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00"/>
  </bookViews>
  <sheets>
    <sheet name="ხარჯთაღრიცხვა      " sheetId="18" r:id="rId1"/>
  </sheets>
  <definedNames>
    <definedName name="_xlnm.Print_Area" localSheetId="0">'ხარჯთაღრიცხვა      '!$B$1:$N$47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8" l="1"/>
  <c r="G29" i="18"/>
  <c r="G36" i="18" s="1"/>
  <c r="G24" i="18"/>
  <c r="G28" i="18" s="1"/>
  <c r="G20" i="18"/>
  <c r="G22" i="18" s="1"/>
  <c r="G19" i="18"/>
  <c r="G16" i="18"/>
  <c r="G15" i="18"/>
  <c r="G10" i="18"/>
  <c r="G25" i="18" l="1"/>
  <c r="G26" i="18"/>
  <c r="G23" i="18"/>
  <c r="G17" i="18"/>
  <c r="G18" i="18" s="1"/>
  <c r="G37" i="18"/>
  <c r="G11" i="18"/>
  <c r="G30" i="18"/>
  <c r="G38" i="18"/>
  <c r="G12" i="18"/>
  <c r="G21" i="18"/>
  <c r="G27" i="18"/>
  <c r="G31" i="18"/>
  <c r="G35" i="18"/>
  <c r="G32" i="18"/>
  <c r="G13" i="18" l="1"/>
  <c r="G39" i="18"/>
</calcChain>
</file>

<file path=xl/sharedStrings.xml><?xml version="1.0" encoding="utf-8"?>
<sst xmlns="http://schemas.openxmlformats.org/spreadsheetml/2006/main" count="96" uniqueCount="63">
  <si>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</si>
  <si>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</si>
  <si>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</si>
  <si>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</si>
  <si>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</si>
  <si>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</si>
  <si>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</si>
  <si>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</si>
  <si>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</si>
  <si>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</si>
  <si>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</si>
  <si>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</si>
  <si>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</si>
  <si>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</si>
  <si>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</si>
  <si>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</si>
  <si>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</si>
  <si>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</si>
  <si>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</si>
  <si>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</si>
  <si>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</si>
  <si>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</si>
  <si>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</si>
  <si>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</si>
  <si>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</si>
  <si>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</si>
  <si>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k/sT</t>
  </si>
  <si>
    <t xml:space="preserve">Sromis danaxarji </t>
  </si>
  <si>
    <t>46-19-5.</t>
  </si>
  <si>
    <t>cali</t>
  </si>
  <si>
    <t>6-9-1</t>
  </si>
  <si>
    <t>46-22-5</t>
  </si>
  <si>
    <t>qviSa-cementis xsnari m-200</t>
  </si>
  <si>
    <t xml:space="preserve">armaturebis Caankereba gaxvretil adgilebSi </t>
  </si>
  <si>
    <t xml:space="preserve">gaxvretili nawilebis Secementeba qviSa-cementis xsnariT     </t>
  </si>
  <si>
    <t>armatura ф-6 А-I</t>
  </si>
  <si>
    <t>1-80-3</t>
  </si>
  <si>
    <t>100კბმ</t>
  </si>
  <si>
    <t>1-81-3</t>
  </si>
  <si>
    <t>proeqt</t>
  </si>
  <si>
    <t>30-3-2.</t>
  </si>
  <si>
    <t>qviSa-xreSis safuZvlis mowyoba saZirkvlebis qveS</t>
  </si>
  <si>
    <t>qviSa-xreSi</t>
  </si>
  <si>
    <t>kac.sT</t>
  </si>
  <si>
    <t>6-11-4</t>
  </si>
  <si>
    <t>ყალიბის ფარი</t>
  </si>
  <si>
    <t>კვმ</t>
  </si>
  <si>
    <t>ხე მასალა</t>
  </si>
  <si>
    <t>სხვა მასალა</t>
  </si>
  <si>
    <t>ლ</t>
  </si>
  <si>
    <t>ლურსმანი</t>
  </si>
  <si>
    <t xml:space="preserve">qviSa-xreSis transportireba </t>
  </si>
  <si>
    <t xml:space="preserve">ბეტონის ტრანსპორტირება </t>
  </si>
  <si>
    <t>yore kedlebze minimum 0,10 m sigrZis naxvretebis mowyoba ankerebisTvis</t>
  </si>
  <si>
    <t>armatura ф-8 А-III</t>
  </si>
  <si>
    <t xml:space="preserve">ბეტონი მ 300 , B 22,5, </t>
  </si>
  <si>
    <t>gruntis gaTxra xeliT გარსაცმის  mosawyobad</t>
  </si>
  <si>
    <t>gruntis ukuCayra da teitoriის mosworeba xeliT, samuSaoebis dasrulebis Semdgom</t>
  </si>
  <si>
    <r>
      <t>kedlis tanis mowyoba monoliTuri rk/betoniT m-300</t>
    </r>
    <r>
      <rPr>
        <b/>
        <sz val="9"/>
        <rFont val="Sylfaen"/>
        <family val="1"/>
        <charset val="204"/>
      </rPr>
      <t xml:space="preserve">, B 22,5, </t>
    </r>
  </si>
  <si>
    <r>
      <t>100m</t>
    </r>
    <r>
      <rPr>
        <b/>
        <vertAlign val="superscript"/>
        <sz val="9"/>
        <rFont val="AcadNusx"/>
      </rPr>
      <t>3</t>
    </r>
  </si>
  <si>
    <t>WiaTuris municipalitetSi, ინტერნაციონალის ქუჩა მე-2 შეს #8,  ფურცხვანიძე ზაზას სახლთან საყრდენი კედლების მოწყობა</t>
  </si>
  <si>
    <t xml:space="preserve">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</si>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</sst>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sz val="9"/>
      <name val="Sylfaen"/>
      <family val="1"/>
      <charset val="204"/>
    </font>
    <font>
      <sz val="9"/>
      <color theme="1"/>
      <name val="AcadNusx"/>
    </font>
    <font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justify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30"/>
  <sheetViews>
    <sheetView tabSelected="1" workbookViewId="0">
      <selection activeCell="K12" sqref="K12"/>
    </sheetView>
  </sheetViews>
  <sheetFormatPr defaultRowHeight="12.75" x14ac:dyDescent="0.25"/>
  <cols>
    <col min="1" max="1" width="2.5703125" style="2" customWidth="1"/>
    <col min="2" max="2" width="4" style="29" customWidth="1"/>
    <col min="3" max="3" width="9.140625" style="40" customWidth="1"/>
    <col min="4" max="4" width="41.28515625" style="2" customWidth="1"/>
    <col min="5" max="5" width="9.85546875" style="41" customWidth="1"/>
    <col min="6" max="6" width="8.42578125" style="41" customWidth="1"/>
    <col min="7" max="7" width="10" style="41" customWidth="1"/>
    <col min="8" max="8" width="7.85546875" style="41" customWidth="1"/>
    <col min="9" max="9" width="8.7109375" style="41" customWidth="1"/>
    <col min="10" max="10" width="7.42578125" style="41" customWidth="1"/>
    <col min="11" max="11" width="8.28515625" style="41" customWidth="1"/>
    <col min="12" max="12" width="7.42578125" style="41" customWidth="1"/>
    <col min="13" max="13" width="8.5703125" style="41" customWidth="1"/>
    <col min="14" max="14" width="11.7109375" style="41" customWidth="1"/>
    <col min="15" max="16384" width="9.140625" style="2"/>
  </cols>
  <sheetData>
    <row r="1" spans="2:14" ht="24.75" customHeight="1" x14ac:dyDescent="0.25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21" customHeight="1" x14ac:dyDescent="0.25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 customHeight="1" x14ac:dyDescent="0.25">
      <c r="B3" s="61" t="s">
        <v>24</v>
      </c>
      <c r="C3" s="62" t="s">
        <v>18</v>
      </c>
      <c r="D3" s="57" t="s">
        <v>19</v>
      </c>
      <c r="E3" s="57" t="s">
        <v>20</v>
      </c>
      <c r="F3" s="57" t="s">
        <v>1</v>
      </c>
      <c r="G3" s="57"/>
      <c r="H3" s="57" t="s">
        <v>2</v>
      </c>
      <c r="I3" s="57"/>
      <c r="J3" s="57" t="s">
        <v>3</v>
      </c>
      <c r="K3" s="57"/>
      <c r="L3" s="57" t="s">
        <v>22</v>
      </c>
      <c r="M3" s="57"/>
      <c r="N3" s="57" t="s">
        <v>4</v>
      </c>
    </row>
    <row r="4" spans="2:14" ht="17.25" customHeight="1" x14ac:dyDescent="0.25">
      <c r="B4" s="61"/>
      <c r="C4" s="62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3.5" customHeight="1" x14ac:dyDescent="0.25">
      <c r="B5" s="61"/>
      <c r="C5" s="62"/>
      <c r="D5" s="57"/>
      <c r="E5" s="57"/>
      <c r="F5" s="63" t="s">
        <v>21</v>
      </c>
      <c r="G5" s="57" t="s">
        <v>5</v>
      </c>
      <c r="H5" s="57" t="s">
        <v>6</v>
      </c>
      <c r="I5" s="57" t="s">
        <v>5</v>
      </c>
      <c r="J5" s="57" t="s">
        <v>6</v>
      </c>
      <c r="K5" s="57" t="s">
        <v>5</v>
      </c>
      <c r="L5" s="57" t="s">
        <v>6</v>
      </c>
      <c r="M5" s="57" t="s">
        <v>5</v>
      </c>
      <c r="N5" s="57"/>
    </row>
    <row r="6" spans="2:14" ht="13.5" customHeight="1" x14ac:dyDescent="0.25">
      <c r="B6" s="61"/>
      <c r="C6" s="62"/>
      <c r="D6" s="57"/>
      <c r="E6" s="57"/>
      <c r="F6" s="63"/>
      <c r="G6" s="57"/>
      <c r="H6" s="57"/>
      <c r="I6" s="57"/>
      <c r="J6" s="57"/>
      <c r="K6" s="57"/>
      <c r="L6" s="57"/>
      <c r="M6" s="57"/>
      <c r="N6" s="57"/>
    </row>
    <row r="7" spans="2:14" ht="13.5" customHeight="1" x14ac:dyDescent="0.25">
      <c r="B7" s="61"/>
      <c r="C7" s="62"/>
      <c r="D7" s="57"/>
      <c r="E7" s="57"/>
      <c r="F7" s="63"/>
      <c r="G7" s="57"/>
      <c r="H7" s="57"/>
      <c r="I7" s="57"/>
      <c r="J7" s="57"/>
      <c r="K7" s="57"/>
      <c r="L7" s="57"/>
      <c r="M7" s="57"/>
      <c r="N7" s="57"/>
    </row>
    <row r="8" spans="2:14" ht="47.25" customHeight="1" x14ac:dyDescent="0.25">
      <c r="B8" s="61"/>
      <c r="C8" s="62"/>
      <c r="D8" s="57"/>
      <c r="E8" s="57"/>
      <c r="F8" s="63"/>
      <c r="G8" s="57"/>
      <c r="H8" s="57"/>
      <c r="I8" s="57"/>
      <c r="J8" s="57"/>
      <c r="K8" s="57"/>
      <c r="L8" s="57"/>
      <c r="M8" s="57"/>
      <c r="N8" s="57"/>
    </row>
    <row r="9" spans="2:14" x14ac:dyDescent="0.25">
      <c r="B9" s="1">
        <v>1</v>
      </c>
      <c r="C9" s="3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</row>
    <row r="10" spans="2:14" ht="28.5" customHeight="1" x14ac:dyDescent="0.25">
      <c r="B10" s="45">
        <v>1</v>
      </c>
      <c r="C10" s="54" t="s">
        <v>36</v>
      </c>
      <c r="D10" s="4" t="s">
        <v>56</v>
      </c>
      <c r="E10" s="5" t="s">
        <v>37</v>
      </c>
      <c r="F10" s="6"/>
      <c r="G10" s="7">
        <f>7.2*1*1/100</f>
        <v>7.2000000000000008E-2</v>
      </c>
      <c r="H10" s="8"/>
      <c r="I10" s="8"/>
      <c r="J10" s="8"/>
      <c r="K10" s="8"/>
      <c r="L10" s="8"/>
      <c r="M10" s="8"/>
      <c r="N10" s="8"/>
    </row>
    <row r="11" spans="2:14" x14ac:dyDescent="0.25">
      <c r="B11" s="47"/>
      <c r="C11" s="56"/>
      <c r="D11" s="9" t="s">
        <v>11</v>
      </c>
      <c r="E11" s="6" t="s">
        <v>12</v>
      </c>
      <c r="F11" s="6">
        <v>206</v>
      </c>
      <c r="G11" s="6">
        <f>G10*F11</f>
        <v>14.832000000000003</v>
      </c>
      <c r="H11" s="8"/>
      <c r="I11" s="8"/>
      <c r="J11" s="8"/>
      <c r="K11" s="8"/>
      <c r="L11" s="8"/>
      <c r="M11" s="8"/>
      <c r="N11" s="8"/>
    </row>
    <row r="12" spans="2:14" ht="45" customHeight="1" x14ac:dyDescent="0.25">
      <c r="B12" s="45">
        <v>2</v>
      </c>
      <c r="C12" s="54" t="s">
        <v>38</v>
      </c>
      <c r="D12" s="4" t="s">
        <v>57</v>
      </c>
      <c r="E12" s="5" t="s">
        <v>37</v>
      </c>
      <c r="F12" s="6"/>
      <c r="G12" s="7">
        <f>G10</f>
        <v>7.2000000000000008E-2</v>
      </c>
      <c r="H12" s="8"/>
      <c r="I12" s="8"/>
      <c r="J12" s="8"/>
      <c r="K12" s="8"/>
      <c r="L12" s="8"/>
      <c r="M12" s="8"/>
      <c r="N12" s="8"/>
    </row>
    <row r="13" spans="2:14" x14ac:dyDescent="0.25">
      <c r="B13" s="47"/>
      <c r="C13" s="56"/>
      <c r="D13" s="9" t="s">
        <v>11</v>
      </c>
      <c r="E13" s="6" t="s">
        <v>12</v>
      </c>
      <c r="F13" s="6">
        <v>121</v>
      </c>
      <c r="G13" s="6">
        <f>G12*F13</f>
        <v>8.7120000000000015</v>
      </c>
      <c r="H13" s="8"/>
      <c r="I13" s="8"/>
      <c r="J13" s="8"/>
      <c r="K13" s="8"/>
      <c r="L13" s="8"/>
      <c r="M13" s="8"/>
      <c r="N13" s="8"/>
    </row>
    <row r="14" spans="2:14" ht="25.5" x14ac:dyDescent="0.25">
      <c r="B14" s="45">
        <v>3</v>
      </c>
      <c r="C14" s="54" t="s">
        <v>28</v>
      </c>
      <c r="D14" s="4" t="s">
        <v>53</v>
      </c>
      <c r="E14" s="5" t="s">
        <v>29</v>
      </c>
      <c r="F14" s="6"/>
      <c r="G14" s="7">
        <v>135</v>
      </c>
      <c r="H14" s="8"/>
      <c r="I14" s="8"/>
      <c r="J14" s="8"/>
      <c r="K14" s="8"/>
      <c r="L14" s="8"/>
      <c r="M14" s="8"/>
      <c r="N14" s="8"/>
    </row>
    <row r="15" spans="2:14" x14ac:dyDescent="0.25">
      <c r="B15" s="46"/>
      <c r="C15" s="55"/>
      <c r="D15" s="10" t="s">
        <v>11</v>
      </c>
      <c r="E15" s="6" t="s">
        <v>12</v>
      </c>
      <c r="F15" s="11">
        <v>0.497</v>
      </c>
      <c r="G15" s="6">
        <f>G14*F15</f>
        <v>67.094999999999999</v>
      </c>
      <c r="H15" s="8"/>
      <c r="I15" s="8"/>
      <c r="J15" s="8"/>
      <c r="K15" s="8"/>
      <c r="L15" s="8"/>
      <c r="M15" s="8"/>
      <c r="N15" s="8"/>
    </row>
    <row r="16" spans="2:14" x14ac:dyDescent="0.25">
      <c r="B16" s="47"/>
      <c r="C16" s="56"/>
      <c r="D16" s="12" t="s">
        <v>13</v>
      </c>
      <c r="E16" s="13" t="s">
        <v>8</v>
      </c>
      <c r="F16" s="14">
        <v>0.24399999999999999</v>
      </c>
      <c r="G16" s="14">
        <f>F16*G14</f>
        <v>32.94</v>
      </c>
      <c r="H16" s="15"/>
      <c r="I16" s="16"/>
      <c r="J16" s="16"/>
      <c r="K16" s="16"/>
      <c r="L16" s="15"/>
      <c r="M16" s="16"/>
      <c r="N16" s="16"/>
    </row>
    <row r="17" spans="2:14" ht="30" customHeight="1" x14ac:dyDescent="0.25">
      <c r="B17" s="45">
        <v>4</v>
      </c>
      <c r="C17" s="54" t="s">
        <v>30</v>
      </c>
      <c r="D17" s="4" t="s">
        <v>33</v>
      </c>
      <c r="E17" s="5" t="s">
        <v>9</v>
      </c>
      <c r="F17" s="6"/>
      <c r="G17" s="17">
        <f>G19*0.22/1000</f>
        <v>8.9099999999999995E-3</v>
      </c>
      <c r="H17" s="8"/>
      <c r="I17" s="8"/>
      <c r="J17" s="8"/>
      <c r="K17" s="8"/>
      <c r="L17" s="8"/>
      <c r="M17" s="8"/>
      <c r="N17" s="8"/>
    </row>
    <row r="18" spans="2:14" x14ac:dyDescent="0.25">
      <c r="B18" s="46"/>
      <c r="C18" s="55"/>
      <c r="D18" s="9" t="s">
        <v>11</v>
      </c>
      <c r="E18" s="6" t="s">
        <v>12</v>
      </c>
      <c r="F18" s="18">
        <v>303</v>
      </c>
      <c r="G18" s="6">
        <f>F18*G17</f>
        <v>2.6997299999999997</v>
      </c>
      <c r="H18" s="8"/>
      <c r="I18" s="8"/>
      <c r="J18" s="8"/>
      <c r="K18" s="8"/>
      <c r="L18" s="8"/>
      <c r="M18" s="8"/>
      <c r="N18" s="8"/>
    </row>
    <row r="19" spans="2:14" x14ac:dyDescent="0.25">
      <c r="B19" s="47"/>
      <c r="C19" s="56"/>
      <c r="D19" s="10" t="s">
        <v>35</v>
      </c>
      <c r="E19" s="6" t="s">
        <v>14</v>
      </c>
      <c r="F19" s="6" t="s">
        <v>39</v>
      </c>
      <c r="G19" s="8">
        <f>G14*0.3</f>
        <v>40.5</v>
      </c>
      <c r="H19" s="6"/>
      <c r="I19" s="19"/>
      <c r="J19" s="6"/>
      <c r="K19" s="8"/>
      <c r="L19" s="6"/>
      <c r="M19" s="8"/>
      <c r="N19" s="6"/>
    </row>
    <row r="20" spans="2:14" ht="31.5" customHeight="1" x14ac:dyDescent="0.25">
      <c r="B20" s="45">
        <v>5</v>
      </c>
      <c r="C20" s="48" t="s">
        <v>31</v>
      </c>
      <c r="D20" s="20" t="s">
        <v>34</v>
      </c>
      <c r="E20" s="21" t="s">
        <v>25</v>
      </c>
      <c r="F20" s="6"/>
      <c r="G20" s="17">
        <f>0.003*G14</f>
        <v>0.40500000000000003</v>
      </c>
      <c r="H20" s="6"/>
      <c r="I20" s="19"/>
      <c r="J20" s="6"/>
      <c r="K20" s="8"/>
      <c r="L20" s="6"/>
      <c r="M20" s="8"/>
      <c r="N20" s="6"/>
    </row>
    <row r="21" spans="2:14" x14ac:dyDescent="0.25">
      <c r="B21" s="46"/>
      <c r="C21" s="49"/>
      <c r="D21" s="12" t="s">
        <v>27</v>
      </c>
      <c r="E21" s="13" t="s">
        <v>26</v>
      </c>
      <c r="F21" s="13">
        <v>74.2</v>
      </c>
      <c r="G21" s="14">
        <f>F21*G20</f>
        <v>30.051000000000002</v>
      </c>
      <c r="H21" s="15"/>
      <c r="I21" s="16"/>
      <c r="J21" s="16"/>
      <c r="K21" s="16"/>
      <c r="L21" s="15"/>
      <c r="M21" s="16"/>
      <c r="N21" s="16"/>
    </row>
    <row r="22" spans="2:14" x14ac:dyDescent="0.25">
      <c r="B22" s="46"/>
      <c r="C22" s="49"/>
      <c r="D22" s="22" t="s">
        <v>32</v>
      </c>
      <c r="E22" s="13" t="s">
        <v>25</v>
      </c>
      <c r="F22" s="13">
        <v>1.04</v>
      </c>
      <c r="G22" s="14">
        <f>F22*G20</f>
        <v>0.42120000000000002</v>
      </c>
      <c r="H22" s="23"/>
      <c r="I22" s="16"/>
      <c r="J22" s="16"/>
      <c r="K22" s="16"/>
      <c r="L22" s="15"/>
      <c r="M22" s="16"/>
      <c r="N22" s="16"/>
    </row>
    <row r="23" spans="2:14" x14ac:dyDescent="0.25">
      <c r="B23" s="47"/>
      <c r="C23" s="50"/>
      <c r="D23" s="12" t="s">
        <v>13</v>
      </c>
      <c r="E23" s="13" t="s">
        <v>8</v>
      </c>
      <c r="F23" s="13">
        <v>1.1000000000000001</v>
      </c>
      <c r="G23" s="14">
        <f>G20*F23</f>
        <v>0.44550000000000006</v>
      </c>
      <c r="H23" s="15"/>
      <c r="I23" s="16"/>
      <c r="J23" s="16"/>
      <c r="K23" s="16"/>
      <c r="L23" s="15"/>
      <c r="M23" s="16"/>
      <c r="N23" s="16"/>
    </row>
    <row r="24" spans="2:14" ht="33" customHeight="1" x14ac:dyDescent="0.25">
      <c r="B24" s="45">
        <v>6</v>
      </c>
      <c r="C24" s="51" t="s">
        <v>40</v>
      </c>
      <c r="D24" s="4" t="s">
        <v>41</v>
      </c>
      <c r="E24" s="5" t="s">
        <v>25</v>
      </c>
      <c r="F24" s="6"/>
      <c r="G24" s="7">
        <f>7.18*0.6*0.1</f>
        <v>0.43080000000000002</v>
      </c>
      <c r="H24" s="8"/>
      <c r="I24" s="8"/>
      <c r="J24" s="8"/>
      <c r="K24" s="8"/>
      <c r="L24" s="8"/>
      <c r="M24" s="8"/>
      <c r="N24" s="8"/>
    </row>
    <row r="25" spans="2:14" x14ac:dyDescent="0.25">
      <c r="B25" s="46"/>
      <c r="C25" s="52"/>
      <c r="D25" s="10" t="s">
        <v>11</v>
      </c>
      <c r="E25" s="6" t="s">
        <v>12</v>
      </c>
      <c r="F25" s="6">
        <v>2.12</v>
      </c>
      <c r="G25" s="11">
        <f>G24*F25</f>
        <v>0.91329600000000011</v>
      </c>
      <c r="H25" s="8"/>
      <c r="I25" s="8"/>
      <c r="J25" s="8"/>
      <c r="K25" s="8"/>
      <c r="L25" s="8"/>
      <c r="M25" s="8"/>
      <c r="N25" s="8"/>
    </row>
    <row r="26" spans="2:14" x14ac:dyDescent="0.25">
      <c r="B26" s="46"/>
      <c r="C26" s="52"/>
      <c r="D26" s="10" t="s">
        <v>42</v>
      </c>
      <c r="E26" s="6" t="s">
        <v>25</v>
      </c>
      <c r="F26" s="6">
        <v>1.1000000000000001</v>
      </c>
      <c r="G26" s="11">
        <f>G24*F26</f>
        <v>0.47388000000000008</v>
      </c>
      <c r="H26" s="8"/>
      <c r="I26" s="8"/>
      <c r="J26" s="8"/>
      <c r="K26" s="8"/>
      <c r="L26" s="8"/>
      <c r="M26" s="8"/>
      <c r="N26" s="8"/>
    </row>
    <row r="27" spans="2:14" x14ac:dyDescent="0.25">
      <c r="B27" s="46"/>
      <c r="C27" s="52"/>
      <c r="D27" s="24" t="s">
        <v>51</v>
      </c>
      <c r="E27" s="25" t="s">
        <v>23</v>
      </c>
      <c r="F27" s="26"/>
      <c r="G27" s="14">
        <f>G26*1.55</f>
        <v>0.73451400000000011</v>
      </c>
      <c r="H27" s="27"/>
      <c r="I27" s="19"/>
      <c r="J27" s="27"/>
      <c r="K27" s="19"/>
      <c r="L27" s="42"/>
      <c r="M27" s="19"/>
      <c r="N27" s="19"/>
    </row>
    <row r="28" spans="2:14" x14ac:dyDescent="0.25">
      <c r="B28" s="47"/>
      <c r="C28" s="53"/>
      <c r="D28" s="10" t="s">
        <v>13</v>
      </c>
      <c r="E28" s="6" t="s">
        <v>8</v>
      </c>
      <c r="F28" s="6">
        <v>0.10100000000000001</v>
      </c>
      <c r="G28" s="11">
        <f>F28*G24</f>
        <v>4.3510800000000002E-2</v>
      </c>
      <c r="H28" s="8"/>
      <c r="I28" s="8"/>
      <c r="J28" s="8"/>
      <c r="K28" s="8"/>
      <c r="L28" s="8"/>
      <c r="M28" s="8"/>
      <c r="N28" s="8"/>
    </row>
    <row r="29" spans="2:14" ht="30.75" customHeight="1" x14ac:dyDescent="0.25">
      <c r="B29" s="45">
        <v>7</v>
      </c>
      <c r="C29" s="54" t="s">
        <v>44</v>
      </c>
      <c r="D29" s="4" t="s">
        <v>58</v>
      </c>
      <c r="E29" s="5" t="s">
        <v>59</v>
      </c>
      <c r="F29" s="6"/>
      <c r="G29" s="17">
        <f>3*0.4*7.18/100</f>
        <v>8.6160000000000014E-2</v>
      </c>
      <c r="H29" s="8"/>
      <c r="I29" s="8"/>
      <c r="J29" s="8"/>
      <c r="K29" s="8"/>
      <c r="L29" s="8"/>
      <c r="M29" s="8"/>
      <c r="N29" s="8"/>
    </row>
    <row r="30" spans="2:14" x14ac:dyDescent="0.25">
      <c r="B30" s="46"/>
      <c r="C30" s="55"/>
      <c r="D30" s="10" t="s">
        <v>7</v>
      </c>
      <c r="E30" s="6" t="s">
        <v>43</v>
      </c>
      <c r="F30" s="8">
        <v>567</v>
      </c>
      <c r="G30" s="8">
        <f>G29*F30</f>
        <v>48.852720000000005</v>
      </c>
      <c r="H30" s="8"/>
      <c r="I30" s="8"/>
      <c r="J30" s="8"/>
      <c r="K30" s="8"/>
      <c r="L30" s="8"/>
      <c r="M30" s="8"/>
      <c r="N30" s="8"/>
    </row>
    <row r="31" spans="2:14" x14ac:dyDescent="0.25">
      <c r="B31" s="46"/>
      <c r="C31" s="55"/>
      <c r="D31" s="10" t="s">
        <v>13</v>
      </c>
      <c r="E31" s="6" t="s">
        <v>8</v>
      </c>
      <c r="F31" s="8">
        <v>100</v>
      </c>
      <c r="G31" s="8">
        <f>G29*F31</f>
        <v>8.6160000000000014</v>
      </c>
      <c r="H31" s="8"/>
      <c r="I31" s="8"/>
      <c r="J31" s="8"/>
      <c r="K31" s="8"/>
      <c r="L31" s="8"/>
      <c r="M31" s="8"/>
      <c r="N31" s="8"/>
    </row>
    <row r="32" spans="2:14" x14ac:dyDescent="0.25">
      <c r="B32" s="46"/>
      <c r="C32" s="55"/>
      <c r="D32" s="9" t="s">
        <v>55</v>
      </c>
      <c r="E32" s="6" t="s">
        <v>10</v>
      </c>
      <c r="F32" s="8">
        <v>101.5</v>
      </c>
      <c r="G32" s="8">
        <f>G29*F32</f>
        <v>8.7452400000000008</v>
      </c>
      <c r="H32" s="8"/>
      <c r="I32" s="8"/>
      <c r="J32" s="8"/>
      <c r="K32" s="8"/>
      <c r="L32" s="8"/>
      <c r="M32" s="8"/>
      <c r="N32" s="8"/>
    </row>
    <row r="33" spans="2:14" x14ac:dyDescent="0.25">
      <c r="B33" s="46"/>
      <c r="C33" s="55"/>
      <c r="D33" s="10" t="s">
        <v>54</v>
      </c>
      <c r="E33" s="6" t="s">
        <v>14</v>
      </c>
      <c r="F33" s="8" t="s">
        <v>39</v>
      </c>
      <c r="G33" s="8">
        <v>382</v>
      </c>
      <c r="H33" s="43"/>
      <c r="I33" s="19"/>
      <c r="J33" s="8"/>
      <c r="K33" s="8"/>
      <c r="L33" s="8"/>
      <c r="M33" s="8"/>
      <c r="N33" s="8"/>
    </row>
    <row r="34" spans="2:14" x14ac:dyDescent="0.25">
      <c r="B34" s="46"/>
      <c r="C34" s="55"/>
      <c r="D34" s="10" t="s">
        <v>35</v>
      </c>
      <c r="E34" s="6" t="str">
        <f>E33</f>
        <v>grZ/m</v>
      </c>
      <c r="F34" s="8" t="s">
        <v>39</v>
      </c>
      <c r="G34" s="8">
        <v>28</v>
      </c>
      <c r="H34" s="8"/>
      <c r="I34" s="19"/>
      <c r="J34" s="8"/>
      <c r="K34" s="8"/>
      <c r="L34" s="8"/>
      <c r="M34" s="8"/>
      <c r="N34" s="8"/>
    </row>
    <row r="35" spans="2:14" x14ac:dyDescent="0.25">
      <c r="B35" s="46"/>
      <c r="C35" s="55"/>
      <c r="D35" s="10" t="s">
        <v>45</v>
      </c>
      <c r="E35" s="6" t="s">
        <v>46</v>
      </c>
      <c r="F35" s="8">
        <v>118</v>
      </c>
      <c r="G35" s="8">
        <f>G29*F35</f>
        <v>10.166880000000003</v>
      </c>
      <c r="H35" s="8"/>
      <c r="I35" s="8"/>
      <c r="J35" s="8"/>
      <c r="K35" s="8"/>
      <c r="L35" s="8"/>
      <c r="M35" s="8"/>
      <c r="N35" s="8"/>
    </row>
    <row r="36" spans="2:14" x14ac:dyDescent="0.25">
      <c r="B36" s="46"/>
      <c r="C36" s="55"/>
      <c r="D36" s="10" t="s">
        <v>47</v>
      </c>
      <c r="E36" s="6" t="s">
        <v>10</v>
      </c>
      <c r="F36" s="8">
        <v>2.74</v>
      </c>
      <c r="G36" s="8">
        <f>G29*F36</f>
        <v>0.23607840000000005</v>
      </c>
      <c r="H36" s="8"/>
      <c r="I36" s="8"/>
      <c r="J36" s="8"/>
      <c r="K36" s="8"/>
      <c r="L36" s="8"/>
      <c r="M36" s="8"/>
      <c r="N36" s="8"/>
    </row>
    <row r="37" spans="2:14" x14ac:dyDescent="0.25">
      <c r="B37" s="46"/>
      <c r="C37" s="55"/>
      <c r="D37" s="10" t="s">
        <v>50</v>
      </c>
      <c r="E37" s="6" t="s">
        <v>9</v>
      </c>
      <c r="F37" s="8">
        <v>0.14000000000000001</v>
      </c>
      <c r="G37" s="8">
        <f>G29*F37</f>
        <v>1.2062400000000003E-2</v>
      </c>
      <c r="H37" s="8"/>
      <c r="I37" s="8"/>
      <c r="J37" s="8"/>
      <c r="K37" s="8"/>
      <c r="L37" s="8"/>
      <c r="M37" s="8"/>
      <c r="N37" s="8"/>
    </row>
    <row r="38" spans="2:14" x14ac:dyDescent="0.25">
      <c r="B38" s="46"/>
      <c r="C38" s="55"/>
      <c r="D38" s="10" t="s">
        <v>48</v>
      </c>
      <c r="E38" s="6" t="s">
        <v>49</v>
      </c>
      <c r="F38" s="8">
        <v>34</v>
      </c>
      <c r="G38" s="8">
        <f>G29*F38</f>
        <v>2.9294400000000005</v>
      </c>
      <c r="H38" s="8"/>
      <c r="I38" s="8"/>
      <c r="J38" s="8"/>
      <c r="K38" s="8"/>
      <c r="L38" s="8"/>
      <c r="M38" s="8"/>
      <c r="N38" s="8"/>
    </row>
    <row r="39" spans="2:14" x14ac:dyDescent="0.25">
      <c r="B39" s="47"/>
      <c r="C39" s="56"/>
      <c r="D39" s="10" t="s">
        <v>52</v>
      </c>
      <c r="E39" s="6" t="s">
        <v>9</v>
      </c>
      <c r="F39" s="8"/>
      <c r="G39" s="8">
        <f>G32*2.4</f>
        <v>20.988576000000002</v>
      </c>
      <c r="H39" s="8"/>
      <c r="I39" s="8"/>
      <c r="J39" s="8"/>
      <c r="K39" s="8"/>
      <c r="L39" s="43"/>
      <c r="M39" s="8"/>
      <c r="N39" s="8"/>
    </row>
    <row r="40" spans="2:14" s="29" customFormat="1" x14ac:dyDescent="0.25">
      <c r="B40" s="1"/>
      <c r="C40" s="3"/>
      <c r="D40" s="1" t="s">
        <v>0</v>
      </c>
      <c r="E40" s="1"/>
      <c r="F40" s="1"/>
      <c r="G40" s="1"/>
      <c r="H40" s="1"/>
      <c r="I40" s="28"/>
      <c r="J40" s="1"/>
      <c r="K40" s="28"/>
      <c r="L40" s="1"/>
      <c r="M40" s="28"/>
      <c r="N40" s="28"/>
    </row>
    <row r="41" spans="2:14" x14ac:dyDescent="0.25">
      <c r="B41" s="1"/>
      <c r="C41" s="3"/>
      <c r="D41" s="1" t="s">
        <v>15</v>
      </c>
      <c r="E41" s="30">
        <v>0.01</v>
      </c>
      <c r="F41" s="31"/>
      <c r="G41" s="31"/>
      <c r="H41" s="31"/>
      <c r="I41" s="31"/>
      <c r="J41" s="31"/>
      <c r="K41" s="31"/>
      <c r="L41" s="31"/>
      <c r="M41" s="31"/>
      <c r="N41" s="32"/>
    </row>
    <row r="42" spans="2:14" x14ac:dyDescent="0.25">
      <c r="B42" s="1"/>
      <c r="C42" s="3"/>
      <c r="D42" s="1" t="s">
        <v>0</v>
      </c>
      <c r="E42" s="1"/>
      <c r="F42" s="31"/>
      <c r="G42" s="31"/>
      <c r="H42" s="31"/>
      <c r="I42" s="31"/>
      <c r="J42" s="31"/>
      <c r="K42" s="31"/>
      <c r="L42" s="31"/>
      <c r="M42" s="31"/>
      <c r="N42" s="28"/>
    </row>
    <row r="43" spans="2:14" x14ac:dyDescent="0.25">
      <c r="B43" s="1"/>
      <c r="C43" s="3"/>
      <c r="D43" s="1" t="s">
        <v>16</v>
      </c>
      <c r="E43" s="30" t="s">
        <v>62</v>
      </c>
      <c r="F43" s="31"/>
      <c r="G43" s="31"/>
      <c r="H43" s="31"/>
      <c r="I43" s="31"/>
      <c r="J43" s="31"/>
      <c r="K43" s="31"/>
      <c r="L43" s="31"/>
      <c r="M43" s="31"/>
      <c r="N43" s="32"/>
    </row>
    <row r="44" spans="2:14" x14ac:dyDescent="0.25">
      <c r="B44" s="1"/>
      <c r="C44" s="3"/>
      <c r="D44" s="1" t="s">
        <v>0</v>
      </c>
      <c r="E44" s="1"/>
      <c r="F44" s="31"/>
      <c r="G44" s="31"/>
      <c r="H44" s="31"/>
      <c r="I44" s="31"/>
      <c r="J44" s="31"/>
      <c r="K44" s="31"/>
      <c r="L44" s="31"/>
      <c r="M44" s="31"/>
      <c r="N44" s="28"/>
    </row>
    <row r="45" spans="2:14" x14ac:dyDescent="0.25">
      <c r="B45" s="1"/>
      <c r="C45" s="3"/>
      <c r="D45" s="1" t="s">
        <v>17</v>
      </c>
      <c r="E45" s="30">
        <v>0.03</v>
      </c>
      <c r="F45" s="31"/>
      <c r="G45" s="31"/>
      <c r="H45" s="31"/>
      <c r="I45" s="31"/>
      <c r="J45" s="31"/>
      <c r="K45" s="31" t="s">
        <v>61</v>
      </c>
      <c r="L45" s="31"/>
      <c r="M45" s="31"/>
      <c r="N45" s="32"/>
    </row>
    <row r="46" spans="2:14" x14ac:dyDescent="0.25">
      <c r="B46" s="1"/>
      <c r="C46" s="3"/>
      <c r="D46" s="1" t="s">
        <v>0</v>
      </c>
      <c r="E46" s="1"/>
      <c r="F46" s="31"/>
      <c r="G46" s="31"/>
      <c r="H46" s="31"/>
      <c r="I46" s="31"/>
      <c r="J46" s="31"/>
      <c r="K46" s="31"/>
      <c r="L46" s="31"/>
      <c r="M46" s="31"/>
      <c r="N46" s="28"/>
    </row>
    <row r="47" spans="2:14" ht="15.75" customHeight="1" x14ac:dyDescent="0.25">
      <c r="B47" s="36"/>
      <c r="C47" s="33"/>
      <c r="D47" s="34"/>
      <c r="E47" s="35"/>
      <c r="F47" s="44"/>
      <c r="G47" s="44"/>
      <c r="H47" s="35"/>
      <c r="I47" s="44"/>
      <c r="J47" s="44"/>
      <c r="K47" s="35"/>
      <c r="L47" s="35"/>
      <c r="M47" s="35"/>
      <c r="N47" s="35"/>
    </row>
    <row r="48" spans="2:14" x14ac:dyDescent="0.25">
      <c r="B48" s="37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25"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25">
      <c r="B50" s="37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x14ac:dyDescent="0.25">
      <c r="B51" s="37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x14ac:dyDescent="0.25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x14ac:dyDescent="0.25"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x14ac:dyDescent="0.25">
      <c r="B54" s="37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x14ac:dyDescent="0.25">
      <c r="B55" s="37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2:14" x14ac:dyDescent="0.25">
      <c r="B56" s="37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4" x14ac:dyDescent="0.25">
      <c r="B57" s="37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x14ac:dyDescent="0.25">
      <c r="B58" s="37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x14ac:dyDescent="0.25">
      <c r="B59" s="37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2:14" x14ac:dyDescent="0.25"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2:14" x14ac:dyDescent="0.2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25">
      <c r="B62" s="37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25">
      <c r="B63" s="37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x14ac:dyDescent="0.25">
      <c r="B64" s="37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x14ac:dyDescent="0.25">
      <c r="B65" s="37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x14ac:dyDescent="0.2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x14ac:dyDescent="0.25">
      <c r="B67" s="37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x14ac:dyDescent="0.25"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x14ac:dyDescent="0.25">
      <c r="B69" s="3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2:14" x14ac:dyDescent="0.25">
      <c r="B70" s="37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4" x14ac:dyDescent="0.25">
      <c r="B71" s="3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2:14" x14ac:dyDescent="0.25">
      <c r="B72" s="37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x14ac:dyDescent="0.25">
      <c r="B73" s="37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x14ac:dyDescent="0.2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2:14" x14ac:dyDescent="0.2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2:14" x14ac:dyDescent="0.2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2:14" x14ac:dyDescent="0.2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2:14" x14ac:dyDescent="0.25">
      <c r="B78" s="37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x14ac:dyDescent="0.25">
      <c r="B79" s="37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2:14" x14ac:dyDescent="0.25">
      <c r="B80" s="37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x14ac:dyDescent="0.25">
      <c r="B81" s="37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x14ac:dyDescent="0.25">
      <c r="B82" s="37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2:14" x14ac:dyDescent="0.25">
      <c r="B83" s="37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2:14" x14ac:dyDescent="0.25">
      <c r="B84" s="37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x14ac:dyDescent="0.25">
      <c r="B85" s="37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x14ac:dyDescent="0.25">
      <c r="B86" s="37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2:14" x14ac:dyDescent="0.25">
      <c r="B87" s="37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4" x14ac:dyDescent="0.25">
      <c r="B88" s="37"/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x14ac:dyDescent="0.25">
      <c r="B89" s="37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25">
      <c r="B90" s="37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25"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25">
      <c r="B92" s="37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25">
      <c r="B93" s="37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25">
      <c r="B94" s="37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25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25">
      <c r="B96" s="37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x14ac:dyDescent="0.25">
      <c r="B97" s="37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x14ac:dyDescent="0.25">
      <c r="B98" s="37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x14ac:dyDescent="0.25">
      <c r="B99" s="37"/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2:14" x14ac:dyDescent="0.25">
      <c r="B100" s="37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x14ac:dyDescent="0.25">
      <c r="B101" s="37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2:14" x14ac:dyDescent="0.25">
      <c r="B102" s="37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2:14" x14ac:dyDescent="0.25">
      <c r="B103" s="37"/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2:14" x14ac:dyDescent="0.25">
      <c r="B104" s="37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2:14" x14ac:dyDescent="0.25">
      <c r="B105" s="37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2:14" x14ac:dyDescent="0.25">
      <c r="B106" s="37"/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2:14" x14ac:dyDescent="0.25">
      <c r="B107" s="37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2:14" x14ac:dyDescent="0.25">
      <c r="B108" s="37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2:14" x14ac:dyDescent="0.25">
      <c r="B109" s="37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2:14" x14ac:dyDescent="0.25">
      <c r="B110" s="37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2:14" x14ac:dyDescent="0.25">
      <c r="B111" s="37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2:14" x14ac:dyDescent="0.25">
      <c r="B112" s="37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2:14" x14ac:dyDescent="0.25">
      <c r="B113" s="37"/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2:14" x14ac:dyDescent="0.25">
      <c r="B114" s="37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2:14" x14ac:dyDescent="0.25">
      <c r="B115" s="37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2:14" x14ac:dyDescent="0.25">
      <c r="B116" s="37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2:14" x14ac:dyDescent="0.25">
      <c r="B117" s="37"/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2:14" x14ac:dyDescent="0.25">
      <c r="B118" s="37"/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2:14" x14ac:dyDescent="0.25">
      <c r="B119" s="37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2:14" x14ac:dyDescent="0.25">
      <c r="B120" s="37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2:14" x14ac:dyDescent="0.25">
      <c r="B121" s="37"/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2:14" x14ac:dyDescent="0.25">
      <c r="B122" s="37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2:14" x14ac:dyDescent="0.25">
      <c r="B123" s="37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2:14" x14ac:dyDescent="0.25">
      <c r="B124" s="37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2:14" x14ac:dyDescent="0.25">
      <c r="B125" s="37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x14ac:dyDescent="0.25">
      <c r="B126" s="37"/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2:14" x14ac:dyDescent="0.25">
      <c r="B127" s="37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2:14" x14ac:dyDescent="0.25">
      <c r="B128" s="37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4" x14ac:dyDescent="0.25">
      <c r="B129" s="37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4" x14ac:dyDescent="0.25">
      <c r="B130" s="37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2:14" x14ac:dyDescent="0.25">
      <c r="B131" s="37"/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2:14" x14ac:dyDescent="0.25">
      <c r="B132" s="37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2:14" x14ac:dyDescent="0.25">
      <c r="B133" s="37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2:14" x14ac:dyDescent="0.25">
      <c r="B134" s="37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2:14" x14ac:dyDescent="0.25">
      <c r="B135" s="37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2:14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2:14" x14ac:dyDescent="0.25">
      <c r="B137" s="37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x14ac:dyDescent="0.25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2:14" x14ac:dyDescent="0.25">
      <c r="B139" s="37"/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2:14" x14ac:dyDescent="0.25">
      <c r="B140" s="37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2:14" x14ac:dyDescent="0.25">
      <c r="B141" s="37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4" x14ac:dyDescent="0.25">
      <c r="B142" s="37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2:14" x14ac:dyDescent="0.25">
      <c r="B143" s="37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2:14" x14ac:dyDescent="0.25">
      <c r="B144" s="37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2:14" x14ac:dyDescent="0.25">
      <c r="B145" s="37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2:14" x14ac:dyDescent="0.25">
      <c r="B146" s="37"/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2:14" x14ac:dyDescent="0.25">
      <c r="B147" s="37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2:14" x14ac:dyDescent="0.25">
      <c r="B148" s="37"/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2:14" x14ac:dyDescent="0.25">
      <c r="B149" s="37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14" x14ac:dyDescent="0.25">
      <c r="B150" s="37"/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2:14" x14ac:dyDescent="0.25">
      <c r="B151" s="37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2:14" x14ac:dyDescent="0.25">
      <c r="B152" s="37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2:14" x14ac:dyDescent="0.25">
      <c r="B153" s="37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2:14" x14ac:dyDescent="0.25">
      <c r="B154" s="37"/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2:14" x14ac:dyDescent="0.25">
      <c r="B155" s="37"/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2:14" x14ac:dyDescent="0.25">
      <c r="B156" s="37"/>
      <c r="C156" s="38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2:14" x14ac:dyDescent="0.25">
      <c r="B157" s="37"/>
      <c r="C157" s="38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2:14" x14ac:dyDescent="0.25">
      <c r="B158" s="37"/>
      <c r="C158" s="38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2:14" x14ac:dyDescent="0.25">
      <c r="B159" s="37"/>
      <c r="C159" s="38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x14ac:dyDescent="0.25">
      <c r="B160" s="37"/>
      <c r="C160" s="38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2:14" x14ac:dyDescent="0.25">
      <c r="B161" s="37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x14ac:dyDescent="0.25">
      <c r="B162" s="37"/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2:14" x14ac:dyDescent="0.25">
      <c r="B163" s="37"/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2:14" x14ac:dyDescent="0.25">
      <c r="B164" s="37"/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2:14" x14ac:dyDescent="0.25">
      <c r="B165" s="37"/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2:14" x14ac:dyDescent="0.25">
      <c r="B166" s="37"/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2:14" x14ac:dyDescent="0.25">
      <c r="B167" s="37"/>
      <c r="C167" s="38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2:14" x14ac:dyDescent="0.25">
      <c r="B168" s="37"/>
      <c r="C168" s="38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2:14" x14ac:dyDescent="0.25">
      <c r="B169" s="37"/>
      <c r="C169" s="38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2:14" x14ac:dyDescent="0.25">
      <c r="B170" s="37"/>
      <c r="C170" s="38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2:14" x14ac:dyDescent="0.25">
      <c r="B171" s="37"/>
      <c r="C171" s="38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2:14" x14ac:dyDescent="0.25">
      <c r="B172" s="37"/>
      <c r="C172" s="38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2:14" x14ac:dyDescent="0.25">
      <c r="B173" s="37"/>
      <c r="C173" s="38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2:14" x14ac:dyDescent="0.25">
      <c r="B174" s="37"/>
      <c r="C174" s="3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2:14" x14ac:dyDescent="0.25">
      <c r="B175" s="37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2:14" x14ac:dyDescent="0.25">
      <c r="B176" s="37"/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2:14" x14ac:dyDescent="0.25">
      <c r="B177" s="37"/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2:14" x14ac:dyDescent="0.25">
      <c r="B178" s="37"/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2:14" x14ac:dyDescent="0.25">
      <c r="B179" s="37"/>
      <c r="C179" s="38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2:14" x14ac:dyDescent="0.25">
      <c r="B180" s="37"/>
      <c r="C180" s="38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2:14" x14ac:dyDescent="0.25">
      <c r="B181" s="37"/>
      <c r="C181" s="38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2:14" x14ac:dyDescent="0.25">
      <c r="B182" s="37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2:14" x14ac:dyDescent="0.25">
      <c r="B183" s="37"/>
      <c r="C183" s="38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2:14" x14ac:dyDescent="0.25">
      <c r="B184" s="37"/>
      <c r="C184" s="38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2:14" x14ac:dyDescent="0.25">
      <c r="B185" s="37"/>
      <c r="C185" s="38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2:14" x14ac:dyDescent="0.25">
      <c r="B186" s="37"/>
      <c r="C186" s="38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2:14" x14ac:dyDescent="0.25">
      <c r="B187" s="37"/>
      <c r="C187" s="38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2:14" x14ac:dyDescent="0.25">
      <c r="B188" s="37"/>
      <c r="C188" s="38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2:14" x14ac:dyDescent="0.25">
      <c r="B189" s="37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2:14" x14ac:dyDescent="0.25">
      <c r="B190" s="37"/>
      <c r="C190" s="38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2:14" x14ac:dyDescent="0.25">
      <c r="B191" s="37"/>
      <c r="C191" s="38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2:14" x14ac:dyDescent="0.25">
      <c r="B192" s="37"/>
      <c r="C192" s="38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2:14" x14ac:dyDescent="0.25">
      <c r="B193" s="37"/>
      <c r="C193" s="38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2:14" x14ac:dyDescent="0.25">
      <c r="B194" s="37"/>
      <c r="C194" s="38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2:14" x14ac:dyDescent="0.25">
      <c r="B195" s="37"/>
      <c r="C195" s="38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2:14" x14ac:dyDescent="0.25">
      <c r="B196" s="37"/>
      <c r="C196" s="38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2:14" x14ac:dyDescent="0.25">
      <c r="B197" s="37"/>
      <c r="C197" s="3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2:14" x14ac:dyDescent="0.25">
      <c r="B198" s="37"/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2:14" x14ac:dyDescent="0.25">
      <c r="B199" s="37"/>
      <c r="C199" s="3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2:14" x14ac:dyDescent="0.25">
      <c r="B200" s="37"/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2:14" x14ac:dyDescent="0.25">
      <c r="B201" s="37"/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2:14" x14ac:dyDescent="0.25">
      <c r="B202" s="37"/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2:14" x14ac:dyDescent="0.25">
      <c r="B203" s="37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2:14" x14ac:dyDescent="0.25">
      <c r="B204" s="37"/>
      <c r="C204" s="38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2:14" x14ac:dyDescent="0.25">
      <c r="B205" s="37"/>
      <c r="C205" s="38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2:14" x14ac:dyDescent="0.25">
      <c r="B206" s="37"/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2:14" x14ac:dyDescent="0.25">
      <c r="B207" s="37"/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2:14" x14ac:dyDescent="0.25">
      <c r="B208" s="37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2:14" x14ac:dyDescent="0.25">
      <c r="B209" s="37"/>
      <c r="C209" s="38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2:14" x14ac:dyDescent="0.25">
      <c r="B210" s="37"/>
      <c r="C210" s="38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2:14" x14ac:dyDescent="0.25">
      <c r="B211" s="37"/>
      <c r="C211" s="38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2:14" x14ac:dyDescent="0.25">
      <c r="B212" s="37"/>
      <c r="C212" s="38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2:14" x14ac:dyDescent="0.25">
      <c r="B213" s="37"/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2:14" x14ac:dyDescent="0.25">
      <c r="B214" s="37"/>
      <c r="C214" s="38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2:14" x14ac:dyDescent="0.25">
      <c r="B215" s="37"/>
      <c r="C215" s="38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2:14" x14ac:dyDescent="0.25">
      <c r="B216" s="37"/>
      <c r="C216" s="38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2:14" x14ac:dyDescent="0.25">
      <c r="B217" s="37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2:14" x14ac:dyDescent="0.25">
      <c r="B218" s="37"/>
      <c r="C218" s="38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2:14" x14ac:dyDescent="0.25">
      <c r="B219" s="37"/>
      <c r="C219" s="38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2:14" x14ac:dyDescent="0.25">
      <c r="B220" s="37"/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2:14" x14ac:dyDescent="0.25">
      <c r="B221" s="37"/>
      <c r="C221" s="38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2:14" x14ac:dyDescent="0.25">
      <c r="B222" s="37"/>
      <c r="C222" s="38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2:14" x14ac:dyDescent="0.25">
      <c r="B223" s="37"/>
      <c r="C223" s="38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2:14" x14ac:dyDescent="0.25">
      <c r="B224" s="37"/>
      <c r="C224" s="38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2:14" x14ac:dyDescent="0.25">
      <c r="B225" s="37"/>
      <c r="C225" s="38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2:14" x14ac:dyDescent="0.25">
      <c r="B226" s="37"/>
      <c r="C226" s="38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2:14" x14ac:dyDescent="0.25">
      <c r="B227" s="37"/>
      <c r="C227" s="38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2:14" x14ac:dyDescent="0.25">
      <c r="B228" s="37"/>
      <c r="C228" s="38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2:14" x14ac:dyDescent="0.25">
      <c r="B229" s="37"/>
      <c r="C229" s="38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2:14" x14ac:dyDescent="0.25">
      <c r="B230" s="37"/>
      <c r="C230" s="38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2:14" x14ac:dyDescent="0.25">
      <c r="B231" s="37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2:14" x14ac:dyDescent="0.25">
      <c r="B232" s="37"/>
      <c r="C232" s="38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2:14" x14ac:dyDescent="0.25">
      <c r="B233" s="37"/>
      <c r="C233" s="38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2:14" x14ac:dyDescent="0.25">
      <c r="B234" s="37"/>
      <c r="C234" s="38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2:14" x14ac:dyDescent="0.25">
      <c r="B235" s="37"/>
      <c r="C235" s="38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2:14" x14ac:dyDescent="0.25">
      <c r="B236" s="37"/>
      <c r="C236" s="38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2:14" x14ac:dyDescent="0.25">
      <c r="B237" s="37"/>
      <c r="C237" s="38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2:14" x14ac:dyDescent="0.25">
      <c r="B238" s="37"/>
      <c r="C238" s="38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2:14" x14ac:dyDescent="0.25">
      <c r="B239" s="37"/>
      <c r="C239" s="38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2:14" x14ac:dyDescent="0.25">
      <c r="B240" s="37"/>
      <c r="C240" s="38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2:14" x14ac:dyDescent="0.25">
      <c r="B241" s="37"/>
      <c r="C241" s="38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2:14" x14ac:dyDescent="0.25">
      <c r="B242" s="37"/>
      <c r="C242" s="38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2:14" x14ac:dyDescent="0.25">
      <c r="B243" s="37"/>
      <c r="C243" s="38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2:14" x14ac:dyDescent="0.25">
      <c r="B244" s="37"/>
      <c r="C244" s="38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2:14" x14ac:dyDescent="0.25">
      <c r="B245" s="37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2:14" x14ac:dyDescent="0.25">
      <c r="B246" s="37"/>
      <c r="C246" s="38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2:14" x14ac:dyDescent="0.25">
      <c r="B247" s="37"/>
      <c r="C247" s="38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2:14" x14ac:dyDescent="0.25">
      <c r="B248" s="37"/>
      <c r="C248" s="38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2:14" x14ac:dyDescent="0.25">
      <c r="B249" s="37"/>
      <c r="C249" s="38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2:14" x14ac:dyDescent="0.25">
      <c r="B250" s="37"/>
      <c r="C250" s="38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2:14" x14ac:dyDescent="0.25">
      <c r="B251" s="37"/>
      <c r="C251" s="38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2:14" x14ac:dyDescent="0.25">
      <c r="B252" s="37"/>
      <c r="C252" s="38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2:14" x14ac:dyDescent="0.25">
      <c r="B253" s="37"/>
      <c r="C253" s="38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2:14" x14ac:dyDescent="0.25">
      <c r="B254" s="37"/>
      <c r="C254" s="38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2:14" x14ac:dyDescent="0.25">
      <c r="B255" s="37"/>
      <c r="C255" s="38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2:14" x14ac:dyDescent="0.25">
      <c r="B256" s="37"/>
      <c r="C256" s="38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2:14" x14ac:dyDescent="0.25">
      <c r="B257" s="37"/>
      <c r="C257" s="38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2:14" x14ac:dyDescent="0.25">
      <c r="B258" s="37"/>
      <c r="C258" s="38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2:14" x14ac:dyDescent="0.25">
      <c r="B259" s="37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2:14" x14ac:dyDescent="0.25">
      <c r="B260" s="37"/>
      <c r="C260" s="38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2:14" x14ac:dyDescent="0.25">
      <c r="B261" s="37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2:14" x14ac:dyDescent="0.25">
      <c r="B262" s="37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2:14" x14ac:dyDescent="0.25">
      <c r="B263" s="37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2:14" x14ac:dyDescent="0.25">
      <c r="B264" s="37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2:14" x14ac:dyDescent="0.25">
      <c r="B265" s="37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2:14" x14ac:dyDescent="0.25">
      <c r="B266" s="37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2:14" x14ac:dyDescent="0.25">
      <c r="B267" s="37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2:14" x14ac:dyDescent="0.25">
      <c r="B268" s="37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2:14" x14ac:dyDescent="0.25">
      <c r="B269" s="37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2:14" x14ac:dyDescent="0.25">
      <c r="B270" s="37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2:14" x14ac:dyDescent="0.25">
      <c r="B271" s="37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2:14" x14ac:dyDescent="0.25">
      <c r="B272" s="37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2:14" x14ac:dyDescent="0.25">
      <c r="B273" s="37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2:14" x14ac:dyDescent="0.25">
      <c r="B274" s="37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2:14" x14ac:dyDescent="0.25">
      <c r="B275" s="37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2:14" x14ac:dyDescent="0.25">
      <c r="B276" s="37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2:14" x14ac:dyDescent="0.25">
      <c r="B277" s="37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2:14" x14ac:dyDescent="0.25">
      <c r="B278" s="37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2:14" x14ac:dyDescent="0.25">
      <c r="B279" s="37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2:14" x14ac:dyDescent="0.25">
      <c r="B280" s="37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2:14" x14ac:dyDescent="0.25">
      <c r="B281" s="37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2:14" x14ac:dyDescent="0.25">
      <c r="B282" s="37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2:14" x14ac:dyDescent="0.25">
      <c r="B283" s="37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2:14" x14ac:dyDescent="0.25">
      <c r="B284" s="37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2:14" x14ac:dyDescent="0.25">
      <c r="B285" s="37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2:14" x14ac:dyDescent="0.25">
      <c r="B286" s="37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2:14" x14ac:dyDescent="0.25">
      <c r="B287" s="37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2:14" x14ac:dyDescent="0.25">
      <c r="B288" s="37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2:14" x14ac:dyDescent="0.25">
      <c r="B289" s="37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2:14" x14ac:dyDescent="0.25">
      <c r="B290" s="37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2:14" x14ac:dyDescent="0.25">
      <c r="B291" s="37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2:14" x14ac:dyDescent="0.25">
      <c r="B292" s="37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2:14" x14ac:dyDescent="0.25">
      <c r="B293" s="37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2:14" x14ac:dyDescent="0.25">
      <c r="B294" s="37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2:14" x14ac:dyDescent="0.25">
      <c r="B295" s="37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2:14" x14ac:dyDescent="0.25">
      <c r="B296" s="37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2:14" x14ac:dyDescent="0.25">
      <c r="B297" s="37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2:14" x14ac:dyDescent="0.25">
      <c r="B298" s="37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2:14" x14ac:dyDescent="0.25">
      <c r="B299" s="37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2:14" x14ac:dyDescent="0.25">
      <c r="B300" s="37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2:14" x14ac:dyDescent="0.25">
      <c r="B301" s="37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2:14" x14ac:dyDescent="0.25">
      <c r="B302" s="37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2:14" x14ac:dyDescent="0.25">
      <c r="B303" s="37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2:14" x14ac:dyDescent="0.25">
      <c r="B304" s="37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2:14" x14ac:dyDescent="0.25">
      <c r="B305" s="37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2:14" x14ac:dyDescent="0.25">
      <c r="B306" s="37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2:14" x14ac:dyDescent="0.25">
      <c r="B307" s="37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2:14" x14ac:dyDescent="0.25">
      <c r="B308" s="37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2:14" x14ac:dyDescent="0.25">
      <c r="B309" s="37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2:14" x14ac:dyDescent="0.25">
      <c r="B310" s="37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2:14" x14ac:dyDescent="0.25">
      <c r="B311" s="37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2:14" x14ac:dyDescent="0.25">
      <c r="B312" s="37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2:14" x14ac:dyDescent="0.25">
      <c r="B313" s="37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2:14" x14ac:dyDescent="0.25">
      <c r="B314" s="37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2:14" x14ac:dyDescent="0.25">
      <c r="B315" s="37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2:14" x14ac:dyDescent="0.25">
      <c r="B316" s="37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2:14" x14ac:dyDescent="0.25">
      <c r="B317" s="37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2:14" x14ac:dyDescent="0.25">
      <c r="B318" s="37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2:14" x14ac:dyDescent="0.25">
      <c r="B319" s="37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2:14" x14ac:dyDescent="0.25">
      <c r="B320" s="37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2:14" x14ac:dyDescent="0.25">
      <c r="B321" s="37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2:14" x14ac:dyDescent="0.25">
      <c r="B322" s="37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2:14" x14ac:dyDescent="0.25">
      <c r="B323" s="37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2:14" x14ac:dyDescent="0.25">
      <c r="B324" s="37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2:14" x14ac:dyDescent="0.25">
      <c r="B325" s="37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2:14" x14ac:dyDescent="0.25">
      <c r="B326" s="37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2:14" x14ac:dyDescent="0.25">
      <c r="B327" s="37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2:14" x14ac:dyDescent="0.25">
      <c r="B328" s="37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2:14" x14ac:dyDescent="0.25">
      <c r="B329" s="37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2:14" x14ac:dyDescent="0.25">
      <c r="B330" s="37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2:14" x14ac:dyDescent="0.25">
      <c r="B331" s="37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2:14" x14ac:dyDescent="0.25">
      <c r="B332" s="37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2:14" x14ac:dyDescent="0.25">
      <c r="B333" s="37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2:14" x14ac:dyDescent="0.25">
      <c r="B334" s="37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2:14" x14ac:dyDescent="0.25">
      <c r="B335" s="37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2:14" x14ac:dyDescent="0.25">
      <c r="B336" s="37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2:14" x14ac:dyDescent="0.25">
      <c r="B337" s="37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2:14" x14ac:dyDescent="0.25">
      <c r="B338" s="37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2:14" x14ac:dyDescent="0.25">
      <c r="B339" s="37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2:14" x14ac:dyDescent="0.25">
      <c r="B340" s="37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2:14" x14ac:dyDescent="0.25">
      <c r="B341" s="37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2:14" x14ac:dyDescent="0.25">
      <c r="B342" s="37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2:14" x14ac:dyDescent="0.25">
      <c r="B343" s="37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2:14" x14ac:dyDescent="0.25">
      <c r="B344" s="37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2:14" x14ac:dyDescent="0.25">
      <c r="B345" s="37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2:14" x14ac:dyDescent="0.25">
      <c r="B346" s="37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2:14" x14ac:dyDescent="0.25">
      <c r="B347" s="37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2:14" x14ac:dyDescent="0.25">
      <c r="B348" s="37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2:14" x14ac:dyDescent="0.25">
      <c r="B349" s="37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2:14" x14ac:dyDescent="0.25">
      <c r="B350" s="37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2:14" x14ac:dyDescent="0.25">
      <c r="B351" s="37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2:14" x14ac:dyDescent="0.25">
      <c r="B352" s="37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2:14" x14ac:dyDescent="0.25">
      <c r="B353" s="37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2:14" x14ac:dyDescent="0.25">
      <c r="B354" s="37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2:14" x14ac:dyDescent="0.25">
      <c r="B355" s="37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2:14" x14ac:dyDescent="0.25">
      <c r="B356" s="37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2:14" x14ac:dyDescent="0.25">
      <c r="B357" s="37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2:14" x14ac:dyDescent="0.25">
      <c r="B358" s="37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2:14" x14ac:dyDescent="0.25">
      <c r="B359" s="37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2:14" x14ac:dyDescent="0.25">
      <c r="B360" s="37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2:14" x14ac:dyDescent="0.25">
      <c r="B361" s="37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2:14" x14ac:dyDescent="0.25">
      <c r="B362" s="37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2:14" x14ac:dyDescent="0.25">
      <c r="B363" s="37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2:14" x14ac:dyDescent="0.25">
      <c r="B364" s="37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2:14" x14ac:dyDescent="0.25">
      <c r="B365" s="37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2:14" x14ac:dyDescent="0.25">
      <c r="B366" s="37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2:14" x14ac:dyDescent="0.25">
      <c r="B367" s="37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2:14" x14ac:dyDescent="0.25">
      <c r="B368" s="37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2:14" x14ac:dyDescent="0.25">
      <c r="B369" s="37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2:14" x14ac:dyDescent="0.25">
      <c r="B370" s="37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2:14" x14ac:dyDescent="0.25">
      <c r="B371" s="37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2:14" x14ac:dyDescent="0.25">
      <c r="B372" s="37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2:14" x14ac:dyDescent="0.25">
      <c r="B373" s="37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2:14" x14ac:dyDescent="0.25">
      <c r="B374" s="37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2:14" x14ac:dyDescent="0.25">
      <c r="B375" s="37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2:14" x14ac:dyDescent="0.25">
      <c r="B376" s="37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2:14" x14ac:dyDescent="0.25">
      <c r="B377" s="37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2:14" x14ac:dyDescent="0.25">
      <c r="B378" s="37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2:14" x14ac:dyDescent="0.25">
      <c r="B379" s="37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2:14" x14ac:dyDescent="0.25">
      <c r="B380" s="37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2:14" x14ac:dyDescent="0.25">
      <c r="B381" s="37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2:14" x14ac:dyDescent="0.25">
      <c r="B382" s="37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2:14" x14ac:dyDescent="0.25">
      <c r="B383" s="37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2:14" x14ac:dyDescent="0.25">
      <c r="B384" s="37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2:14" x14ac:dyDescent="0.25">
      <c r="B385" s="37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2:14" x14ac:dyDescent="0.25">
      <c r="B386" s="37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  <row r="387" spans="2:14" x14ac:dyDescent="0.25">
      <c r="B387" s="37"/>
      <c r="C387" s="38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</row>
    <row r="388" spans="2:14" x14ac:dyDescent="0.25">
      <c r="B388" s="37"/>
      <c r="C388" s="38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</row>
    <row r="389" spans="2:14" x14ac:dyDescent="0.25">
      <c r="B389" s="37"/>
      <c r="C389" s="38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</row>
    <row r="390" spans="2:14" x14ac:dyDescent="0.25">
      <c r="B390" s="37"/>
      <c r="C390" s="38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</row>
    <row r="391" spans="2:14" x14ac:dyDescent="0.25">
      <c r="B391" s="37"/>
      <c r="C391" s="38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</row>
    <row r="392" spans="2:14" x14ac:dyDescent="0.25">
      <c r="B392" s="37"/>
      <c r="C392" s="38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</row>
    <row r="393" spans="2:14" x14ac:dyDescent="0.25">
      <c r="B393" s="37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</row>
    <row r="394" spans="2:14" x14ac:dyDescent="0.25">
      <c r="B394" s="37"/>
      <c r="C394" s="38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</row>
    <row r="395" spans="2:14" x14ac:dyDescent="0.25">
      <c r="B395" s="37"/>
      <c r="C395" s="38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</row>
    <row r="396" spans="2:14" x14ac:dyDescent="0.25">
      <c r="B396" s="37"/>
      <c r="C396" s="38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</row>
    <row r="397" spans="2:14" x14ac:dyDescent="0.25">
      <c r="B397" s="37"/>
      <c r="C397" s="38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</row>
    <row r="398" spans="2:14" x14ac:dyDescent="0.25">
      <c r="B398" s="37"/>
      <c r="C398" s="38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</row>
    <row r="399" spans="2:14" x14ac:dyDescent="0.25">
      <c r="B399" s="37"/>
      <c r="C399" s="38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</row>
    <row r="400" spans="2:14" x14ac:dyDescent="0.25">
      <c r="B400" s="37"/>
      <c r="C400" s="38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</row>
    <row r="401" spans="2:14" x14ac:dyDescent="0.25">
      <c r="B401" s="37"/>
      <c r="C401" s="38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</row>
    <row r="402" spans="2:14" x14ac:dyDescent="0.25">
      <c r="B402" s="37"/>
      <c r="C402" s="38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  <row r="403" spans="2:14" x14ac:dyDescent="0.25">
      <c r="B403" s="37"/>
      <c r="C403" s="38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</row>
    <row r="404" spans="2:14" x14ac:dyDescent="0.25">
      <c r="B404" s="37"/>
      <c r="C404" s="38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</row>
    <row r="405" spans="2:14" x14ac:dyDescent="0.25">
      <c r="B405" s="37"/>
      <c r="C405" s="38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</row>
    <row r="406" spans="2:14" x14ac:dyDescent="0.25">
      <c r="B406" s="37"/>
      <c r="C406" s="38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</row>
    <row r="407" spans="2:14" x14ac:dyDescent="0.25">
      <c r="B407" s="37"/>
      <c r="C407" s="38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</row>
    <row r="408" spans="2:14" x14ac:dyDescent="0.25">
      <c r="B408" s="37"/>
      <c r="C408" s="38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</row>
    <row r="409" spans="2:14" x14ac:dyDescent="0.25">
      <c r="B409" s="37"/>
      <c r="C409" s="38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</row>
    <row r="410" spans="2:14" x14ac:dyDescent="0.25">
      <c r="B410" s="37"/>
      <c r="C410" s="38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</row>
    <row r="411" spans="2:14" x14ac:dyDescent="0.25">
      <c r="B411" s="37"/>
      <c r="C411" s="38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</row>
    <row r="412" spans="2:14" x14ac:dyDescent="0.25">
      <c r="B412" s="37"/>
      <c r="C412" s="38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</row>
    <row r="413" spans="2:14" x14ac:dyDescent="0.25">
      <c r="B413" s="37"/>
      <c r="C413" s="38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</row>
    <row r="414" spans="2:14" x14ac:dyDescent="0.25">
      <c r="B414" s="37"/>
      <c r="C414" s="38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</row>
    <row r="415" spans="2:14" x14ac:dyDescent="0.25">
      <c r="B415" s="37"/>
      <c r="C415" s="38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</row>
    <row r="416" spans="2:14" x14ac:dyDescent="0.25">
      <c r="B416" s="37"/>
      <c r="C416" s="38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</row>
    <row r="417" spans="2:14" x14ac:dyDescent="0.25">
      <c r="B417" s="37"/>
      <c r="C417" s="38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</row>
    <row r="418" spans="2:14" x14ac:dyDescent="0.25">
      <c r="B418" s="37"/>
      <c r="C418" s="38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</row>
    <row r="419" spans="2:14" x14ac:dyDescent="0.25">
      <c r="B419" s="37"/>
      <c r="C419" s="38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</row>
    <row r="420" spans="2:14" x14ac:dyDescent="0.25">
      <c r="B420" s="37"/>
      <c r="C420" s="38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</row>
    <row r="421" spans="2:14" x14ac:dyDescent="0.25">
      <c r="B421" s="37"/>
      <c r="C421" s="38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</row>
    <row r="422" spans="2:14" x14ac:dyDescent="0.25">
      <c r="B422" s="37"/>
      <c r="C422" s="38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</row>
    <row r="423" spans="2:14" x14ac:dyDescent="0.25">
      <c r="B423" s="37"/>
      <c r="C423" s="38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</row>
    <row r="424" spans="2:14" x14ac:dyDescent="0.25">
      <c r="B424" s="37"/>
      <c r="C424" s="38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</row>
    <row r="425" spans="2:14" x14ac:dyDescent="0.25">
      <c r="B425" s="37"/>
      <c r="C425" s="38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</row>
    <row r="426" spans="2:14" x14ac:dyDescent="0.25">
      <c r="B426" s="37"/>
      <c r="C426" s="38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</row>
    <row r="427" spans="2:14" x14ac:dyDescent="0.25">
      <c r="B427" s="37"/>
      <c r="C427" s="38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</row>
    <row r="428" spans="2:14" x14ac:dyDescent="0.25">
      <c r="B428" s="37"/>
      <c r="C428" s="38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</row>
    <row r="429" spans="2:14" x14ac:dyDescent="0.25">
      <c r="B429" s="37"/>
      <c r="C429" s="38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</row>
    <row r="430" spans="2:14" x14ac:dyDescent="0.25">
      <c r="B430" s="37"/>
      <c r="C430" s="38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</row>
    <row r="431" spans="2:14" x14ac:dyDescent="0.25">
      <c r="B431" s="37"/>
      <c r="C431" s="38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</row>
    <row r="432" spans="2:14" x14ac:dyDescent="0.25">
      <c r="B432" s="37"/>
      <c r="C432" s="38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2:14" x14ac:dyDescent="0.25">
      <c r="B433" s="37"/>
      <c r="C433" s="38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</row>
    <row r="434" spans="2:14" x14ac:dyDescent="0.25">
      <c r="B434" s="37"/>
      <c r="C434" s="38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</row>
    <row r="435" spans="2:14" x14ac:dyDescent="0.25">
      <c r="B435" s="37"/>
      <c r="C435" s="38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</row>
    <row r="436" spans="2:14" x14ac:dyDescent="0.25">
      <c r="B436" s="37"/>
      <c r="C436" s="38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</row>
    <row r="437" spans="2:14" x14ac:dyDescent="0.25">
      <c r="B437" s="37"/>
      <c r="C437" s="38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</row>
    <row r="438" spans="2:14" x14ac:dyDescent="0.25">
      <c r="B438" s="37"/>
      <c r="C438" s="38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</row>
    <row r="439" spans="2:14" x14ac:dyDescent="0.25">
      <c r="B439" s="37"/>
      <c r="C439" s="38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</row>
    <row r="440" spans="2:14" x14ac:dyDescent="0.25">
      <c r="B440" s="37"/>
      <c r="C440" s="38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</row>
    <row r="441" spans="2:14" x14ac:dyDescent="0.25">
      <c r="B441" s="37"/>
      <c r="C441" s="38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</row>
    <row r="442" spans="2:14" x14ac:dyDescent="0.25">
      <c r="B442" s="37"/>
      <c r="C442" s="38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</row>
    <row r="443" spans="2:14" x14ac:dyDescent="0.25">
      <c r="B443" s="37"/>
      <c r="C443" s="38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</row>
    <row r="444" spans="2:14" x14ac:dyDescent="0.25">
      <c r="B444" s="37"/>
      <c r="C444" s="38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</row>
    <row r="445" spans="2:14" x14ac:dyDescent="0.25">
      <c r="B445" s="37"/>
      <c r="C445" s="38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</row>
    <row r="446" spans="2:14" x14ac:dyDescent="0.25">
      <c r="B446" s="37"/>
      <c r="C446" s="38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</row>
    <row r="447" spans="2:14" x14ac:dyDescent="0.25">
      <c r="B447" s="37"/>
      <c r="C447" s="38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</row>
    <row r="448" spans="2:14" x14ac:dyDescent="0.25">
      <c r="B448" s="37"/>
      <c r="C448" s="38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</row>
    <row r="449" spans="2:14" x14ac:dyDescent="0.25">
      <c r="B449" s="37"/>
      <c r="C449" s="38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</row>
    <row r="450" spans="2:14" x14ac:dyDescent="0.25">
      <c r="B450" s="37"/>
      <c r="C450" s="38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2:14" x14ac:dyDescent="0.25">
      <c r="B451" s="37"/>
      <c r="C451" s="38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</row>
    <row r="452" spans="2:14" x14ac:dyDescent="0.25">
      <c r="B452" s="37"/>
      <c r="C452" s="38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</row>
    <row r="453" spans="2:14" x14ac:dyDescent="0.25">
      <c r="B453" s="37"/>
      <c r="C453" s="38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</row>
    <row r="454" spans="2:14" x14ac:dyDescent="0.25">
      <c r="B454" s="37"/>
      <c r="C454" s="38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</row>
    <row r="455" spans="2:14" x14ac:dyDescent="0.25">
      <c r="B455" s="37"/>
      <c r="C455" s="38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</row>
    <row r="456" spans="2:14" x14ac:dyDescent="0.25">
      <c r="B456" s="37"/>
      <c r="C456" s="38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</row>
    <row r="457" spans="2:14" x14ac:dyDescent="0.25">
      <c r="B457" s="37"/>
      <c r="C457" s="38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</row>
    <row r="458" spans="2:14" x14ac:dyDescent="0.25">
      <c r="B458" s="37"/>
      <c r="C458" s="38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</row>
    <row r="459" spans="2:14" x14ac:dyDescent="0.25">
      <c r="B459" s="37"/>
      <c r="C459" s="38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</row>
    <row r="460" spans="2:14" x14ac:dyDescent="0.25">
      <c r="B460" s="37"/>
      <c r="C460" s="38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</row>
    <row r="461" spans="2:14" x14ac:dyDescent="0.25">
      <c r="B461" s="37"/>
      <c r="C461" s="38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</row>
    <row r="462" spans="2:14" x14ac:dyDescent="0.25">
      <c r="B462" s="37"/>
      <c r="C462" s="38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2:14" x14ac:dyDescent="0.25">
      <c r="B463" s="37"/>
      <c r="C463" s="38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2:14" x14ac:dyDescent="0.25">
      <c r="B464" s="37"/>
      <c r="C464" s="38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2:14" x14ac:dyDescent="0.25">
      <c r="B465" s="37"/>
      <c r="C465" s="38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2:14" x14ac:dyDescent="0.25">
      <c r="B466" s="37"/>
      <c r="C466" s="38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2:14" x14ac:dyDescent="0.25">
      <c r="B467" s="37"/>
      <c r="C467" s="38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2:14" x14ac:dyDescent="0.25">
      <c r="B468" s="37"/>
      <c r="C468" s="38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2:14" x14ac:dyDescent="0.25">
      <c r="B469" s="37"/>
      <c r="C469" s="38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2:14" x14ac:dyDescent="0.25">
      <c r="B470" s="37"/>
      <c r="C470" s="38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2:14" x14ac:dyDescent="0.25">
      <c r="B471" s="37"/>
      <c r="C471" s="38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2:14" x14ac:dyDescent="0.25">
      <c r="B472" s="37"/>
      <c r="C472" s="38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2:14" x14ac:dyDescent="0.25">
      <c r="B473" s="37"/>
      <c r="C473" s="38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2:14" x14ac:dyDescent="0.25">
      <c r="B474" s="37"/>
      <c r="C474" s="38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2:14" x14ac:dyDescent="0.25">
      <c r="B475" s="37"/>
      <c r="C475" s="38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2:14" x14ac:dyDescent="0.25">
      <c r="B476" s="37"/>
      <c r="C476" s="38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2:14" x14ac:dyDescent="0.25">
      <c r="B477" s="37"/>
      <c r="C477" s="38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2:14" x14ac:dyDescent="0.25">
      <c r="B478" s="37"/>
      <c r="C478" s="38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2:14" x14ac:dyDescent="0.25">
      <c r="B479" s="37"/>
      <c r="C479" s="38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2:14" x14ac:dyDescent="0.25">
      <c r="B480" s="37"/>
      <c r="C480" s="38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2:14" x14ac:dyDescent="0.25">
      <c r="B481" s="37"/>
      <c r="C481" s="38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2:14" x14ac:dyDescent="0.25">
      <c r="B482" s="37"/>
      <c r="C482" s="38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2:14" x14ac:dyDescent="0.25">
      <c r="B483" s="37"/>
      <c r="C483" s="38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2:14" x14ac:dyDescent="0.25">
      <c r="B484" s="37"/>
      <c r="C484" s="38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2:14" x14ac:dyDescent="0.25">
      <c r="B485" s="37"/>
      <c r="C485" s="38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2:14" x14ac:dyDescent="0.25">
      <c r="B486" s="37"/>
      <c r="C486" s="38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2:14" x14ac:dyDescent="0.25">
      <c r="B487" s="37"/>
      <c r="C487" s="38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2:14" x14ac:dyDescent="0.25">
      <c r="B488" s="37"/>
      <c r="C488" s="38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2:14" x14ac:dyDescent="0.25">
      <c r="B489" s="37"/>
      <c r="C489" s="38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2:14" x14ac:dyDescent="0.25">
      <c r="B490" s="37"/>
      <c r="C490" s="38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2:14" x14ac:dyDescent="0.25">
      <c r="B491" s="37"/>
      <c r="C491" s="38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2:14" x14ac:dyDescent="0.25">
      <c r="B492" s="37"/>
      <c r="C492" s="38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2:14" x14ac:dyDescent="0.25">
      <c r="B493" s="37"/>
      <c r="C493" s="38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2:14" x14ac:dyDescent="0.25">
      <c r="B494" s="37"/>
      <c r="C494" s="38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2:14" x14ac:dyDescent="0.25">
      <c r="B495" s="37"/>
      <c r="C495" s="38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2:14" x14ac:dyDescent="0.25">
      <c r="B496" s="37"/>
      <c r="C496" s="38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2:14" x14ac:dyDescent="0.25">
      <c r="B497" s="37"/>
      <c r="C497" s="38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2:14" x14ac:dyDescent="0.25">
      <c r="B498" s="37"/>
      <c r="C498" s="38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2:14" x14ac:dyDescent="0.25">
      <c r="B499" s="37"/>
      <c r="C499" s="38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2:14" x14ac:dyDescent="0.25">
      <c r="B500" s="37"/>
      <c r="C500" s="38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2:14" x14ac:dyDescent="0.25">
      <c r="B501" s="37"/>
      <c r="C501" s="38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2:14" x14ac:dyDescent="0.25">
      <c r="B502" s="37"/>
      <c r="C502" s="38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2:14" x14ac:dyDescent="0.25">
      <c r="B503" s="37"/>
      <c r="C503" s="38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2:14" x14ac:dyDescent="0.25">
      <c r="B504" s="37"/>
      <c r="C504" s="38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2:14" x14ac:dyDescent="0.25">
      <c r="B505" s="37"/>
      <c r="C505" s="38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2:14" x14ac:dyDescent="0.25">
      <c r="B506" s="37"/>
      <c r="C506" s="38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2:14" x14ac:dyDescent="0.25">
      <c r="B507" s="37"/>
      <c r="C507" s="38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2:14" x14ac:dyDescent="0.25">
      <c r="B508" s="37"/>
      <c r="C508" s="38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2:14" x14ac:dyDescent="0.25">
      <c r="B509" s="37"/>
      <c r="C509" s="38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2:14" x14ac:dyDescent="0.25">
      <c r="B510" s="37"/>
      <c r="C510" s="38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2:14" x14ac:dyDescent="0.25">
      <c r="B511" s="37"/>
      <c r="C511" s="38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2:14" x14ac:dyDescent="0.25">
      <c r="B512" s="37"/>
      <c r="C512" s="38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2:14" x14ac:dyDescent="0.25">
      <c r="B513" s="37"/>
      <c r="C513" s="38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2:14" x14ac:dyDescent="0.25">
      <c r="B514" s="37"/>
      <c r="C514" s="38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2:14" x14ac:dyDescent="0.25">
      <c r="B515" s="37"/>
      <c r="C515" s="38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</row>
    <row r="516" spans="2:14" x14ac:dyDescent="0.25">
      <c r="B516" s="37"/>
      <c r="C516" s="38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</row>
    <row r="517" spans="2:14" x14ac:dyDescent="0.25">
      <c r="B517" s="37"/>
      <c r="C517" s="38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</row>
    <row r="518" spans="2:14" x14ac:dyDescent="0.25">
      <c r="B518" s="37"/>
      <c r="C518" s="38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</row>
    <row r="519" spans="2:14" x14ac:dyDescent="0.25">
      <c r="B519" s="37"/>
      <c r="C519" s="38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</row>
    <row r="520" spans="2:14" x14ac:dyDescent="0.25">
      <c r="B520" s="37"/>
      <c r="C520" s="38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2:14" x14ac:dyDescent="0.25">
      <c r="B521" s="37"/>
      <c r="C521" s="38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2:14" x14ac:dyDescent="0.25">
      <c r="B522" s="37"/>
      <c r="C522" s="38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2:14" x14ac:dyDescent="0.25">
      <c r="B523" s="37"/>
      <c r="C523" s="38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2:14" x14ac:dyDescent="0.25">
      <c r="B524" s="37"/>
      <c r="C524" s="38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</row>
    <row r="525" spans="2:14" x14ac:dyDescent="0.25">
      <c r="B525" s="37"/>
      <c r="C525" s="38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</row>
    <row r="526" spans="2:14" x14ac:dyDescent="0.25">
      <c r="B526" s="37"/>
      <c r="C526" s="38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</row>
    <row r="527" spans="2:14" x14ac:dyDescent="0.25">
      <c r="B527" s="37"/>
      <c r="C527" s="38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</row>
    <row r="528" spans="2:14" x14ac:dyDescent="0.25">
      <c r="B528" s="37"/>
      <c r="C528" s="38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</row>
    <row r="529" spans="2:14" x14ac:dyDescent="0.25">
      <c r="B529" s="37"/>
      <c r="C529" s="38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</row>
    <row r="530" spans="2:14" x14ac:dyDescent="0.25">
      <c r="B530" s="37"/>
      <c r="C530" s="38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</row>
    <row r="531" spans="2:14" x14ac:dyDescent="0.25">
      <c r="B531" s="37"/>
      <c r="C531" s="38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</row>
    <row r="532" spans="2:14" x14ac:dyDescent="0.25">
      <c r="B532" s="37"/>
      <c r="C532" s="38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</row>
    <row r="533" spans="2:14" x14ac:dyDescent="0.25">
      <c r="B533" s="37"/>
      <c r="C533" s="38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</row>
    <row r="534" spans="2:14" x14ac:dyDescent="0.25">
      <c r="B534" s="37"/>
      <c r="C534" s="38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</row>
    <row r="535" spans="2:14" x14ac:dyDescent="0.25">
      <c r="B535" s="37"/>
      <c r="C535" s="38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</row>
    <row r="536" spans="2:14" x14ac:dyDescent="0.25">
      <c r="B536" s="37"/>
      <c r="C536" s="38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</row>
    <row r="537" spans="2:14" x14ac:dyDescent="0.25">
      <c r="B537" s="37"/>
      <c r="C537" s="38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</row>
    <row r="538" spans="2:14" x14ac:dyDescent="0.25">
      <c r="B538" s="37"/>
      <c r="C538" s="38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</row>
    <row r="539" spans="2:14" x14ac:dyDescent="0.25">
      <c r="B539" s="37"/>
      <c r="C539" s="38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</row>
    <row r="540" spans="2:14" x14ac:dyDescent="0.25">
      <c r="B540" s="37"/>
      <c r="C540" s="38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</row>
    <row r="541" spans="2:14" x14ac:dyDescent="0.25">
      <c r="B541" s="37"/>
      <c r="C541" s="38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</row>
    <row r="542" spans="2:14" x14ac:dyDescent="0.25">
      <c r="B542" s="37"/>
      <c r="C542" s="38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</row>
    <row r="543" spans="2:14" x14ac:dyDescent="0.25">
      <c r="B543" s="37"/>
      <c r="C543" s="38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</row>
    <row r="544" spans="2:14" x14ac:dyDescent="0.25">
      <c r="B544" s="37"/>
      <c r="C544" s="38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</row>
    <row r="545" spans="2:14" x14ac:dyDescent="0.25">
      <c r="B545" s="37"/>
      <c r="C545" s="38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</row>
    <row r="546" spans="2:14" x14ac:dyDescent="0.25">
      <c r="B546" s="37"/>
      <c r="C546" s="38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</row>
    <row r="547" spans="2:14" x14ac:dyDescent="0.25">
      <c r="B547" s="37"/>
      <c r="C547" s="38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</row>
    <row r="548" spans="2:14" x14ac:dyDescent="0.25">
      <c r="B548" s="37"/>
      <c r="C548" s="38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</row>
    <row r="549" spans="2:14" x14ac:dyDescent="0.25">
      <c r="B549" s="37"/>
      <c r="C549" s="38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2:14" x14ac:dyDescent="0.25">
      <c r="B550" s="37"/>
      <c r="C550" s="38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</row>
    <row r="551" spans="2:14" x14ac:dyDescent="0.25">
      <c r="B551" s="37"/>
      <c r="C551" s="38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</row>
    <row r="552" spans="2:14" x14ac:dyDescent="0.25">
      <c r="B552" s="37"/>
      <c r="C552" s="38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</row>
    <row r="553" spans="2:14" x14ac:dyDescent="0.25">
      <c r="B553" s="37"/>
      <c r="C553" s="38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</row>
    <row r="554" spans="2:14" x14ac:dyDescent="0.25">
      <c r="B554" s="37"/>
      <c r="C554" s="38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</row>
    <row r="555" spans="2:14" x14ac:dyDescent="0.25">
      <c r="B555" s="37"/>
      <c r="C555" s="38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</row>
    <row r="556" spans="2:14" x14ac:dyDescent="0.25">
      <c r="B556" s="37"/>
      <c r="C556" s="38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</row>
    <row r="557" spans="2:14" x14ac:dyDescent="0.25">
      <c r="B557" s="37"/>
      <c r="C557" s="38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</row>
    <row r="558" spans="2:14" x14ac:dyDescent="0.25">
      <c r="B558" s="37"/>
      <c r="C558" s="38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</row>
    <row r="559" spans="2:14" x14ac:dyDescent="0.25">
      <c r="B559" s="37"/>
      <c r="C559" s="38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</row>
    <row r="560" spans="2:14" x14ac:dyDescent="0.25">
      <c r="B560" s="37"/>
      <c r="C560" s="38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2:14" x14ac:dyDescent="0.25">
      <c r="B561" s="37"/>
      <c r="C561" s="38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</row>
    <row r="562" spans="2:14" x14ac:dyDescent="0.25">
      <c r="B562" s="37"/>
      <c r="C562" s="38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</row>
    <row r="563" spans="2:14" x14ac:dyDescent="0.25">
      <c r="B563" s="37"/>
      <c r="C563" s="38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</row>
    <row r="564" spans="2:14" x14ac:dyDescent="0.25">
      <c r="B564" s="37"/>
      <c r="C564" s="38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</row>
    <row r="565" spans="2:14" x14ac:dyDescent="0.25">
      <c r="B565" s="37"/>
      <c r="C565" s="38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</row>
    <row r="566" spans="2:14" x14ac:dyDescent="0.25">
      <c r="B566" s="37"/>
      <c r="C566" s="38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</row>
    <row r="567" spans="2:14" x14ac:dyDescent="0.25">
      <c r="B567" s="37"/>
      <c r="C567" s="38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</row>
    <row r="568" spans="2:14" x14ac:dyDescent="0.25">
      <c r="B568" s="37"/>
      <c r="C568" s="38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</row>
    <row r="569" spans="2:14" x14ac:dyDescent="0.25">
      <c r="B569" s="37"/>
      <c r="C569" s="38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2:14" x14ac:dyDescent="0.25">
      <c r="B570" s="37"/>
      <c r="C570" s="38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</row>
    <row r="571" spans="2:14" x14ac:dyDescent="0.25">
      <c r="B571" s="37"/>
      <c r="C571" s="38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</row>
    <row r="572" spans="2:14" x14ac:dyDescent="0.25">
      <c r="B572" s="37"/>
      <c r="C572" s="38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</row>
    <row r="573" spans="2:14" x14ac:dyDescent="0.25">
      <c r="B573" s="37"/>
      <c r="C573" s="38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</row>
    <row r="574" spans="2:14" x14ac:dyDescent="0.25">
      <c r="B574" s="37"/>
      <c r="C574" s="38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</row>
    <row r="575" spans="2:14" x14ac:dyDescent="0.25">
      <c r="B575" s="37"/>
      <c r="C575" s="38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</row>
    <row r="576" spans="2:14" x14ac:dyDescent="0.25">
      <c r="B576" s="37"/>
      <c r="C576" s="38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</row>
    <row r="577" spans="2:14" x14ac:dyDescent="0.25">
      <c r="B577" s="37"/>
      <c r="C577" s="38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</row>
    <row r="578" spans="2:14" x14ac:dyDescent="0.25">
      <c r="B578" s="37"/>
      <c r="C578" s="38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</row>
    <row r="579" spans="2:14" x14ac:dyDescent="0.25">
      <c r="B579" s="37"/>
      <c r="C579" s="38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</row>
    <row r="580" spans="2:14" x14ac:dyDescent="0.25">
      <c r="B580" s="37"/>
      <c r="C580" s="38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</row>
    <row r="581" spans="2:14" x14ac:dyDescent="0.25">
      <c r="B581" s="37"/>
      <c r="C581" s="38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</row>
    <row r="582" spans="2:14" x14ac:dyDescent="0.25">
      <c r="B582" s="37"/>
      <c r="C582" s="38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</row>
    <row r="583" spans="2:14" x14ac:dyDescent="0.25">
      <c r="B583" s="37"/>
      <c r="C583" s="38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</row>
    <row r="584" spans="2:14" x14ac:dyDescent="0.25">
      <c r="B584" s="37"/>
      <c r="C584" s="38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</row>
    <row r="585" spans="2:14" x14ac:dyDescent="0.25">
      <c r="B585" s="37"/>
      <c r="C585" s="38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</row>
    <row r="586" spans="2:14" x14ac:dyDescent="0.25">
      <c r="B586" s="37"/>
      <c r="C586" s="38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</row>
    <row r="587" spans="2:14" x14ac:dyDescent="0.25">
      <c r="B587" s="37"/>
      <c r="C587" s="38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</row>
    <row r="588" spans="2:14" x14ac:dyDescent="0.25">
      <c r="B588" s="37"/>
      <c r="C588" s="38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</row>
    <row r="589" spans="2:14" x14ac:dyDescent="0.25">
      <c r="B589" s="37"/>
      <c r="C589" s="38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</row>
    <row r="590" spans="2:14" x14ac:dyDescent="0.25">
      <c r="B590" s="37"/>
      <c r="C590" s="38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</row>
    <row r="591" spans="2:14" x14ac:dyDescent="0.25">
      <c r="B591" s="37"/>
      <c r="C591" s="38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</row>
    <row r="592" spans="2:14" x14ac:dyDescent="0.25">
      <c r="B592" s="37"/>
      <c r="C592" s="38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</row>
    <row r="593" spans="2:14" x14ac:dyDescent="0.25">
      <c r="B593" s="37"/>
      <c r="C593" s="38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</row>
    <row r="594" spans="2:14" x14ac:dyDescent="0.25">
      <c r="B594" s="37"/>
      <c r="C594" s="38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2:14" x14ac:dyDescent="0.25">
      <c r="B595" s="37"/>
      <c r="C595" s="38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2:14" x14ac:dyDescent="0.25">
      <c r="B596" s="37"/>
      <c r="C596" s="38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2:14" x14ac:dyDescent="0.25">
      <c r="B597" s="37"/>
      <c r="C597" s="38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2:14" x14ac:dyDescent="0.25">
      <c r="B598" s="37"/>
      <c r="C598" s="38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2:14" x14ac:dyDescent="0.25">
      <c r="B599" s="37"/>
      <c r="C599" s="38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2:14" x14ac:dyDescent="0.25">
      <c r="B600" s="37"/>
      <c r="C600" s="38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2:14" x14ac:dyDescent="0.25">
      <c r="B601" s="37"/>
      <c r="C601" s="38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2:14" x14ac:dyDescent="0.25">
      <c r="B602" s="37"/>
      <c r="C602" s="38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2:14" x14ac:dyDescent="0.25">
      <c r="B603" s="37"/>
      <c r="C603" s="38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2:14" x14ac:dyDescent="0.25">
      <c r="B604" s="37"/>
      <c r="C604" s="38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2:14" x14ac:dyDescent="0.25">
      <c r="B605" s="37"/>
      <c r="C605" s="38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2:14" x14ac:dyDescent="0.25">
      <c r="B606" s="37"/>
      <c r="C606" s="38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2:14" x14ac:dyDescent="0.25">
      <c r="B607" s="37"/>
      <c r="C607" s="38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2:14" x14ac:dyDescent="0.25">
      <c r="B608" s="37"/>
      <c r="C608" s="38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2:14" x14ac:dyDescent="0.25">
      <c r="B609" s="37"/>
      <c r="C609" s="38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2:14" x14ac:dyDescent="0.25">
      <c r="B610" s="37"/>
      <c r="C610" s="38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2:14" x14ac:dyDescent="0.25">
      <c r="B611" s="37"/>
      <c r="C611" s="38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2:14" x14ac:dyDescent="0.25">
      <c r="B612" s="37"/>
      <c r="C612" s="38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2:14" x14ac:dyDescent="0.25">
      <c r="B613" s="37"/>
      <c r="C613" s="38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2:14" x14ac:dyDescent="0.25">
      <c r="B614" s="37"/>
      <c r="C614" s="38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2:14" x14ac:dyDescent="0.25">
      <c r="B615" s="37"/>
      <c r="C615" s="38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2:14" x14ac:dyDescent="0.25">
      <c r="B616" s="37"/>
      <c r="C616" s="38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2:14" x14ac:dyDescent="0.25">
      <c r="B617" s="37"/>
      <c r="C617" s="38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2:14" x14ac:dyDescent="0.25">
      <c r="B618" s="37"/>
      <c r="C618" s="38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2:14" x14ac:dyDescent="0.25">
      <c r="B619" s="37"/>
      <c r="C619" s="38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2:14" x14ac:dyDescent="0.25">
      <c r="B620" s="37"/>
      <c r="C620" s="38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2:14" x14ac:dyDescent="0.25">
      <c r="B621" s="37"/>
      <c r="C621" s="38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2:14" x14ac:dyDescent="0.25">
      <c r="B622" s="37"/>
      <c r="C622" s="38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2:14" x14ac:dyDescent="0.25">
      <c r="B623" s="37"/>
      <c r="C623" s="38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2:14" x14ac:dyDescent="0.25">
      <c r="B624" s="37"/>
      <c r="C624" s="38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2:14" x14ac:dyDescent="0.25">
      <c r="B625" s="37"/>
      <c r="C625" s="38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2:14" x14ac:dyDescent="0.25">
      <c r="B626" s="37"/>
      <c r="C626" s="38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2:14" x14ac:dyDescent="0.25">
      <c r="B627" s="37"/>
      <c r="C627" s="38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2:14" x14ac:dyDescent="0.25">
      <c r="B628" s="37"/>
      <c r="C628" s="38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2:14" x14ac:dyDescent="0.25">
      <c r="B629" s="37"/>
      <c r="C629" s="38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2:14" x14ac:dyDescent="0.25">
      <c r="B630" s="37"/>
      <c r="C630" s="38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2:14" x14ac:dyDescent="0.25">
      <c r="B631" s="37"/>
      <c r="C631" s="38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2:14" x14ac:dyDescent="0.25">
      <c r="B632" s="37"/>
      <c r="C632" s="38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2:14" x14ac:dyDescent="0.25">
      <c r="B633" s="37"/>
      <c r="C633" s="38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2:14" x14ac:dyDescent="0.25">
      <c r="B634" s="37"/>
      <c r="C634" s="38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2:14" x14ac:dyDescent="0.25">
      <c r="B635" s="37"/>
      <c r="C635" s="38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2:14" x14ac:dyDescent="0.25">
      <c r="B636" s="37"/>
      <c r="C636" s="38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2:14" x14ac:dyDescent="0.25">
      <c r="B637" s="37"/>
      <c r="C637" s="38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2:14" x14ac:dyDescent="0.25">
      <c r="B638" s="37"/>
      <c r="C638" s="38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2:14" x14ac:dyDescent="0.25">
      <c r="B639" s="37"/>
      <c r="C639" s="38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2:14" x14ac:dyDescent="0.25">
      <c r="B640" s="37"/>
      <c r="C640" s="38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2:14" x14ac:dyDescent="0.25">
      <c r="B641" s="37"/>
      <c r="C641" s="38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2:14" x14ac:dyDescent="0.25">
      <c r="B642" s="37"/>
      <c r="C642" s="38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2:14" x14ac:dyDescent="0.25">
      <c r="B643" s="37"/>
      <c r="C643" s="38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2:14" x14ac:dyDescent="0.25">
      <c r="B644" s="37"/>
      <c r="C644" s="38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2:14" x14ac:dyDescent="0.25">
      <c r="B645" s="37"/>
      <c r="C645" s="38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2:14" x14ac:dyDescent="0.25">
      <c r="B646" s="37"/>
      <c r="C646" s="38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2:14" x14ac:dyDescent="0.25">
      <c r="B647" s="37"/>
      <c r="C647" s="38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2:14" x14ac:dyDescent="0.25">
      <c r="B648" s="37"/>
      <c r="C648" s="38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2:14" x14ac:dyDescent="0.25">
      <c r="B649" s="37"/>
      <c r="C649" s="38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2:14" x14ac:dyDescent="0.25">
      <c r="B650" s="37"/>
      <c r="C650" s="38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2:14" x14ac:dyDescent="0.25">
      <c r="B651" s="37"/>
      <c r="C651" s="38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2:14" x14ac:dyDescent="0.25">
      <c r="B652" s="37"/>
      <c r="C652" s="38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2:14" x14ac:dyDescent="0.25">
      <c r="B653" s="37"/>
      <c r="C653" s="38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2:14" x14ac:dyDescent="0.25">
      <c r="B654" s="37"/>
      <c r="C654" s="38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2:14" x14ac:dyDescent="0.25">
      <c r="B655" s="37"/>
      <c r="C655" s="38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2:14" x14ac:dyDescent="0.25">
      <c r="B656" s="37"/>
      <c r="C656" s="38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2:14" x14ac:dyDescent="0.25">
      <c r="B657" s="37"/>
      <c r="C657" s="38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2:14" x14ac:dyDescent="0.25">
      <c r="B658" s="37"/>
      <c r="C658" s="38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2:14" x14ac:dyDescent="0.25">
      <c r="B659" s="37"/>
      <c r="C659" s="38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2:14" x14ac:dyDescent="0.25">
      <c r="B660" s="37"/>
      <c r="C660" s="38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2:14" x14ac:dyDescent="0.25">
      <c r="B661" s="37"/>
      <c r="C661" s="38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2:14" x14ac:dyDescent="0.25">
      <c r="B662" s="37"/>
      <c r="C662" s="38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2:14" x14ac:dyDescent="0.25">
      <c r="B663" s="37"/>
      <c r="C663" s="38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2:14" x14ac:dyDescent="0.25">
      <c r="B664" s="37"/>
      <c r="C664" s="38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2:14" x14ac:dyDescent="0.25">
      <c r="B665" s="37"/>
      <c r="C665" s="38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2:14" x14ac:dyDescent="0.25">
      <c r="B666" s="37"/>
      <c r="C666" s="38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2:14" x14ac:dyDescent="0.25">
      <c r="B667" s="37"/>
      <c r="C667" s="38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2:14" x14ac:dyDescent="0.25">
      <c r="B668" s="37"/>
      <c r="C668" s="38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2:14" x14ac:dyDescent="0.25">
      <c r="B669" s="37"/>
      <c r="C669" s="38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2:14" x14ac:dyDescent="0.25">
      <c r="B670" s="37"/>
      <c r="C670" s="38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2:14" x14ac:dyDescent="0.25">
      <c r="B671" s="37"/>
      <c r="C671" s="38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2:14" x14ac:dyDescent="0.25">
      <c r="B672" s="37"/>
      <c r="C672" s="38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2:14" x14ac:dyDescent="0.25">
      <c r="B673" s="37"/>
      <c r="C673" s="38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2:14" x14ac:dyDescent="0.25">
      <c r="B674" s="37"/>
      <c r="C674" s="38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2:14" x14ac:dyDescent="0.25">
      <c r="B675" s="37"/>
      <c r="C675" s="38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2:14" x14ac:dyDescent="0.25">
      <c r="B676" s="37"/>
      <c r="C676" s="38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2:14" x14ac:dyDescent="0.25">
      <c r="B677" s="37"/>
      <c r="C677" s="38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2:14" x14ac:dyDescent="0.25">
      <c r="B678" s="37"/>
      <c r="C678" s="38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2:14" x14ac:dyDescent="0.25">
      <c r="B679" s="37"/>
      <c r="C679" s="38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2:14" x14ac:dyDescent="0.25">
      <c r="B680" s="37"/>
      <c r="C680" s="38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2:14" x14ac:dyDescent="0.25">
      <c r="B681" s="37"/>
      <c r="C681" s="38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2:14" x14ac:dyDescent="0.25">
      <c r="B682" s="37"/>
      <c r="C682" s="38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2:14" x14ac:dyDescent="0.25">
      <c r="B683" s="37"/>
      <c r="C683" s="38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2:14" x14ac:dyDescent="0.25">
      <c r="B684" s="37"/>
      <c r="C684" s="38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2:14" x14ac:dyDescent="0.25">
      <c r="B685" s="37"/>
      <c r="C685" s="38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2:14" x14ac:dyDescent="0.25">
      <c r="B686" s="37"/>
      <c r="C686" s="38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2:14" x14ac:dyDescent="0.25">
      <c r="B687" s="37"/>
      <c r="C687" s="38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2:14" x14ac:dyDescent="0.25">
      <c r="B688" s="37"/>
      <c r="C688" s="38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2:14" x14ac:dyDescent="0.25">
      <c r="B689" s="37"/>
      <c r="C689" s="38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2:14" x14ac:dyDescent="0.25">
      <c r="B690" s="37"/>
      <c r="C690" s="38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2:14" x14ac:dyDescent="0.25">
      <c r="B691" s="37"/>
      <c r="C691" s="38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2:14" x14ac:dyDescent="0.25">
      <c r="B692" s="37"/>
      <c r="C692" s="38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2:14" x14ac:dyDescent="0.25">
      <c r="B693" s="37"/>
      <c r="C693" s="38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2:14" x14ac:dyDescent="0.25">
      <c r="B694" s="37"/>
      <c r="C694" s="38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2:14" x14ac:dyDescent="0.25">
      <c r="B695" s="37"/>
      <c r="C695" s="38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2:14" x14ac:dyDescent="0.25">
      <c r="B696" s="37"/>
      <c r="C696" s="38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2:14" x14ac:dyDescent="0.25">
      <c r="B697" s="37"/>
      <c r="C697" s="38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2:14" x14ac:dyDescent="0.25">
      <c r="B698" s="37"/>
      <c r="C698" s="38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2:14" x14ac:dyDescent="0.25">
      <c r="B699" s="37"/>
      <c r="C699" s="38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2:14" x14ac:dyDescent="0.25">
      <c r="B700" s="37"/>
      <c r="C700" s="38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2:14" x14ac:dyDescent="0.25">
      <c r="B701" s="37"/>
      <c r="C701" s="38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2:14" x14ac:dyDescent="0.25">
      <c r="B702" s="37"/>
      <c r="C702" s="38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2:14" x14ac:dyDescent="0.25">
      <c r="B703" s="37"/>
      <c r="C703" s="38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2:14" x14ac:dyDescent="0.25">
      <c r="B704" s="37"/>
      <c r="C704" s="38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2:14" x14ac:dyDescent="0.25">
      <c r="B705" s="37"/>
      <c r="C705" s="38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2:14" x14ac:dyDescent="0.25">
      <c r="B706" s="37"/>
      <c r="C706" s="38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2:14" x14ac:dyDescent="0.25">
      <c r="B707" s="37"/>
      <c r="C707" s="38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2:14" x14ac:dyDescent="0.25">
      <c r="B708" s="37"/>
      <c r="C708" s="38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2:14" x14ac:dyDescent="0.25">
      <c r="B709" s="37"/>
      <c r="C709" s="38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2:14" x14ac:dyDescent="0.25">
      <c r="B710" s="37"/>
      <c r="C710" s="38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2:14" x14ac:dyDescent="0.25">
      <c r="B711" s="37"/>
      <c r="C711" s="38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2:14" x14ac:dyDescent="0.25">
      <c r="B712" s="37"/>
      <c r="C712" s="38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2:14" x14ac:dyDescent="0.25">
      <c r="B713" s="37"/>
      <c r="C713" s="38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2:14" x14ac:dyDescent="0.25">
      <c r="B714" s="37"/>
      <c r="C714" s="38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2:14" x14ac:dyDescent="0.25">
      <c r="B715" s="37"/>
      <c r="C715" s="38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2:14" x14ac:dyDescent="0.25">
      <c r="B716" s="37"/>
      <c r="C716" s="38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2:14" x14ac:dyDescent="0.25">
      <c r="B717" s="37"/>
      <c r="C717" s="38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2:14" x14ac:dyDescent="0.25">
      <c r="B718" s="37"/>
      <c r="C718" s="38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2:14" x14ac:dyDescent="0.25">
      <c r="B719" s="37"/>
      <c r="C719" s="38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2:14" x14ac:dyDescent="0.25">
      <c r="B720" s="37"/>
      <c r="C720" s="38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2:14" x14ac:dyDescent="0.25">
      <c r="B721" s="37"/>
      <c r="C721" s="38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2:14" x14ac:dyDescent="0.25">
      <c r="B722" s="37"/>
      <c r="C722" s="38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2:14" x14ac:dyDescent="0.25">
      <c r="B723" s="37"/>
      <c r="C723" s="38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2:14" x14ac:dyDescent="0.25">
      <c r="B724" s="37"/>
      <c r="C724" s="38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2:14" x14ac:dyDescent="0.25">
      <c r="B725" s="37"/>
      <c r="C725" s="38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2:14" x14ac:dyDescent="0.25">
      <c r="B726" s="37"/>
      <c r="C726" s="38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2:14" x14ac:dyDescent="0.25">
      <c r="B727" s="37"/>
      <c r="C727" s="38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2:14" x14ac:dyDescent="0.25">
      <c r="B728" s="37"/>
      <c r="C728" s="38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2:14" x14ac:dyDescent="0.25">
      <c r="B729" s="37"/>
      <c r="C729" s="38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2:14" x14ac:dyDescent="0.25">
      <c r="B730" s="37"/>
      <c r="C730" s="38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2:14" x14ac:dyDescent="0.25">
      <c r="B731" s="37"/>
      <c r="C731" s="38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2:14" x14ac:dyDescent="0.25">
      <c r="B732" s="37"/>
      <c r="C732" s="38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2:14" x14ac:dyDescent="0.25">
      <c r="B733" s="37"/>
      <c r="C733" s="38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2:14" x14ac:dyDescent="0.25">
      <c r="B734" s="37"/>
      <c r="C734" s="38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2:14" x14ac:dyDescent="0.25">
      <c r="B735" s="37"/>
      <c r="C735" s="38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2:14" x14ac:dyDescent="0.25">
      <c r="B736" s="37"/>
      <c r="C736" s="38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2:14" x14ac:dyDescent="0.25">
      <c r="B737" s="37"/>
      <c r="C737" s="38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2:14" x14ac:dyDescent="0.25">
      <c r="B738" s="37"/>
      <c r="C738" s="38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2:14" x14ac:dyDescent="0.25">
      <c r="B739" s="37"/>
      <c r="C739" s="38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2:14" x14ac:dyDescent="0.25">
      <c r="B740" s="37"/>
      <c r="C740" s="38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2:14" x14ac:dyDescent="0.25">
      <c r="B741" s="37"/>
      <c r="C741" s="38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2:14" x14ac:dyDescent="0.25">
      <c r="B742" s="37"/>
      <c r="C742" s="38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2:14" x14ac:dyDescent="0.25">
      <c r="B743" s="37"/>
      <c r="C743" s="38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2:14" x14ac:dyDescent="0.25">
      <c r="B744" s="37"/>
      <c r="C744" s="38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2:14" x14ac:dyDescent="0.25">
      <c r="B745" s="37"/>
      <c r="C745" s="38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2:14" x14ac:dyDescent="0.25">
      <c r="B746" s="37"/>
      <c r="C746" s="38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2:14" x14ac:dyDescent="0.25">
      <c r="B747" s="37"/>
      <c r="C747" s="38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2:14" x14ac:dyDescent="0.25">
      <c r="B748" s="37"/>
      <c r="C748" s="38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2:14" x14ac:dyDescent="0.25">
      <c r="B749" s="37"/>
      <c r="C749" s="38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2:14" x14ac:dyDescent="0.25">
      <c r="B750" s="37"/>
      <c r="C750" s="38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2:14" x14ac:dyDescent="0.25">
      <c r="B751" s="37"/>
      <c r="C751" s="38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2:14" x14ac:dyDescent="0.25">
      <c r="B752" s="37"/>
      <c r="C752" s="38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2:14" x14ac:dyDescent="0.25">
      <c r="B753" s="37"/>
      <c r="C753" s="38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2:14" x14ac:dyDescent="0.25">
      <c r="B754" s="37"/>
      <c r="C754" s="38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2:14" x14ac:dyDescent="0.25">
      <c r="B755" s="37"/>
      <c r="C755" s="38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2:14" x14ac:dyDescent="0.25">
      <c r="B756" s="37"/>
      <c r="C756" s="38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2:14" x14ac:dyDescent="0.25">
      <c r="B757" s="37"/>
      <c r="C757" s="38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2:14" x14ac:dyDescent="0.25">
      <c r="B758" s="37"/>
      <c r="C758" s="38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2:14" x14ac:dyDescent="0.25">
      <c r="B759" s="37"/>
      <c r="C759" s="38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2:14" x14ac:dyDescent="0.25">
      <c r="B760" s="37"/>
      <c r="C760" s="38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2:14" x14ac:dyDescent="0.25">
      <c r="B761" s="37"/>
      <c r="C761" s="38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2:14" x14ac:dyDescent="0.25">
      <c r="B762" s="37"/>
      <c r="C762" s="38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2:14" x14ac:dyDescent="0.25">
      <c r="B763" s="37"/>
      <c r="C763" s="38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2:14" x14ac:dyDescent="0.25">
      <c r="B764" s="37"/>
      <c r="C764" s="38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2:14" x14ac:dyDescent="0.25">
      <c r="B765" s="37"/>
      <c r="C765" s="38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2:14" x14ac:dyDescent="0.25">
      <c r="B766" s="37"/>
      <c r="C766" s="38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2:14" x14ac:dyDescent="0.25">
      <c r="B767" s="37"/>
      <c r="C767" s="38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2:14" x14ac:dyDescent="0.25">
      <c r="B768" s="37"/>
      <c r="C768" s="38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2:14" x14ac:dyDescent="0.25">
      <c r="B769" s="37"/>
      <c r="C769" s="38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2:14" x14ac:dyDescent="0.25">
      <c r="B770" s="37"/>
      <c r="C770" s="38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2:14" x14ac:dyDescent="0.25">
      <c r="B771" s="37"/>
      <c r="C771" s="38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2:14" x14ac:dyDescent="0.25">
      <c r="B772" s="37"/>
      <c r="C772" s="38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2:14" x14ac:dyDescent="0.25">
      <c r="B773" s="37"/>
      <c r="C773" s="38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2:14" x14ac:dyDescent="0.25">
      <c r="B774" s="37"/>
      <c r="C774" s="38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2:14" x14ac:dyDescent="0.25">
      <c r="B775" s="37"/>
      <c r="C775" s="38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2:14" x14ac:dyDescent="0.25">
      <c r="B776" s="37"/>
      <c r="C776" s="38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2:14" x14ac:dyDescent="0.25">
      <c r="B777" s="37"/>
      <c r="C777" s="38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2:14" x14ac:dyDescent="0.25">
      <c r="B778" s="37"/>
      <c r="C778" s="38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2:14" x14ac:dyDescent="0.25">
      <c r="B779" s="37"/>
      <c r="C779" s="38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2:14" x14ac:dyDescent="0.25">
      <c r="B780" s="37"/>
      <c r="C780" s="38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2:14" x14ac:dyDescent="0.25">
      <c r="B781" s="37"/>
      <c r="C781" s="38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2:14" x14ac:dyDescent="0.25">
      <c r="B782" s="37"/>
      <c r="C782" s="38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2:14" x14ac:dyDescent="0.25">
      <c r="B783" s="37"/>
      <c r="C783" s="38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2:14" x14ac:dyDescent="0.25">
      <c r="B784" s="37"/>
      <c r="C784" s="38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2:14" x14ac:dyDescent="0.25">
      <c r="B785" s="37"/>
      <c r="C785" s="38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2:14" x14ac:dyDescent="0.25">
      <c r="B786" s="37"/>
      <c r="C786" s="38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2:14" x14ac:dyDescent="0.25">
      <c r="B787" s="37"/>
      <c r="C787" s="38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2:14" x14ac:dyDescent="0.25">
      <c r="B788" s="37"/>
      <c r="C788" s="38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2:14" x14ac:dyDescent="0.25">
      <c r="B789" s="37"/>
      <c r="C789" s="38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2:14" x14ac:dyDescent="0.25">
      <c r="B790" s="37"/>
      <c r="C790" s="38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2:14" x14ac:dyDescent="0.25">
      <c r="B791" s="37"/>
      <c r="C791" s="38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2:14" x14ac:dyDescent="0.25">
      <c r="B792" s="37"/>
      <c r="C792" s="38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2:14" x14ac:dyDescent="0.25">
      <c r="B793" s="37"/>
      <c r="C793" s="38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2:14" x14ac:dyDescent="0.25">
      <c r="B794" s="37"/>
      <c r="C794" s="38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2:14" x14ac:dyDescent="0.25">
      <c r="B795" s="37"/>
      <c r="C795" s="38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2:14" x14ac:dyDescent="0.25">
      <c r="B796" s="37"/>
      <c r="C796" s="38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2:14" x14ac:dyDescent="0.25">
      <c r="B797" s="37"/>
      <c r="C797" s="38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2:14" x14ac:dyDescent="0.25">
      <c r="B798" s="37"/>
      <c r="C798" s="38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2:14" x14ac:dyDescent="0.25">
      <c r="B799" s="37"/>
      <c r="C799" s="38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2:14" x14ac:dyDescent="0.25">
      <c r="B800" s="37"/>
      <c r="C800" s="38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2:14" x14ac:dyDescent="0.25">
      <c r="B801" s="37"/>
      <c r="C801" s="38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2:14" x14ac:dyDescent="0.25">
      <c r="B802" s="37"/>
      <c r="C802" s="38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2:14" x14ac:dyDescent="0.25">
      <c r="B803" s="37"/>
      <c r="C803" s="38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2:14" x14ac:dyDescent="0.25">
      <c r="B804" s="37"/>
      <c r="C804" s="38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2:14" x14ac:dyDescent="0.25">
      <c r="B805" s="37"/>
      <c r="C805" s="38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2:14" x14ac:dyDescent="0.25">
      <c r="B806" s="37"/>
      <c r="C806" s="38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2:14" x14ac:dyDescent="0.25">
      <c r="B807" s="37"/>
      <c r="C807" s="38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2:14" x14ac:dyDescent="0.25">
      <c r="B808" s="37"/>
      <c r="C808" s="38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2:14" x14ac:dyDescent="0.25">
      <c r="B809" s="37"/>
      <c r="C809" s="38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2:14" x14ac:dyDescent="0.25">
      <c r="B810" s="37"/>
      <c r="C810" s="38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2:14" x14ac:dyDescent="0.25">
      <c r="B811" s="37"/>
      <c r="C811" s="38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2:14" x14ac:dyDescent="0.25">
      <c r="B812" s="37"/>
      <c r="C812" s="38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2:14" x14ac:dyDescent="0.25">
      <c r="B813" s="37"/>
      <c r="C813" s="38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2:14" x14ac:dyDescent="0.25">
      <c r="B814" s="37"/>
      <c r="C814" s="38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2:14" x14ac:dyDescent="0.25">
      <c r="B815" s="37"/>
      <c r="C815" s="38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2:14" x14ac:dyDescent="0.25">
      <c r="B816" s="37"/>
      <c r="C816" s="38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2:14" x14ac:dyDescent="0.25">
      <c r="B817" s="37"/>
      <c r="C817" s="38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2:14" x14ac:dyDescent="0.25">
      <c r="B818" s="37"/>
      <c r="C818" s="38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2:14" x14ac:dyDescent="0.25">
      <c r="B819" s="37"/>
      <c r="C819" s="38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2:14" x14ac:dyDescent="0.25">
      <c r="B820" s="37"/>
      <c r="C820" s="38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2:14" x14ac:dyDescent="0.25">
      <c r="B821" s="37"/>
      <c r="C821" s="38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2:14" x14ac:dyDescent="0.25">
      <c r="B822" s="37"/>
      <c r="C822" s="38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2:14" x14ac:dyDescent="0.25">
      <c r="B823" s="37"/>
      <c r="C823" s="38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2:14" x14ac:dyDescent="0.25">
      <c r="B824" s="37"/>
      <c r="C824" s="38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2:14" x14ac:dyDescent="0.25">
      <c r="B825" s="37"/>
      <c r="C825" s="38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2:14" x14ac:dyDescent="0.25">
      <c r="B826" s="37"/>
      <c r="C826" s="38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2:14" x14ac:dyDescent="0.25">
      <c r="B827" s="37"/>
      <c r="C827" s="38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2:14" x14ac:dyDescent="0.25">
      <c r="B828" s="37"/>
      <c r="C828" s="38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2:14" x14ac:dyDescent="0.25">
      <c r="B829" s="37"/>
      <c r="C829" s="38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2:14" x14ac:dyDescent="0.25">
      <c r="B830" s="37"/>
      <c r="C830" s="38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2:14" x14ac:dyDescent="0.25">
      <c r="B831" s="37"/>
      <c r="C831" s="38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2:14" x14ac:dyDescent="0.25">
      <c r="B832" s="37"/>
      <c r="C832" s="38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2:14" x14ac:dyDescent="0.25">
      <c r="B833" s="37"/>
      <c r="C833" s="38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2:14" x14ac:dyDescent="0.25">
      <c r="B834" s="37"/>
      <c r="C834" s="38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2:14" x14ac:dyDescent="0.25">
      <c r="B835" s="37"/>
      <c r="C835" s="38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2:14" x14ac:dyDescent="0.25">
      <c r="B836" s="37"/>
      <c r="C836" s="38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2:14" x14ac:dyDescent="0.25">
      <c r="B837" s="37"/>
      <c r="C837" s="38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2:14" x14ac:dyDescent="0.25">
      <c r="B838" s="37"/>
      <c r="C838" s="38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2:14" x14ac:dyDescent="0.25">
      <c r="B839" s="37"/>
      <c r="C839" s="38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2:14" x14ac:dyDescent="0.25">
      <c r="B840" s="37"/>
      <c r="C840" s="38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2:14" x14ac:dyDescent="0.25">
      <c r="B841" s="37"/>
      <c r="C841" s="38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2:14" x14ac:dyDescent="0.25">
      <c r="B842" s="37"/>
      <c r="C842" s="38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2:14" x14ac:dyDescent="0.25">
      <c r="B843" s="37"/>
      <c r="C843" s="38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2:14" x14ac:dyDescent="0.25">
      <c r="B844" s="37"/>
      <c r="C844" s="38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2:14" x14ac:dyDescent="0.25">
      <c r="B845" s="37"/>
      <c r="C845" s="38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2:14" x14ac:dyDescent="0.25">
      <c r="B846" s="37"/>
      <c r="C846" s="38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2:14" x14ac:dyDescent="0.25">
      <c r="B847" s="37"/>
      <c r="C847" s="38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2:14" x14ac:dyDescent="0.25">
      <c r="B848" s="37"/>
      <c r="C848" s="38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2:14" x14ac:dyDescent="0.25">
      <c r="B849" s="37"/>
      <c r="C849" s="38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2:14" x14ac:dyDescent="0.25">
      <c r="B850" s="37"/>
      <c r="C850" s="38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2:14" x14ac:dyDescent="0.25">
      <c r="B851" s="37"/>
      <c r="C851" s="38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2:14" x14ac:dyDescent="0.25">
      <c r="B852" s="37"/>
      <c r="C852" s="38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2:14" x14ac:dyDescent="0.25">
      <c r="B853" s="37"/>
      <c r="C853" s="38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2:14" x14ac:dyDescent="0.25">
      <c r="B854" s="37"/>
      <c r="C854" s="38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2:14" x14ac:dyDescent="0.25">
      <c r="B855" s="37"/>
      <c r="C855" s="38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2:14" x14ac:dyDescent="0.25">
      <c r="B856" s="37"/>
      <c r="C856" s="38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2:14" x14ac:dyDescent="0.25">
      <c r="B857" s="37"/>
      <c r="C857" s="38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2:14" x14ac:dyDescent="0.25">
      <c r="B858" s="37"/>
      <c r="C858" s="38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2:14" x14ac:dyDescent="0.25">
      <c r="B859" s="37"/>
      <c r="C859" s="38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2:14" x14ac:dyDescent="0.25">
      <c r="B860" s="37"/>
      <c r="C860" s="38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2:14" x14ac:dyDescent="0.25">
      <c r="B861" s="37"/>
      <c r="C861" s="38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2:14" x14ac:dyDescent="0.25">
      <c r="B862" s="37"/>
      <c r="C862" s="38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2:14" x14ac:dyDescent="0.25">
      <c r="B863" s="37"/>
      <c r="C863" s="38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2:14" x14ac:dyDescent="0.25">
      <c r="B864" s="37"/>
      <c r="C864" s="38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2:14" x14ac:dyDescent="0.25">
      <c r="B865" s="37"/>
      <c r="C865" s="38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2:14" x14ac:dyDescent="0.25">
      <c r="B866" s="37"/>
      <c r="C866" s="38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2:14" x14ac:dyDescent="0.25">
      <c r="B867" s="37"/>
      <c r="C867" s="38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2:14" x14ac:dyDescent="0.25">
      <c r="B868" s="37"/>
      <c r="C868" s="38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2:14" x14ac:dyDescent="0.25">
      <c r="B869" s="37"/>
      <c r="C869" s="38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2:14" x14ac:dyDescent="0.25">
      <c r="B870" s="37"/>
      <c r="C870" s="38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2:14" x14ac:dyDescent="0.25">
      <c r="B871" s="37"/>
      <c r="C871" s="38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2:14" x14ac:dyDescent="0.25">
      <c r="B872" s="37"/>
      <c r="C872" s="38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2:14" x14ac:dyDescent="0.25">
      <c r="B873" s="37"/>
      <c r="C873" s="38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2:14" x14ac:dyDescent="0.25">
      <c r="B874" s="37"/>
      <c r="C874" s="38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2:14" x14ac:dyDescent="0.25">
      <c r="B875" s="37"/>
      <c r="C875" s="38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2:14" x14ac:dyDescent="0.25">
      <c r="B876" s="37"/>
      <c r="C876" s="38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2:14" x14ac:dyDescent="0.25">
      <c r="B877" s="37"/>
      <c r="C877" s="38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2:14" x14ac:dyDescent="0.25">
      <c r="B878" s="37"/>
      <c r="C878" s="38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2:14" x14ac:dyDescent="0.25">
      <c r="B879" s="37"/>
      <c r="C879" s="38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2:14" x14ac:dyDescent="0.25">
      <c r="B880" s="37"/>
      <c r="C880" s="38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2:14" x14ac:dyDescent="0.25">
      <c r="B881" s="37"/>
      <c r="C881" s="38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2:14" x14ac:dyDescent="0.25">
      <c r="B882" s="37"/>
      <c r="C882" s="38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2:14" x14ac:dyDescent="0.25">
      <c r="B883" s="37"/>
      <c r="C883" s="38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2:14" x14ac:dyDescent="0.25">
      <c r="B884" s="37"/>
      <c r="C884" s="38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2:14" x14ac:dyDescent="0.25">
      <c r="B885" s="37"/>
      <c r="C885" s="38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2:14" x14ac:dyDescent="0.25">
      <c r="B886" s="37"/>
      <c r="C886" s="38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2:14" x14ac:dyDescent="0.25">
      <c r="B887" s="37"/>
      <c r="C887" s="38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2:14" x14ac:dyDescent="0.25">
      <c r="B888" s="37"/>
      <c r="C888" s="38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2:14" x14ac:dyDescent="0.25">
      <c r="B889" s="37"/>
      <c r="C889" s="38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2:14" x14ac:dyDescent="0.25">
      <c r="B890" s="37"/>
      <c r="C890" s="38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2:14" x14ac:dyDescent="0.25">
      <c r="B891" s="37"/>
      <c r="C891" s="38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2:14" x14ac:dyDescent="0.25">
      <c r="B892" s="37"/>
      <c r="C892" s="38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2:14" x14ac:dyDescent="0.25">
      <c r="B893" s="37"/>
      <c r="C893" s="38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2:14" x14ac:dyDescent="0.25">
      <c r="B894" s="37"/>
      <c r="C894" s="38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2:14" x14ac:dyDescent="0.25">
      <c r="B895" s="37"/>
      <c r="C895" s="38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2:14" x14ac:dyDescent="0.25">
      <c r="B896" s="37"/>
      <c r="C896" s="38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2:14" x14ac:dyDescent="0.25">
      <c r="B897" s="37"/>
      <c r="C897" s="38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2:14" x14ac:dyDescent="0.25">
      <c r="B898" s="37"/>
      <c r="C898" s="38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2:14" x14ac:dyDescent="0.25">
      <c r="B899" s="37"/>
      <c r="C899" s="38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2:14" x14ac:dyDescent="0.25">
      <c r="B900" s="37"/>
      <c r="C900" s="38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2:14" x14ac:dyDescent="0.25">
      <c r="B901" s="37"/>
      <c r="C901" s="38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2:14" x14ac:dyDescent="0.25">
      <c r="B902" s="37"/>
      <c r="C902" s="38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2:14" x14ac:dyDescent="0.25">
      <c r="B903" s="37"/>
      <c r="C903" s="38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2:14" x14ac:dyDescent="0.25">
      <c r="B904" s="37"/>
      <c r="C904" s="38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2:14" x14ac:dyDescent="0.25">
      <c r="B905" s="37"/>
      <c r="C905" s="38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2:14" x14ac:dyDescent="0.25">
      <c r="B906" s="37"/>
      <c r="C906" s="38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2:14" x14ac:dyDescent="0.25">
      <c r="B907" s="37"/>
      <c r="C907" s="38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2:14" x14ac:dyDescent="0.25">
      <c r="B908" s="37"/>
      <c r="C908" s="38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2:14" x14ac:dyDescent="0.25">
      <c r="B909" s="37"/>
      <c r="C909" s="38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2:14" x14ac:dyDescent="0.25">
      <c r="B910" s="37"/>
      <c r="C910" s="38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2:14" x14ac:dyDescent="0.25">
      <c r="B911" s="37"/>
      <c r="C911" s="38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2:14" x14ac:dyDescent="0.25">
      <c r="B912" s="37"/>
      <c r="C912" s="38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2:14" x14ac:dyDescent="0.25">
      <c r="B913" s="37"/>
      <c r="C913" s="38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2:14" x14ac:dyDescent="0.25">
      <c r="B914" s="37"/>
      <c r="C914" s="38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2:14" x14ac:dyDescent="0.25">
      <c r="B915" s="37"/>
      <c r="C915" s="38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2:14" x14ac:dyDescent="0.25">
      <c r="B916" s="37"/>
      <c r="C916" s="38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2:14" x14ac:dyDescent="0.25">
      <c r="B917" s="37"/>
      <c r="C917" s="38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2:14" x14ac:dyDescent="0.25">
      <c r="B918" s="37"/>
      <c r="C918" s="38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2:14" x14ac:dyDescent="0.25">
      <c r="B919" s="37"/>
      <c r="C919" s="38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2:14" x14ac:dyDescent="0.25">
      <c r="B920" s="37"/>
      <c r="C920" s="38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2:14" x14ac:dyDescent="0.25">
      <c r="B921" s="37"/>
      <c r="C921" s="38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2:14" x14ac:dyDescent="0.25">
      <c r="B922" s="37"/>
      <c r="C922" s="38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2:14" x14ac:dyDescent="0.25">
      <c r="B923" s="37"/>
      <c r="C923" s="38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2:14" x14ac:dyDescent="0.25">
      <c r="B924" s="37"/>
      <c r="C924" s="38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2:14" x14ac:dyDescent="0.25">
      <c r="B925" s="37"/>
      <c r="C925" s="38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2:14" x14ac:dyDescent="0.25">
      <c r="B926" s="37"/>
      <c r="C926" s="38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2:14" x14ac:dyDescent="0.25">
      <c r="B927" s="37"/>
      <c r="C927" s="38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2:14" x14ac:dyDescent="0.25">
      <c r="B928" s="37"/>
      <c r="C928" s="38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2:14" x14ac:dyDescent="0.25">
      <c r="B929" s="37"/>
      <c r="C929" s="38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2:14" x14ac:dyDescent="0.25">
      <c r="B930" s="37"/>
      <c r="C930" s="38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2:14" x14ac:dyDescent="0.25">
      <c r="B931" s="37"/>
      <c r="C931" s="38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2:14" x14ac:dyDescent="0.25">
      <c r="B932" s="37"/>
      <c r="C932" s="38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2:14" x14ac:dyDescent="0.25">
      <c r="B933" s="37"/>
      <c r="C933" s="38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2:14" x14ac:dyDescent="0.25">
      <c r="B934" s="37"/>
      <c r="C934" s="38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2:14" x14ac:dyDescent="0.25">
      <c r="B935" s="37"/>
      <c r="C935" s="38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2:14" x14ac:dyDescent="0.25">
      <c r="B936" s="37"/>
      <c r="C936" s="38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2:14" x14ac:dyDescent="0.25">
      <c r="B937" s="37"/>
      <c r="C937" s="38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2:14" x14ac:dyDescent="0.25">
      <c r="B938" s="37"/>
      <c r="C938" s="38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2:14" x14ac:dyDescent="0.25">
      <c r="B939" s="37"/>
      <c r="C939" s="38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2:14" x14ac:dyDescent="0.25">
      <c r="B940" s="37"/>
      <c r="C940" s="38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2:14" x14ac:dyDescent="0.25">
      <c r="B941" s="37"/>
      <c r="C941" s="38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2:14" x14ac:dyDescent="0.25">
      <c r="B942" s="37"/>
      <c r="C942" s="38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2:14" x14ac:dyDescent="0.25">
      <c r="B943" s="37"/>
      <c r="C943" s="38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2:14" x14ac:dyDescent="0.25">
      <c r="B944" s="37"/>
      <c r="C944" s="38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2:14" x14ac:dyDescent="0.25">
      <c r="B945" s="37"/>
      <c r="C945" s="38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2:14" x14ac:dyDescent="0.25">
      <c r="B946" s="37"/>
      <c r="C946" s="38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2:14" x14ac:dyDescent="0.25">
      <c r="B947" s="37"/>
      <c r="C947" s="38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2:14" x14ac:dyDescent="0.25">
      <c r="B948" s="37"/>
      <c r="C948" s="38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2:14" x14ac:dyDescent="0.25">
      <c r="B949" s="37"/>
      <c r="C949" s="38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2:14" x14ac:dyDescent="0.25">
      <c r="B950" s="37"/>
      <c r="C950" s="38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2:14" x14ac:dyDescent="0.25">
      <c r="B951" s="37"/>
      <c r="C951" s="38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2:14" x14ac:dyDescent="0.25">
      <c r="B952" s="37"/>
      <c r="C952" s="38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2:14" x14ac:dyDescent="0.25">
      <c r="B953" s="37"/>
      <c r="C953" s="38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2:14" x14ac:dyDescent="0.25">
      <c r="B954" s="37"/>
      <c r="C954" s="38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2:14" x14ac:dyDescent="0.25">
      <c r="B955" s="37"/>
      <c r="C955" s="38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2:14" x14ac:dyDescent="0.25">
      <c r="B956" s="37"/>
      <c r="C956" s="38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2:14" x14ac:dyDescent="0.25">
      <c r="B957" s="37"/>
      <c r="C957" s="38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2:14" x14ac:dyDescent="0.25">
      <c r="B958" s="37"/>
      <c r="C958" s="38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2:14" x14ac:dyDescent="0.25">
      <c r="B959" s="37"/>
      <c r="C959" s="38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2:14" x14ac:dyDescent="0.25">
      <c r="B960" s="37"/>
      <c r="C960" s="38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2:14" x14ac:dyDescent="0.25">
      <c r="B961" s="37"/>
      <c r="C961" s="38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2:14" x14ac:dyDescent="0.25">
      <c r="B962" s="37"/>
      <c r="C962" s="38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2:14" x14ac:dyDescent="0.25">
      <c r="B963" s="37"/>
      <c r="C963" s="38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2:14" x14ac:dyDescent="0.25">
      <c r="B964" s="37"/>
      <c r="C964" s="38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2:14" x14ac:dyDescent="0.25">
      <c r="B965" s="37"/>
      <c r="C965" s="38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2:14" x14ac:dyDescent="0.25">
      <c r="B966" s="37"/>
      <c r="C966" s="38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2:14" x14ac:dyDescent="0.25">
      <c r="B967" s="37"/>
      <c r="C967" s="38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2:14" x14ac:dyDescent="0.25">
      <c r="B968" s="37"/>
      <c r="C968" s="38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2:14" x14ac:dyDescent="0.25">
      <c r="B969" s="37"/>
      <c r="C969" s="38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2:14" x14ac:dyDescent="0.25">
      <c r="B970" s="37"/>
      <c r="C970" s="38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2:14" x14ac:dyDescent="0.25">
      <c r="B971" s="37"/>
      <c r="C971" s="38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2:14" x14ac:dyDescent="0.25">
      <c r="B972" s="37"/>
      <c r="C972" s="38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2:14" x14ac:dyDescent="0.25">
      <c r="B973" s="37"/>
      <c r="C973" s="38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2:14" x14ac:dyDescent="0.25">
      <c r="B974" s="37"/>
      <c r="C974" s="38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2:14" x14ac:dyDescent="0.25">
      <c r="B975" s="37"/>
      <c r="C975" s="38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2:14" x14ac:dyDescent="0.25">
      <c r="B976" s="37"/>
      <c r="C976" s="38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2:14" x14ac:dyDescent="0.25">
      <c r="B977" s="37"/>
      <c r="C977" s="38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2:14" x14ac:dyDescent="0.25">
      <c r="B978" s="37"/>
      <c r="C978" s="38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2:14" x14ac:dyDescent="0.25">
      <c r="B979" s="37"/>
      <c r="C979" s="38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2:14" x14ac:dyDescent="0.25">
      <c r="B980" s="37"/>
      <c r="C980" s="38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2:14" x14ac:dyDescent="0.25">
      <c r="B981" s="37"/>
      <c r="C981" s="38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2:14" x14ac:dyDescent="0.25">
      <c r="B982" s="37"/>
      <c r="C982" s="38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2:14" x14ac:dyDescent="0.25">
      <c r="B983" s="37"/>
      <c r="C983" s="38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2:14" x14ac:dyDescent="0.25">
      <c r="B984" s="37"/>
      <c r="C984" s="38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2:14" x14ac:dyDescent="0.25">
      <c r="B985" s="37"/>
      <c r="C985" s="38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2:14" x14ac:dyDescent="0.25">
      <c r="B986" s="37"/>
      <c r="C986" s="38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2:14" x14ac:dyDescent="0.25">
      <c r="B987" s="37"/>
      <c r="C987" s="38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2:14" x14ac:dyDescent="0.25">
      <c r="B988" s="37"/>
      <c r="C988" s="38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2:14" x14ac:dyDescent="0.25">
      <c r="B989" s="37"/>
      <c r="C989" s="38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2:14" x14ac:dyDescent="0.25">
      <c r="B990" s="37"/>
      <c r="C990" s="38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2:14" x14ac:dyDescent="0.25">
      <c r="B991" s="37"/>
      <c r="C991" s="38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2:14" x14ac:dyDescent="0.25">
      <c r="B992" s="37"/>
      <c r="C992" s="38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2:14" x14ac:dyDescent="0.25">
      <c r="B993" s="37"/>
      <c r="C993" s="38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2:14" x14ac:dyDescent="0.25">
      <c r="B994" s="37"/>
      <c r="C994" s="38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2:14" x14ac:dyDescent="0.25">
      <c r="B995" s="37"/>
      <c r="C995" s="38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2:14" x14ac:dyDescent="0.25">
      <c r="B996" s="37"/>
      <c r="C996" s="38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2:14" x14ac:dyDescent="0.25">
      <c r="B997" s="37"/>
      <c r="C997" s="38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2:14" x14ac:dyDescent="0.25">
      <c r="B998" s="37"/>
      <c r="C998" s="38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2:14" x14ac:dyDescent="0.25">
      <c r="B999" s="37"/>
      <c r="C999" s="38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2:14" x14ac:dyDescent="0.25">
      <c r="B1000" s="37"/>
      <c r="C1000" s="38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2:14" x14ac:dyDescent="0.25">
      <c r="B1001" s="37"/>
      <c r="C1001" s="38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2:14" x14ac:dyDescent="0.25">
      <c r="B1002" s="37"/>
      <c r="C1002" s="38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2:14" x14ac:dyDescent="0.25">
      <c r="B1003" s="37"/>
      <c r="C1003" s="38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2:14" x14ac:dyDescent="0.25">
      <c r="B1004" s="37"/>
      <c r="C1004" s="38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2:14" x14ac:dyDescent="0.25">
      <c r="B1005" s="37"/>
      <c r="C1005" s="38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2:14" x14ac:dyDescent="0.25">
      <c r="B1006" s="37"/>
      <c r="C1006" s="38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2:14" x14ac:dyDescent="0.25">
      <c r="B1007" s="37"/>
      <c r="C1007" s="38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2:14" x14ac:dyDescent="0.25">
      <c r="B1008" s="37"/>
      <c r="C1008" s="38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2:14" x14ac:dyDescent="0.25">
      <c r="B1009" s="37"/>
      <c r="C1009" s="38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2:14" x14ac:dyDescent="0.25">
      <c r="B1010" s="37"/>
      <c r="C1010" s="38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2:14" x14ac:dyDescent="0.25">
      <c r="B1011" s="37"/>
      <c r="C1011" s="38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2:14" x14ac:dyDescent="0.25">
      <c r="B1012" s="37"/>
      <c r="C1012" s="38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2:14" x14ac:dyDescent="0.25">
      <c r="B1013" s="37"/>
      <c r="C1013" s="38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2:14" x14ac:dyDescent="0.25">
      <c r="B1014" s="37"/>
      <c r="C1014" s="38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2:14" x14ac:dyDescent="0.25">
      <c r="B1015" s="37"/>
      <c r="C1015" s="38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2:14" x14ac:dyDescent="0.25">
      <c r="B1016" s="37"/>
      <c r="C1016" s="38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2:14" x14ac:dyDescent="0.25">
      <c r="B1017" s="37"/>
      <c r="C1017" s="38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2:14" x14ac:dyDescent="0.25">
      <c r="B1018" s="37"/>
      <c r="C1018" s="38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2:14" x14ac:dyDescent="0.25">
      <c r="B1019" s="37"/>
      <c r="C1019" s="38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2:14" x14ac:dyDescent="0.25">
      <c r="B1020" s="37"/>
      <c r="C1020" s="38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2:14" x14ac:dyDescent="0.25">
      <c r="B1021" s="37"/>
      <c r="C1021" s="38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2:14" x14ac:dyDescent="0.25">
      <c r="B1022" s="37"/>
      <c r="C1022" s="38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2:14" x14ac:dyDescent="0.25">
      <c r="B1023" s="37"/>
      <c r="C1023" s="38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2:14" x14ac:dyDescent="0.25">
      <c r="B1024" s="37"/>
      <c r="C1024" s="38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2:14" x14ac:dyDescent="0.25">
      <c r="B1025" s="37"/>
      <c r="C1025" s="38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2:14" x14ac:dyDescent="0.25">
      <c r="B1026" s="37"/>
      <c r="C1026" s="38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2:14" x14ac:dyDescent="0.25">
      <c r="B1027" s="37"/>
      <c r="C1027" s="38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2:14" x14ac:dyDescent="0.25">
      <c r="B1028" s="37"/>
      <c r="C1028" s="38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2:14" x14ac:dyDescent="0.25">
      <c r="B1029" s="37"/>
      <c r="C1029" s="38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2:14" x14ac:dyDescent="0.25">
      <c r="B1030" s="37"/>
      <c r="C1030" s="38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2:14" x14ac:dyDescent="0.25">
      <c r="B1031" s="37"/>
      <c r="C1031" s="38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2:14" x14ac:dyDescent="0.25">
      <c r="B1032" s="37"/>
      <c r="C1032" s="38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2:14" x14ac:dyDescent="0.25">
      <c r="B1033" s="37"/>
      <c r="C1033" s="38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2:14" x14ac:dyDescent="0.25">
      <c r="B1034" s="37"/>
      <c r="C1034" s="38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2:14" x14ac:dyDescent="0.25">
      <c r="B1035" s="37"/>
      <c r="C1035" s="38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2:14" x14ac:dyDescent="0.25">
      <c r="B1036" s="37"/>
      <c r="C1036" s="38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2:14" x14ac:dyDescent="0.25">
      <c r="B1037" s="37"/>
      <c r="C1037" s="38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2:14" x14ac:dyDescent="0.25">
      <c r="B1038" s="37"/>
      <c r="C1038" s="38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2:14" x14ac:dyDescent="0.25">
      <c r="B1039" s="37"/>
      <c r="C1039" s="38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2:14" x14ac:dyDescent="0.25">
      <c r="B1040" s="37"/>
      <c r="C1040" s="38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2:14" x14ac:dyDescent="0.25">
      <c r="B1041" s="37"/>
      <c r="C1041" s="38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2:14" x14ac:dyDescent="0.25">
      <c r="B1042" s="37"/>
      <c r="C1042" s="38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2:14" x14ac:dyDescent="0.25">
      <c r="B1043" s="37"/>
      <c r="C1043" s="38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2:14" x14ac:dyDescent="0.25">
      <c r="B1044" s="37"/>
      <c r="C1044" s="38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2:14" x14ac:dyDescent="0.25">
      <c r="B1045" s="37"/>
      <c r="C1045" s="38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2:14" x14ac:dyDescent="0.25">
      <c r="B1046" s="37"/>
      <c r="C1046" s="38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2:14" x14ac:dyDescent="0.25">
      <c r="B1047" s="37"/>
      <c r="C1047" s="38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2:14" x14ac:dyDescent="0.25">
      <c r="B1048" s="37"/>
      <c r="C1048" s="38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2:14" x14ac:dyDescent="0.25">
      <c r="B1049" s="37"/>
      <c r="C1049" s="38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2:14" x14ac:dyDescent="0.25">
      <c r="B1050" s="37"/>
      <c r="C1050" s="38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2:14" x14ac:dyDescent="0.25">
      <c r="B1051" s="37"/>
      <c r="C1051" s="38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2:14" x14ac:dyDescent="0.25">
      <c r="B1052" s="37"/>
      <c r="C1052" s="38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2:14" x14ac:dyDescent="0.25">
      <c r="B1053" s="37"/>
      <c r="C1053" s="38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2:14" x14ac:dyDescent="0.25">
      <c r="B1054" s="37"/>
      <c r="C1054" s="38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2:14" x14ac:dyDescent="0.25">
      <c r="B1055" s="37"/>
      <c r="C1055" s="38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2:14" x14ac:dyDescent="0.25">
      <c r="B1056" s="37"/>
      <c r="C1056" s="38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2:14" x14ac:dyDescent="0.25">
      <c r="B1057" s="37"/>
      <c r="C1057" s="38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2:14" x14ac:dyDescent="0.25">
      <c r="B1058" s="37"/>
      <c r="C1058" s="38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2:14" x14ac:dyDescent="0.25">
      <c r="B1059" s="37"/>
      <c r="C1059" s="38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2:14" x14ac:dyDescent="0.25">
      <c r="B1060" s="37"/>
      <c r="C1060" s="38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2:14" x14ac:dyDescent="0.25">
      <c r="B1061" s="37"/>
      <c r="C1061" s="38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2:14" x14ac:dyDescent="0.25">
      <c r="B1062" s="37"/>
      <c r="C1062" s="38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2:14" x14ac:dyDescent="0.25">
      <c r="B1063" s="37"/>
      <c r="C1063" s="38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2:14" x14ac:dyDescent="0.25">
      <c r="B1064" s="37"/>
      <c r="C1064" s="38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2:14" x14ac:dyDescent="0.25">
      <c r="B1065" s="37"/>
      <c r="C1065" s="38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2:14" x14ac:dyDescent="0.25">
      <c r="B1066" s="37"/>
      <c r="C1066" s="38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2:14" x14ac:dyDescent="0.25">
      <c r="B1067" s="37"/>
      <c r="C1067" s="38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2:14" x14ac:dyDescent="0.25">
      <c r="B1068" s="37"/>
      <c r="C1068" s="38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2:14" x14ac:dyDescent="0.25">
      <c r="B1069" s="37"/>
      <c r="C1069" s="38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2:14" x14ac:dyDescent="0.25">
      <c r="B1070" s="37"/>
      <c r="C1070" s="38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2:14" x14ac:dyDescent="0.25">
      <c r="B1071" s="37"/>
      <c r="C1071" s="38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2:14" x14ac:dyDescent="0.25">
      <c r="B1072" s="37"/>
      <c r="C1072" s="38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2:14" x14ac:dyDescent="0.25">
      <c r="B1073" s="37"/>
      <c r="C1073" s="38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2:14" x14ac:dyDescent="0.25">
      <c r="B1074" s="37"/>
      <c r="C1074" s="38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2:14" x14ac:dyDescent="0.25">
      <c r="B1075" s="37"/>
      <c r="C1075" s="38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2:14" x14ac:dyDescent="0.25">
      <c r="B1076" s="37"/>
      <c r="C1076" s="38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2:14" x14ac:dyDescent="0.25">
      <c r="B1077" s="37"/>
      <c r="C1077" s="38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2:14" x14ac:dyDescent="0.25">
      <c r="B1078" s="37"/>
      <c r="C1078" s="38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2:14" x14ac:dyDescent="0.25">
      <c r="B1079" s="37"/>
      <c r="C1079" s="38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2:14" x14ac:dyDescent="0.25">
      <c r="B1080" s="37"/>
      <c r="C1080" s="38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2:14" x14ac:dyDescent="0.25">
      <c r="B1081" s="37"/>
      <c r="C1081" s="38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2:14" x14ac:dyDescent="0.25">
      <c r="B1082" s="37"/>
      <c r="C1082" s="38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2:14" x14ac:dyDescent="0.25">
      <c r="B1083" s="37"/>
      <c r="C1083" s="38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2:14" x14ac:dyDescent="0.25">
      <c r="B1084" s="37"/>
      <c r="C1084" s="38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2:14" x14ac:dyDescent="0.25">
      <c r="B1085" s="37"/>
      <c r="C1085" s="38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2:14" x14ac:dyDescent="0.25">
      <c r="B1086" s="37"/>
      <c r="C1086" s="38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2:14" x14ac:dyDescent="0.25">
      <c r="B1087" s="37"/>
      <c r="C1087" s="38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2:14" x14ac:dyDescent="0.25">
      <c r="B1088" s="37"/>
      <c r="C1088" s="38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2:14" x14ac:dyDescent="0.25">
      <c r="B1089" s="37"/>
      <c r="C1089" s="38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2:14" x14ac:dyDescent="0.25">
      <c r="B1090" s="37"/>
      <c r="C1090" s="38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2:14" x14ac:dyDescent="0.25">
      <c r="B1091" s="37"/>
      <c r="C1091" s="38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2:14" x14ac:dyDescent="0.25">
      <c r="B1092" s="37"/>
      <c r="C1092" s="38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2:14" x14ac:dyDescent="0.25">
      <c r="B1093" s="37"/>
      <c r="C1093" s="38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2:14" x14ac:dyDescent="0.25">
      <c r="B1094" s="37"/>
      <c r="C1094" s="38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2:14" x14ac:dyDescent="0.25">
      <c r="B1095" s="37"/>
      <c r="C1095" s="38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2:14" x14ac:dyDescent="0.25">
      <c r="B1096" s="37"/>
      <c r="C1096" s="38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2:14" x14ac:dyDescent="0.25">
      <c r="B1097" s="37"/>
      <c r="C1097" s="38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2:14" x14ac:dyDescent="0.25">
      <c r="B1098" s="37"/>
      <c r="C1098" s="38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2:14" x14ac:dyDescent="0.25">
      <c r="B1099" s="37"/>
      <c r="C1099" s="38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2:14" x14ac:dyDescent="0.25">
      <c r="B1100" s="37"/>
      <c r="C1100" s="38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2:14" x14ac:dyDescent="0.25">
      <c r="B1101" s="37"/>
      <c r="C1101" s="38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2:14" x14ac:dyDescent="0.25">
      <c r="B1102" s="37"/>
      <c r="C1102" s="38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2:14" x14ac:dyDescent="0.25">
      <c r="B1103" s="37"/>
      <c r="C1103" s="38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2:14" x14ac:dyDescent="0.25">
      <c r="B1104" s="37"/>
      <c r="C1104" s="38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2:14" x14ac:dyDescent="0.25">
      <c r="B1105" s="37"/>
      <c r="C1105" s="38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2:14" x14ac:dyDescent="0.25">
      <c r="B1106" s="37"/>
      <c r="C1106" s="38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2:14" x14ac:dyDescent="0.25">
      <c r="B1107" s="37"/>
      <c r="C1107" s="38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2:14" x14ac:dyDescent="0.25">
      <c r="B1108" s="37"/>
      <c r="C1108" s="38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2:14" x14ac:dyDescent="0.25">
      <c r="B1109" s="37"/>
      <c r="C1109" s="38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2:14" x14ac:dyDescent="0.25">
      <c r="B1110" s="37"/>
      <c r="C1110" s="38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2:14" x14ac:dyDescent="0.25">
      <c r="B1111" s="37"/>
      <c r="C1111" s="38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2:14" x14ac:dyDescent="0.25">
      <c r="B1112" s="37"/>
      <c r="C1112" s="38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2:14" x14ac:dyDescent="0.25">
      <c r="B1113" s="37"/>
      <c r="C1113" s="38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2:14" x14ac:dyDescent="0.25">
      <c r="B1114" s="37"/>
      <c r="C1114" s="38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2:14" x14ac:dyDescent="0.25">
      <c r="B1115" s="37"/>
      <c r="C1115" s="38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2:14" x14ac:dyDescent="0.25">
      <c r="B1116" s="37"/>
      <c r="C1116" s="38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2:14" x14ac:dyDescent="0.25">
      <c r="B1117" s="37"/>
      <c r="C1117" s="38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2:14" x14ac:dyDescent="0.25">
      <c r="B1118" s="37"/>
      <c r="C1118" s="38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2:14" x14ac:dyDescent="0.25">
      <c r="B1119" s="37"/>
      <c r="C1119" s="38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2:14" x14ac:dyDescent="0.25">
      <c r="B1120" s="37"/>
      <c r="C1120" s="38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2:14" x14ac:dyDescent="0.25">
      <c r="B1121" s="37"/>
      <c r="C1121" s="38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2:14" x14ac:dyDescent="0.25">
      <c r="B1122" s="37"/>
      <c r="C1122" s="38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2:14" x14ac:dyDescent="0.25">
      <c r="B1123" s="37"/>
      <c r="C1123" s="38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2:14" x14ac:dyDescent="0.25">
      <c r="B1124" s="37"/>
      <c r="C1124" s="38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2:14" x14ac:dyDescent="0.25">
      <c r="B1125" s="37"/>
      <c r="C1125" s="38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2:14" x14ac:dyDescent="0.25">
      <c r="B1126" s="37"/>
      <c r="C1126" s="38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2:14" x14ac:dyDescent="0.25">
      <c r="B1127" s="37"/>
      <c r="C1127" s="38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2:14" x14ac:dyDescent="0.25">
      <c r="B1128" s="37"/>
      <c r="C1128" s="38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2:14" x14ac:dyDescent="0.25">
      <c r="B1129" s="37"/>
      <c r="C1129" s="38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2:14" x14ac:dyDescent="0.25">
      <c r="B1130" s="37"/>
      <c r="C1130" s="38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</row>
  </sheetData>
  <mergeCells count="35">
    <mergeCell ref="B1:N1"/>
    <mergeCell ref="B2:N2"/>
    <mergeCell ref="B3:B8"/>
    <mergeCell ref="C3:C8"/>
    <mergeCell ref="D3:D8"/>
    <mergeCell ref="E3:E8"/>
    <mergeCell ref="F3:G4"/>
    <mergeCell ref="H3:I4"/>
    <mergeCell ref="J3:K4"/>
    <mergeCell ref="L3:M4"/>
    <mergeCell ref="N3:N8"/>
    <mergeCell ref="F5:F8"/>
    <mergeCell ref="G5:G8"/>
    <mergeCell ref="H5:H8"/>
    <mergeCell ref="I5:I8"/>
    <mergeCell ref="J5:J8"/>
    <mergeCell ref="K5:K8"/>
    <mergeCell ref="L5:L8"/>
    <mergeCell ref="M5:M8"/>
    <mergeCell ref="B10:B11"/>
    <mergeCell ref="C10:C11"/>
    <mergeCell ref="B12:B13"/>
    <mergeCell ref="C12:C13"/>
    <mergeCell ref="B14:B16"/>
    <mergeCell ref="C14:C16"/>
    <mergeCell ref="B17:B19"/>
    <mergeCell ref="C17:C19"/>
    <mergeCell ref="F47:G47"/>
    <mergeCell ref="I47:J47"/>
    <mergeCell ref="B20:B23"/>
    <mergeCell ref="C20:C23"/>
    <mergeCell ref="B24:B28"/>
    <mergeCell ref="C24:C28"/>
    <mergeCell ref="B29:B39"/>
    <mergeCell ref="C29:C39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    </vt:lpstr>
      <vt:lpstr>'ხარჯთაღრიცხვა   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2021-07-05T06:40:49Z</dcterms:modified>
</cp:coreProperties>
</file>