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0730" windowHeight="11160"/>
  </bookViews>
  <sheets>
    <sheet name="ხარჯთაღრიცხვა " sheetId="13" r:id="rId1"/>
  </sheets>
  <definedNames>
    <definedName name="_xlnm.Print_Area" localSheetId="0">'ხარჯთაღრიცხვა '!$B$1:$N$48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3" l="1"/>
  <c r="G28" i="13"/>
  <c r="G35" i="13" s="1"/>
  <c r="G23" i="13"/>
  <c r="G22" i="13"/>
  <c r="G19" i="13"/>
  <c r="G20" i="13" s="1"/>
  <c r="G18" i="13"/>
  <c r="G16" i="13" s="1"/>
  <c r="G17" i="13" s="1"/>
  <c r="G15" i="13"/>
  <c r="G14" i="13"/>
  <c r="G9" i="13"/>
  <c r="G11" i="13" s="1"/>
  <c r="G31" i="13" l="1"/>
  <c r="G36" i="13"/>
  <c r="G12" i="13"/>
  <c r="G27" i="13"/>
  <c r="G24" i="13"/>
  <c r="G37" i="13"/>
  <c r="G10" i="13"/>
  <c r="G21" i="13"/>
  <c r="G25" i="13"/>
  <c r="G29" i="13"/>
  <c r="G38" i="13"/>
  <c r="G30" i="13"/>
  <c r="G26" i="13" l="1"/>
</calcChain>
</file>

<file path=xl/sharedStrings.xml><?xml version="1.0" encoding="utf-8"?>
<sst xmlns="http://schemas.openxmlformats.org/spreadsheetml/2006/main" count="96" uniqueCount="62">
  <si>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</si>
  <si>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</si>
  <si>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</si>
  <si>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</si>
  <si>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</si>
  <si>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</si>
  <si>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</si>
  <si>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</si>
  <si>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lari</t>
  </si>
  <si>
    <t>ტ</t>
  </si>
  <si>
    <t>კბმ</t>
  </si>
  <si>
    <t>შრომის დანახარჯები</t>
  </si>
  <si>
    <t>კაც/სთ</t>
  </si>
  <si>
    <t>sxva manqanebi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</si>
  <si>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</si>
  <si>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</si>
  <si>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</si>
  <si>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</si>
  <si>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</si>
  <si>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</si>
  <si>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</si>
  <si>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</si>
  <si>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</si>
  <si>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</si>
  <si>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</si>
  <si>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</si>
  <si>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k/sT</t>
  </si>
  <si>
    <t xml:space="preserve">Sromis danaxarji </t>
  </si>
  <si>
    <t>46-19-5.</t>
  </si>
  <si>
    <t>cali</t>
  </si>
  <si>
    <t>6-9-1</t>
  </si>
  <si>
    <t>46-22-5</t>
  </si>
  <si>
    <t>qviSa-cementis xsnari m-200</t>
  </si>
  <si>
    <t xml:space="preserve">armaturebis Caankereba gaxvretil adgilebSi </t>
  </si>
  <si>
    <t xml:space="preserve">gaxvretili nawilebis Secementeba qviSa-cementis xsnariT     </t>
  </si>
  <si>
    <t>armatura ф-6 А-I</t>
  </si>
  <si>
    <t>1-80-3</t>
  </si>
  <si>
    <t>100კბმ</t>
  </si>
  <si>
    <t>1-81-3</t>
  </si>
  <si>
    <t>proeqt</t>
  </si>
  <si>
    <t>30-3-2.</t>
  </si>
  <si>
    <t>qviSa-xreSis safuZvlis mowyoba saZirkvlebis qveS</t>
  </si>
  <si>
    <t>qviSa-xreSi</t>
  </si>
  <si>
    <r>
      <t>100m</t>
    </r>
    <r>
      <rPr>
        <b/>
        <vertAlign val="superscript"/>
        <sz val="10"/>
        <rFont val="AcadNusx"/>
      </rPr>
      <t>3</t>
    </r>
  </si>
  <si>
    <t>kac.sT</t>
  </si>
  <si>
    <t>6-11-4</t>
  </si>
  <si>
    <t>ყალიბის ფარი</t>
  </si>
  <si>
    <t>კვმ</t>
  </si>
  <si>
    <t>ხე მასალა</t>
  </si>
  <si>
    <t>სხვა მასალა</t>
  </si>
  <si>
    <t>ლ</t>
  </si>
  <si>
    <t>ლურსმანი</t>
  </si>
  <si>
    <t xml:space="preserve">qviSa-xreSis transportireba </t>
  </si>
  <si>
    <t xml:space="preserve">ბეტონის ტრანსპორტირება </t>
  </si>
  <si>
    <t>gruntis ukuCayra da teitoriaze mosworeba xeliT, samuSaoebis dasrulebis Semdgom</t>
  </si>
  <si>
    <t>yore kedlebze minimum 0,10 m sigrZis naxvretebis mowyoba ankerebisTvis</t>
  </si>
  <si>
    <t>armatura ф-8 А-III</t>
  </si>
  <si>
    <t xml:space="preserve">ბეტონი მ 300 , B 22,5, </t>
  </si>
  <si>
    <r>
      <t>kedlis tanis mowyoba monoliTuri rk/betoniT m-300</t>
    </r>
    <r>
      <rPr>
        <b/>
        <sz val="10"/>
        <rFont val="Sylfaen"/>
        <family val="1"/>
        <charset val="204"/>
      </rPr>
      <t xml:space="preserve">, B 22,5, </t>
    </r>
  </si>
  <si>
    <t>gruntis gaTxra xeliT გარსაცმის (პერანგის) mosawyobad</t>
  </si>
  <si>
    <t>%</t>
  </si>
  <si>
    <t xml:space="preserve">WiaTuris municipaliteti, თბილისის II-შეს 5 - ბუიშვილი მანანას სახლთან sayrdeni kedlebis mowyoba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</si>
</sst>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33"/>
  <sheetViews>
    <sheetView tabSelected="1" workbookViewId="0">
      <selection activeCell="I13" sqref="I13"/>
    </sheetView>
  </sheetViews>
  <sheetFormatPr defaultRowHeight="13.5" x14ac:dyDescent="0.25"/>
  <cols>
    <col min="1" max="1" width="2.5703125" style="20" customWidth="1"/>
    <col min="2" max="2" width="4" style="21" customWidth="1"/>
    <col min="3" max="3" width="9.140625" style="36" customWidth="1"/>
    <col min="4" max="4" width="41.28515625" style="20" customWidth="1"/>
    <col min="5" max="5" width="9.85546875" style="1" customWidth="1"/>
    <col min="6" max="6" width="8.42578125" style="1" customWidth="1"/>
    <col min="7" max="7" width="10" style="1" customWidth="1"/>
    <col min="8" max="8" width="7.85546875" style="1" customWidth="1"/>
    <col min="9" max="9" width="8.7109375" style="1" customWidth="1"/>
    <col min="10" max="10" width="7.42578125" style="1" customWidth="1"/>
    <col min="11" max="11" width="8.28515625" style="1" customWidth="1"/>
    <col min="12" max="12" width="7.42578125" style="1" customWidth="1"/>
    <col min="13" max="13" width="8.5703125" style="1" customWidth="1"/>
    <col min="14" max="14" width="11.7109375" style="1" customWidth="1"/>
    <col min="15" max="16384" width="9.140625" style="20"/>
  </cols>
  <sheetData>
    <row r="1" spans="2:14" ht="52.5" customHeight="1" x14ac:dyDescent="0.25">
      <c r="B1" s="58" t="s">
        <v>61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15" customHeight="1" x14ac:dyDescent="0.25">
      <c r="B2" s="59" t="s">
        <v>24</v>
      </c>
      <c r="C2" s="60" t="s">
        <v>18</v>
      </c>
      <c r="D2" s="56" t="s">
        <v>19</v>
      </c>
      <c r="E2" s="56" t="s">
        <v>20</v>
      </c>
      <c r="F2" s="56" t="s">
        <v>1</v>
      </c>
      <c r="G2" s="56"/>
      <c r="H2" s="56" t="s">
        <v>2</v>
      </c>
      <c r="I2" s="56"/>
      <c r="J2" s="56" t="s">
        <v>3</v>
      </c>
      <c r="K2" s="56"/>
      <c r="L2" s="56" t="s">
        <v>22</v>
      </c>
      <c r="M2" s="56"/>
      <c r="N2" s="56" t="s">
        <v>4</v>
      </c>
    </row>
    <row r="3" spans="2:14" ht="17.25" customHeight="1" x14ac:dyDescent="0.25">
      <c r="B3" s="59"/>
      <c r="C3" s="60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3.5" customHeight="1" x14ac:dyDescent="0.25">
      <c r="B4" s="59"/>
      <c r="C4" s="60"/>
      <c r="D4" s="56"/>
      <c r="E4" s="56"/>
      <c r="F4" s="57" t="s">
        <v>21</v>
      </c>
      <c r="G4" s="56" t="s">
        <v>5</v>
      </c>
      <c r="H4" s="56" t="s">
        <v>6</v>
      </c>
      <c r="I4" s="56" t="s">
        <v>5</v>
      </c>
      <c r="J4" s="56" t="s">
        <v>6</v>
      </c>
      <c r="K4" s="56" t="s">
        <v>5</v>
      </c>
      <c r="L4" s="56" t="s">
        <v>6</v>
      </c>
      <c r="M4" s="56" t="s">
        <v>5</v>
      </c>
      <c r="N4" s="56"/>
    </row>
    <row r="5" spans="2:14" ht="13.5" customHeight="1" x14ac:dyDescent="0.25">
      <c r="B5" s="59"/>
      <c r="C5" s="60"/>
      <c r="D5" s="56"/>
      <c r="E5" s="56"/>
      <c r="F5" s="57"/>
      <c r="G5" s="56"/>
      <c r="H5" s="56"/>
      <c r="I5" s="56"/>
      <c r="J5" s="56"/>
      <c r="K5" s="56"/>
      <c r="L5" s="56"/>
      <c r="M5" s="56"/>
      <c r="N5" s="56"/>
    </row>
    <row r="6" spans="2:14" ht="13.5" customHeight="1" x14ac:dyDescent="0.25">
      <c r="B6" s="59"/>
      <c r="C6" s="60"/>
      <c r="D6" s="56"/>
      <c r="E6" s="56"/>
      <c r="F6" s="57"/>
      <c r="G6" s="56"/>
      <c r="H6" s="56"/>
      <c r="I6" s="56"/>
      <c r="J6" s="56"/>
      <c r="K6" s="56"/>
      <c r="L6" s="56"/>
      <c r="M6" s="56"/>
      <c r="N6" s="56"/>
    </row>
    <row r="7" spans="2:14" ht="47.25" customHeight="1" x14ac:dyDescent="0.25">
      <c r="B7" s="59"/>
      <c r="C7" s="60"/>
      <c r="D7" s="56"/>
      <c r="E7" s="56"/>
      <c r="F7" s="57"/>
      <c r="G7" s="56"/>
      <c r="H7" s="56"/>
      <c r="I7" s="56"/>
      <c r="J7" s="56"/>
      <c r="K7" s="56"/>
      <c r="L7" s="56"/>
      <c r="M7" s="56"/>
      <c r="N7" s="56"/>
    </row>
    <row r="8" spans="2:14" x14ac:dyDescent="0.25">
      <c r="B8" s="40">
        <v>1</v>
      </c>
      <c r="C8" s="39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</row>
    <row r="9" spans="2:14" ht="28.5" customHeight="1" x14ac:dyDescent="0.25">
      <c r="B9" s="44">
        <v>1</v>
      </c>
      <c r="C9" s="53" t="s">
        <v>36</v>
      </c>
      <c r="D9" s="18" t="s">
        <v>59</v>
      </c>
      <c r="E9" s="38" t="s">
        <v>37</v>
      </c>
      <c r="F9" s="3"/>
      <c r="G9" s="38">
        <f>13*1*1/100</f>
        <v>0.13</v>
      </c>
      <c r="H9" s="17"/>
      <c r="I9" s="17"/>
      <c r="J9" s="17"/>
      <c r="K9" s="17"/>
      <c r="L9" s="17"/>
      <c r="M9" s="17"/>
      <c r="N9" s="17"/>
    </row>
    <row r="10" spans="2:14" ht="15" x14ac:dyDescent="0.25">
      <c r="B10" s="46"/>
      <c r="C10" s="55"/>
      <c r="D10" s="27" t="s">
        <v>11</v>
      </c>
      <c r="E10" s="3" t="s">
        <v>12</v>
      </c>
      <c r="F10" s="3">
        <v>206</v>
      </c>
      <c r="G10" s="3">
        <f>G9*F10</f>
        <v>26.78</v>
      </c>
      <c r="H10" s="17"/>
      <c r="I10" s="17"/>
      <c r="J10" s="17"/>
      <c r="K10" s="17"/>
      <c r="L10" s="17"/>
      <c r="M10" s="17"/>
      <c r="N10" s="17"/>
    </row>
    <row r="11" spans="2:14" ht="45" customHeight="1" x14ac:dyDescent="0.25">
      <c r="B11" s="44">
        <v>2</v>
      </c>
      <c r="C11" s="53" t="s">
        <v>38</v>
      </c>
      <c r="D11" s="18" t="s">
        <v>54</v>
      </c>
      <c r="E11" s="38" t="s">
        <v>37</v>
      </c>
      <c r="F11" s="3"/>
      <c r="G11" s="38">
        <f>G9</f>
        <v>0.13</v>
      </c>
      <c r="H11" s="17"/>
      <c r="I11" s="17"/>
      <c r="J11" s="17"/>
      <c r="K11" s="17"/>
      <c r="L11" s="17"/>
      <c r="M11" s="17"/>
      <c r="N11" s="17"/>
    </row>
    <row r="12" spans="2:14" ht="15" x14ac:dyDescent="0.25">
      <c r="B12" s="46"/>
      <c r="C12" s="55"/>
      <c r="D12" s="27" t="s">
        <v>11</v>
      </c>
      <c r="E12" s="3" t="s">
        <v>12</v>
      </c>
      <c r="F12" s="3">
        <v>121</v>
      </c>
      <c r="G12" s="3">
        <f>G11*F12</f>
        <v>15.73</v>
      </c>
      <c r="H12" s="17"/>
      <c r="I12" s="17"/>
      <c r="J12" s="17"/>
      <c r="K12" s="17"/>
      <c r="L12" s="17"/>
      <c r="M12" s="17"/>
      <c r="N12" s="17"/>
    </row>
    <row r="13" spans="2:14" ht="40.5" x14ac:dyDescent="0.25">
      <c r="B13" s="44">
        <v>3</v>
      </c>
      <c r="C13" s="53" t="s">
        <v>28</v>
      </c>
      <c r="D13" s="18" t="s">
        <v>55</v>
      </c>
      <c r="E13" s="38" t="s">
        <v>29</v>
      </c>
      <c r="F13" s="3"/>
      <c r="G13" s="16">
        <v>162</v>
      </c>
      <c r="H13" s="17"/>
      <c r="I13" s="17"/>
      <c r="J13" s="17"/>
      <c r="K13" s="17"/>
      <c r="L13" s="17"/>
      <c r="M13" s="17"/>
      <c r="N13" s="17"/>
    </row>
    <row r="14" spans="2:14" x14ac:dyDescent="0.25">
      <c r="B14" s="45"/>
      <c r="C14" s="54"/>
      <c r="D14" s="19" t="s">
        <v>11</v>
      </c>
      <c r="E14" s="3" t="s">
        <v>12</v>
      </c>
      <c r="F14" s="28">
        <v>0.497</v>
      </c>
      <c r="G14" s="3">
        <f>G13*F14</f>
        <v>80.513999999999996</v>
      </c>
      <c r="H14" s="17"/>
      <c r="I14" s="17"/>
      <c r="J14" s="17"/>
      <c r="K14" s="17"/>
      <c r="L14" s="17"/>
      <c r="M14" s="17"/>
      <c r="N14" s="17"/>
    </row>
    <row r="15" spans="2:14" x14ac:dyDescent="0.25">
      <c r="B15" s="46"/>
      <c r="C15" s="55"/>
      <c r="D15" s="29" t="s">
        <v>13</v>
      </c>
      <c r="E15" s="30" t="s">
        <v>8</v>
      </c>
      <c r="F15" s="26">
        <v>0.24399999999999999</v>
      </c>
      <c r="G15" s="26">
        <f>F15*G13</f>
        <v>39.527999999999999</v>
      </c>
      <c r="H15" s="31"/>
      <c r="I15" s="25"/>
      <c r="J15" s="25"/>
      <c r="K15" s="25"/>
      <c r="L15" s="31"/>
      <c r="M15" s="25"/>
      <c r="N15" s="25"/>
    </row>
    <row r="16" spans="2:14" ht="30" customHeight="1" x14ac:dyDescent="0.25">
      <c r="B16" s="44">
        <v>4</v>
      </c>
      <c r="C16" s="53" t="s">
        <v>30</v>
      </c>
      <c r="D16" s="18" t="s">
        <v>33</v>
      </c>
      <c r="E16" s="38" t="s">
        <v>9</v>
      </c>
      <c r="F16" s="3"/>
      <c r="G16" s="33">
        <f>G18*0.22/1000</f>
        <v>1.0692E-2</v>
      </c>
      <c r="H16" s="17"/>
      <c r="I16" s="17"/>
      <c r="J16" s="17"/>
      <c r="K16" s="17"/>
      <c r="L16" s="17"/>
      <c r="M16" s="17"/>
      <c r="N16" s="17"/>
    </row>
    <row r="17" spans="2:14" ht="15" x14ac:dyDescent="0.25">
      <c r="B17" s="45"/>
      <c r="C17" s="54"/>
      <c r="D17" s="27" t="s">
        <v>11</v>
      </c>
      <c r="E17" s="3" t="s">
        <v>12</v>
      </c>
      <c r="F17" s="32">
        <v>303</v>
      </c>
      <c r="G17" s="3">
        <f>F17*G16</f>
        <v>3.2396760000000002</v>
      </c>
      <c r="H17" s="17"/>
      <c r="I17" s="17"/>
      <c r="J17" s="17"/>
      <c r="K17" s="17"/>
      <c r="L17" s="17"/>
      <c r="M17" s="17"/>
      <c r="N17" s="17"/>
    </row>
    <row r="18" spans="2:14" x14ac:dyDescent="0.25">
      <c r="B18" s="46"/>
      <c r="C18" s="55"/>
      <c r="D18" s="19" t="s">
        <v>35</v>
      </c>
      <c r="E18" s="3" t="s">
        <v>14</v>
      </c>
      <c r="F18" s="3" t="s">
        <v>39</v>
      </c>
      <c r="G18" s="17">
        <f>G13*0.3</f>
        <v>48.6</v>
      </c>
      <c r="H18" s="3"/>
      <c r="I18" s="4"/>
      <c r="J18" s="3"/>
      <c r="K18" s="17"/>
      <c r="L18" s="3"/>
      <c r="M18" s="17"/>
      <c r="N18" s="3"/>
    </row>
    <row r="19" spans="2:14" ht="31.5" customHeight="1" x14ac:dyDescent="0.25">
      <c r="B19" s="44">
        <v>5</v>
      </c>
      <c r="C19" s="47" t="s">
        <v>31</v>
      </c>
      <c r="D19" s="24" t="s">
        <v>34</v>
      </c>
      <c r="E19" s="37" t="s">
        <v>25</v>
      </c>
      <c r="F19" s="3"/>
      <c r="G19" s="33">
        <f>0.003*G13</f>
        <v>0.48599999999999999</v>
      </c>
      <c r="H19" s="3"/>
      <c r="I19" s="4"/>
      <c r="J19" s="3"/>
      <c r="K19" s="17"/>
      <c r="L19" s="3"/>
      <c r="M19" s="17"/>
      <c r="N19" s="3"/>
    </row>
    <row r="20" spans="2:14" x14ac:dyDescent="0.25">
      <c r="B20" s="45"/>
      <c r="C20" s="48"/>
      <c r="D20" s="29" t="s">
        <v>27</v>
      </c>
      <c r="E20" s="30" t="s">
        <v>26</v>
      </c>
      <c r="F20" s="30">
        <v>74.2</v>
      </c>
      <c r="G20" s="26">
        <f>F20*G19</f>
        <v>36.061199999999999</v>
      </c>
      <c r="H20" s="31"/>
      <c r="I20" s="25"/>
      <c r="J20" s="25"/>
      <c r="K20" s="25"/>
      <c r="L20" s="31"/>
      <c r="M20" s="25"/>
      <c r="N20" s="25"/>
    </row>
    <row r="21" spans="2:14" x14ac:dyDescent="0.25">
      <c r="B21" s="45"/>
      <c r="C21" s="48"/>
      <c r="D21" s="23" t="s">
        <v>32</v>
      </c>
      <c r="E21" s="30" t="s">
        <v>25</v>
      </c>
      <c r="F21" s="30">
        <v>1.04</v>
      </c>
      <c r="G21" s="26">
        <f>F21*G19</f>
        <v>0.50544</v>
      </c>
      <c r="H21" s="34"/>
      <c r="I21" s="25"/>
      <c r="J21" s="25"/>
      <c r="K21" s="25"/>
      <c r="L21" s="31"/>
      <c r="M21" s="25"/>
      <c r="N21" s="25"/>
    </row>
    <row r="22" spans="2:14" x14ac:dyDescent="0.25">
      <c r="B22" s="46"/>
      <c r="C22" s="49"/>
      <c r="D22" s="29" t="s">
        <v>13</v>
      </c>
      <c r="E22" s="30" t="s">
        <v>8</v>
      </c>
      <c r="F22" s="30">
        <v>1.1000000000000001</v>
      </c>
      <c r="G22" s="26">
        <f>G19*F22</f>
        <v>0.53460000000000008</v>
      </c>
      <c r="H22" s="31"/>
      <c r="I22" s="25"/>
      <c r="J22" s="25"/>
      <c r="K22" s="25"/>
      <c r="L22" s="31"/>
      <c r="M22" s="25"/>
      <c r="N22" s="25"/>
    </row>
    <row r="23" spans="2:14" ht="33" customHeight="1" x14ac:dyDescent="0.25">
      <c r="B23" s="44">
        <v>6</v>
      </c>
      <c r="C23" s="50" t="s">
        <v>40</v>
      </c>
      <c r="D23" s="18" t="s">
        <v>41</v>
      </c>
      <c r="E23" s="38" t="s">
        <v>25</v>
      </c>
      <c r="F23" s="3"/>
      <c r="G23" s="16">
        <f>13*0.6*0.1</f>
        <v>0.78</v>
      </c>
      <c r="H23" s="17"/>
      <c r="I23" s="17"/>
      <c r="J23" s="17"/>
      <c r="K23" s="17"/>
      <c r="L23" s="17"/>
      <c r="M23" s="17"/>
      <c r="N23" s="17"/>
    </row>
    <row r="24" spans="2:14" x14ac:dyDescent="0.25">
      <c r="B24" s="45"/>
      <c r="C24" s="51"/>
      <c r="D24" s="19" t="s">
        <v>11</v>
      </c>
      <c r="E24" s="3" t="s">
        <v>12</v>
      </c>
      <c r="F24" s="3">
        <v>2.12</v>
      </c>
      <c r="G24" s="3">
        <f>G23*F24</f>
        <v>1.6536000000000002</v>
      </c>
      <c r="H24" s="17"/>
      <c r="I24" s="17"/>
      <c r="J24" s="17"/>
      <c r="K24" s="17"/>
      <c r="L24" s="17"/>
      <c r="M24" s="17"/>
      <c r="N24" s="17"/>
    </row>
    <row r="25" spans="2:14" x14ac:dyDescent="0.25">
      <c r="B25" s="45"/>
      <c r="C25" s="51"/>
      <c r="D25" s="19" t="s">
        <v>42</v>
      </c>
      <c r="E25" s="3" t="s">
        <v>25</v>
      </c>
      <c r="F25" s="3">
        <v>1.1000000000000001</v>
      </c>
      <c r="G25" s="3">
        <f>G23*F25</f>
        <v>0.8580000000000001</v>
      </c>
      <c r="H25" s="17"/>
      <c r="I25" s="17"/>
      <c r="J25" s="17"/>
      <c r="K25" s="17"/>
      <c r="L25" s="17"/>
      <c r="M25" s="17"/>
      <c r="N25" s="17"/>
    </row>
    <row r="26" spans="2:14" x14ac:dyDescent="0.25">
      <c r="B26" s="45"/>
      <c r="C26" s="51"/>
      <c r="D26" s="35" t="s">
        <v>52</v>
      </c>
      <c r="E26" s="14" t="s">
        <v>23</v>
      </c>
      <c r="F26" s="5"/>
      <c r="G26" s="4">
        <f>G25*1.55</f>
        <v>1.3299000000000001</v>
      </c>
      <c r="H26" s="6"/>
      <c r="I26" s="4"/>
      <c r="J26" s="6"/>
      <c r="K26" s="4"/>
      <c r="L26" s="6"/>
      <c r="M26" s="4"/>
      <c r="N26" s="4"/>
    </row>
    <row r="27" spans="2:14" x14ac:dyDescent="0.25">
      <c r="B27" s="46"/>
      <c r="C27" s="52"/>
      <c r="D27" s="19" t="s">
        <v>13</v>
      </c>
      <c r="E27" s="3" t="s">
        <v>8</v>
      </c>
      <c r="F27" s="3">
        <v>0.10100000000000001</v>
      </c>
      <c r="G27" s="3">
        <f>F27*G23</f>
        <v>7.8780000000000003E-2</v>
      </c>
      <c r="H27" s="17"/>
      <c r="I27" s="17"/>
      <c r="J27" s="17"/>
      <c r="K27" s="17"/>
      <c r="L27" s="17"/>
      <c r="M27" s="17"/>
      <c r="N27" s="17"/>
    </row>
    <row r="28" spans="2:14" ht="30.75" customHeight="1" x14ac:dyDescent="0.25">
      <c r="B28" s="44">
        <v>7</v>
      </c>
      <c r="C28" s="53" t="s">
        <v>45</v>
      </c>
      <c r="D28" s="18" t="s">
        <v>58</v>
      </c>
      <c r="E28" s="38" t="s">
        <v>43</v>
      </c>
      <c r="F28" s="3"/>
      <c r="G28" s="33">
        <f>0.4*2.5*13/100</f>
        <v>0.13</v>
      </c>
      <c r="H28" s="17"/>
      <c r="I28" s="17"/>
      <c r="J28" s="17"/>
      <c r="K28" s="17"/>
      <c r="L28" s="17"/>
      <c r="M28" s="17"/>
      <c r="N28" s="17"/>
    </row>
    <row r="29" spans="2:14" x14ac:dyDescent="0.25">
      <c r="B29" s="45"/>
      <c r="C29" s="54"/>
      <c r="D29" s="19" t="s">
        <v>7</v>
      </c>
      <c r="E29" s="3" t="s">
        <v>44</v>
      </c>
      <c r="F29" s="17">
        <v>567</v>
      </c>
      <c r="G29" s="17">
        <f>G28*F29</f>
        <v>73.710000000000008</v>
      </c>
      <c r="H29" s="17"/>
      <c r="I29" s="17"/>
      <c r="J29" s="17"/>
      <c r="K29" s="17"/>
      <c r="L29" s="17"/>
      <c r="M29" s="17"/>
      <c r="N29" s="17"/>
    </row>
    <row r="30" spans="2:14" x14ac:dyDescent="0.25">
      <c r="B30" s="45"/>
      <c r="C30" s="54"/>
      <c r="D30" s="19" t="s">
        <v>13</v>
      </c>
      <c r="E30" s="3" t="s">
        <v>8</v>
      </c>
      <c r="F30" s="17">
        <v>100</v>
      </c>
      <c r="G30" s="17">
        <f>G28*F30</f>
        <v>13</v>
      </c>
      <c r="H30" s="17"/>
      <c r="I30" s="17"/>
      <c r="J30" s="17"/>
      <c r="K30" s="17"/>
      <c r="L30" s="17"/>
      <c r="M30" s="17"/>
      <c r="N30" s="17"/>
    </row>
    <row r="31" spans="2:14" ht="15" x14ac:dyDescent="0.25">
      <c r="B31" s="45"/>
      <c r="C31" s="54"/>
      <c r="D31" s="27" t="s">
        <v>57</v>
      </c>
      <c r="E31" s="3" t="s">
        <v>10</v>
      </c>
      <c r="F31" s="17">
        <v>101.5</v>
      </c>
      <c r="G31" s="17">
        <f>G28*F31</f>
        <v>13.195</v>
      </c>
      <c r="H31" s="42"/>
      <c r="I31" s="17"/>
      <c r="J31" s="17"/>
      <c r="K31" s="17"/>
      <c r="L31" s="17"/>
      <c r="M31" s="17"/>
      <c r="N31" s="17"/>
    </row>
    <row r="32" spans="2:14" x14ac:dyDescent="0.25">
      <c r="B32" s="45"/>
      <c r="C32" s="54"/>
      <c r="D32" s="19" t="s">
        <v>56</v>
      </c>
      <c r="E32" s="3" t="s">
        <v>14</v>
      </c>
      <c r="F32" s="17" t="s">
        <v>39</v>
      </c>
      <c r="G32" s="17">
        <v>2304</v>
      </c>
      <c r="H32" s="17"/>
      <c r="I32" s="4"/>
      <c r="J32" s="17"/>
      <c r="K32" s="17"/>
      <c r="L32" s="17"/>
      <c r="M32" s="17"/>
      <c r="N32" s="17"/>
    </row>
    <row r="33" spans="2:14" x14ac:dyDescent="0.25">
      <c r="B33" s="45"/>
      <c r="C33" s="54"/>
      <c r="D33" s="19" t="s">
        <v>35</v>
      </c>
      <c r="E33" s="3" t="str">
        <f>E32</f>
        <v>grZ/m</v>
      </c>
      <c r="F33" s="17" t="s">
        <v>39</v>
      </c>
      <c r="G33" s="17">
        <v>615</v>
      </c>
      <c r="H33" s="17"/>
      <c r="I33" s="4"/>
      <c r="J33" s="17"/>
      <c r="K33" s="17"/>
      <c r="L33" s="17"/>
      <c r="M33" s="17"/>
      <c r="N33" s="17"/>
    </row>
    <row r="34" spans="2:14" x14ac:dyDescent="0.25">
      <c r="B34" s="45"/>
      <c r="C34" s="54"/>
      <c r="D34" s="19" t="s">
        <v>46</v>
      </c>
      <c r="E34" s="3" t="s">
        <v>47</v>
      </c>
      <c r="F34" s="17">
        <v>118</v>
      </c>
      <c r="G34" s="17">
        <v>40</v>
      </c>
      <c r="H34" s="42"/>
      <c r="I34" s="17"/>
      <c r="J34" s="17"/>
      <c r="K34" s="17"/>
      <c r="L34" s="17"/>
      <c r="M34" s="17"/>
      <c r="N34" s="17"/>
    </row>
    <row r="35" spans="2:14" x14ac:dyDescent="0.25">
      <c r="B35" s="45"/>
      <c r="C35" s="54"/>
      <c r="D35" s="19" t="s">
        <v>48</v>
      </c>
      <c r="E35" s="3" t="s">
        <v>10</v>
      </c>
      <c r="F35" s="17">
        <v>2.74</v>
      </c>
      <c r="G35" s="17">
        <f>G28*F35</f>
        <v>0.35620000000000002</v>
      </c>
      <c r="H35" s="42"/>
      <c r="I35" s="17"/>
      <c r="J35" s="17"/>
      <c r="K35" s="17"/>
      <c r="L35" s="17"/>
      <c r="M35" s="17"/>
      <c r="N35" s="17"/>
    </row>
    <row r="36" spans="2:14" x14ac:dyDescent="0.25">
      <c r="B36" s="45"/>
      <c r="C36" s="54"/>
      <c r="D36" s="19" t="s">
        <v>51</v>
      </c>
      <c r="E36" s="3" t="s">
        <v>9</v>
      </c>
      <c r="F36" s="17">
        <v>0.14000000000000001</v>
      </c>
      <c r="G36" s="17">
        <f>G28*F36</f>
        <v>1.8200000000000001E-2</v>
      </c>
      <c r="H36" s="17"/>
      <c r="I36" s="17"/>
      <c r="J36" s="17"/>
      <c r="K36" s="17"/>
      <c r="L36" s="17"/>
      <c r="M36" s="17"/>
      <c r="N36" s="17"/>
    </row>
    <row r="37" spans="2:14" x14ac:dyDescent="0.25">
      <c r="B37" s="45"/>
      <c r="C37" s="54"/>
      <c r="D37" s="19" t="s">
        <v>49</v>
      </c>
      <c r="E37" s="3" t="s">
        <v>50</v>
      </c>
      <c r="F37" s="17">
        <v>34</v>
      </c>
      <c r="G37" s="17">
        <f>G28*F37</f>
        <v>4.42</v>
      </c>
      <c r="H37" s="17"/>
      <c r="I37" s="17"/>
      <c r="J37" s="17"/>
      <c r="K37" s="17"/>
      <c r="L37" s="17"/>
      <c r="M37" s="17"/>
      <c r="N37" s="17"/>
    </row>
    <row r="38" spans="2:14" x14ac:dyDescent="0.25">
      <c r="B38" s="46"/>
      <c r="C38" s="55"/>
      <c r="D38" s="19" t="s">
        <v>53</v>
      </c>
      <c r="E38" s="3" t="s">
        <v>9</v>
      </c>
      <c r="F38" s="17"/>
      <c r="G38" s="17">
        <f>G31*2.4</f>
        <v>31.667999999999999</v>
      </c>
      <c r="H38" s="17"/>
      <c r="I38" s="17"/>
      <c r="J38" s="17"/>
      <c r="K38" s="17"/>
      <c r="L38" s="17"/>
      <c r="M38" s="17"/>
      <c r="N38" s="17"/>
    </row>
    <row r="39" spans="2:14" s="21" customFormat="1" x14ac:dyDescent="0.25">
      <c r="B39" s="40"/>
      <c r="C39" s="39"/>
      <c r="D39" s="40" t="s">
        <v>0</v>
      </c>
      <c r="E39" s="40"/>
      <c r="F39" s="40"/>
      <c r="G39" s="40"/>
      <c r="H39" s="40"/>
      <c r="I39" s="9"/>
      <c r="J39" s="40"/>
      <c r="K39" s="9"/>
      <c r="L39" s="40"/>
      <c r="M39" s="9"/>
      <c r="N39" s="9"/>
    </row>
    <row r="40" spans="2:14" x14ac:dyDescent="0.25">
      <c r="B40" s="40"/>
      <c r="C40" s="39"/>
      <c r="D40" s="40" t="s">
        <v>15</v>
      </c>
      <c r="E40" s="10" t="s">
        <v>60</v>
      </c>
      <c r="F40" s="7"/>
      <c r="G40" s="7"/>
      <c r="H40" s="7"/>
      <c r="I40" s="7"/>
      <c r="J40" s="7"/>
      <c r="K40" s="7"/>
      <c r="L40" s="7"/>
      <c r="M40" s="7"/>
      <c r="N40" s="8"/>
    </row>
    <row r="41" spans="2:14" x14ac:dyDescent="0.25">
      <c r="B41" s="40"/>
      <c r="C41" s="39"/>
      <c r="D41" s="40" t="s">
        <v>0</v>
      </c>
      <c r="E41" s="40"/>
      <c r="F41" s="7"/>
      <c r="G41" s="7"/>
      <c r="H41" s="7"/>
      <c r="I41" s="7"/>
      <c r="J41" s="7"/>
      <c r="K41" s="7"/>
      <c r="L41" s="7"/>
      <c r="M41" s="7"/>
      <c r="N41" s="9"/>
    </row>
    <row r="42" spans="2:14" x14ac:dyDescent="0.25">
      <c r="B42" s="40"/>
      <c r="C42" s="39"/>
      <c r="D42" s="40" t="s">
        <v>16</v>
      </c>
      <c r="E42" s="10" t="s">
        <v>60</v>
      </c>
      <c r="F42" s="7"/>
      <c r="G42" s="7"/>
      <c r="H42" s="7"/>
      <c r="I42" s="7"/>
      <c r="J42" s="7"/>
      <c r="K42" s="7"/>
      <c r="L42" s="7"/>
      <c r="M42" s="7"/>
      <c r="N42" s="8"/>
    </row>
    <row r="43" spans="2:14" x14ac:dyDescent="0.25">
      <c r="B43" s="40"/>
      <c r="C43" s="39"/>
      <c r="D43" s="40" t="s">
        <v>0</v>
      </c>
      <c r="E43" s="40"/>
      <c r="F43" s="7"/>
      <c r="G43" s="7"/>
      <c r="H43" s="7"/>
      <c r="I43" s="7"/>
      <c r="J43" s="7"/>
      <c r="K43" s="7"/>
      <c r="L43" s="7"/>
      <c r="M43" s="7"/>
      <c r="N43" s="9"/>
    </row>
    <row r="44" spans="2:14" x14ac:dyDescent="0.25">
      <c r="B44" s="40"/>
      <c r="C44" s="39"/>
      <c r="D44" s="40" t="s">
        <v>17</v>
      </c>
      <c r="E44" s="10">
        <v>0.03</v>
      </c>
      <c r="F44" s="7"/>
      <c r="G44" s="7"/>
      <c r="H44" s="7"/>
      <c r="I44" s="7"/>
      <c r="J44" s="7"/>
      <c r="K44" s="7"/>
      <c r="L44" s="7"/>
      <c r="M44" s="7"/>
      <c r="N44" s="8"/>
    </row>
    <row r="45" spans="2:14" x14ac:dyDescent="0.25">
      <c r="B45" s="40"/>
      <c r="C45" s="39"/>
      <c r="D45" s="40" t="s">
        <v>0</v>
      </c>
      <c r="E45" s="40"/>
      <c r="F45" s="7"/>
      <c r="G45" s="7"/>
      <c r="H45" s="7"/>
      <c r="I45" s="7"/>
      <c r="J45" s="7"/>
      <c r="K45" s="7"/>
      <c r="L45" s="7"/>
      <c r="M45" s="7"/>
      <c r="N45" s="9"/>
    </row>
    <row r="46" spans="2:14" ht="15.75" customHeight="1" x14ac:dyDescent="0.25">
      <c r="B46" s="41"/>
      <c r="C46" s="12"/>
      <c r="D46" s="13"/>
      <c r="E46" s="11"/>
      <c r="F46" s="43"/>
      <c r="G46" s="43"/>
      <c r="H46" s="11"/>
      <c r="I46" s="43"/>
      <c r="J46" s="43"/>
      <c r="K46" s="11"/>
      <c r="L46" s="11"/>
      <c r="M46" s="11"/>
      <c r="N46" s="11"/>
    </row>
    <row r="47" spans="2:14" x14ac:dyDescent="0.25">
      <c r="B47" s="15"/>
      <c r="C47" s="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x14ac:dyDescent="0.25">
      <c r="B48" s="15"/>
      <c r="C48" s="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x14ac:dyDescent="0.25">
      <c r="B49" s="15"/>
      <c r="C49" s="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x14ac:dyDescent="0.25">
      <c r="B50" s="15"/>
      <c r="C50" s="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x14ac:dyDescent="0.25">
      <c r="B51" s="15"/>
      <c r="C51" s="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x14ac:dyDescent="0.25">
      <c r="B52" s="15"/>
      <c r="C52" s="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x14ac:dyDescent="0.25">
      <c r="B53" s="15"/>
      <c r="C53" s="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x14ac:dyDescent="0.25">
      <c r="B54" s="15"/>
      <c r="C54" s="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x14ac:dyDescent="0.25">
      <c r="B55" s="15"/>
      <c r="C55" s="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x14ac:dyDescent="0.25">
      <c r="B56" s="15"/>
      <c r="C56" s="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x14ac:dyDescent="0.25">
      <c r="B57" s="15"/>
      <c r="C57" s="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2:14" x14ac:dyDescent="0.25">
      <c r="B58" s="15"/>
      <c r="C58" s="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2:14" x14ac:dyDescent="0.25">
      <c r="B59" s="15"/>
      <c r="C59" s="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x14ac:dyDescent="0.25">
      <c r="B60" s="15"/>
      <c r="C60" s="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x14ac:dyDescent="0.25">
      <c r="B61" s="15"/>
      <c r="C61" s="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25">
      <c r="B62" s="15"/>
      <c r="C62" s="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x14ac:dyDescent="0.25">
      <c r="B63" s="15"/>
      <c r="C63" s="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x14ac:dyDescent="0.25">
      <c r="B64" s="15"/>
      <c r="C64" s="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x14ac:dyDescent="0.25">
      <c r="B65" s="15"/>
      <c r="C65" s="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x14ac:dyDescent="0.25">
      <c r="B66" s="15"/>
      <c r="C66" s="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x14ac:dyDescent="0.25">
      <c r="B67" s="15"/>
      <c r="C67" s="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x14ac:dyDescent="0.25">
      <c r="B68" s="15"/>
      <c r="C68" s="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x14ac:dyDescent="0.25">
      <c r="B69" s="15"/>
      <c r="C69" s="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4" x14ac:dyDescent="0.25">
      <c r="B70" s="15"/>
      <c r="C70" s="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x14ac:dyDescent="0.25">
      <c r="B71" s="15"/>
      <c r="C71" s="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x14ac:dyDescent="0.25">
      <c r="B72" s="15"/>
      <c r="C72" s="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x14ac:dyDescent="0.25">
      <c r="B73" s="15"/>
      <c r="C73" s="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x14ac:dyDescent="0.25">
      <c r="B74" s="15"/>
      <c r="C74" s="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2:14" x14ac:dyDescent="0.25">
      <c r="B75" s="15"/>
      <c r="C75" s="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x14ac:dyDescent="0.25">
      <c r="B76" s="15"/>
      <c r="C76" s="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x14ac:dyDescent="0.25">
      <c r="B77" s="15"/>
      <c r="C77" s="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x14ac:dyDescent="0.25">
      <c r="B78" s="15"/>
      <c r="C78" s="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x14ac:dyDescent="0.25">
      <c r="B79" s="15"/>
      <c r="C79" s="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x14ac:dyDescent="0.25">
      <c r="B80" s="15"/>
      <c r="C80" s="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2:14" x14ac:dyDescent="0.25">
      <c r="B81" s="15"/>
      <c r="C81" s="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2:14" x14ac:dyDescent="0.25">
      <c r="B82" s="15"/>
      <c r="C82" s="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2:14" x14ac:dyDescent="0.25">
      <c r="B83" s="15"/>
      <c r="C83" s="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2:14" x14ac:dyDescent="0.25">
      <c r="B84" s="15"/>
      <c r="C84" s="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2:14" x14ac:dyDescent="0.25">
      <c r="B85" s="15"/>
      <c r="C85" s="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2:14" x14ac:dyDescent="0.25">
      <c r="B86" s="15"/>
      <c r="C86" s="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2:14" x14ac:dyDescent="0.25">
      <c r="B87" s="15"/>
      <c r="C87" s="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x14ac:dyDescent="0.25">
      <c r="B88" s="15"/>
      <c r="C88" s="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x14ac:dyDescent="0.25">
      <c r="B89" s="15"/>
      <c r="C89" s="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x14ac:dyDescent="0.25">
      <c r="B90" s="15"/>
      <c r="C90" s="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x14ac:dyDescent="0.25">
      <c r="B91" s="15"/>
      <c r="C91" s="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2:14" x14ac:dyDescent="0.25">
      <c r="B92" s="15"/>
      <c r="C92" s="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2:14" x14ac:dyDescent="0.25">
      <c r="B93" s="15"/>
      <c r="C93" s="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2:14" x14ac:dyDescent="0.25">
      <c r="B94" s="15"/>
      <c r="C94" s="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2:14" x14ac:dyDescent="0.25">
      <c r="B95" s="15"/>
      <c r="C95" s="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x14ac:dyDescent="0.25">
      <c r="B96" s="15"/>
      <c r="C96" s="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 x14ac:dyDescent="0.25">
      <c r="B97" s="15"/>
      <c r="C97" s="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 x14ac:dyDescent="0.25">
      <c r="B98" s="15"/>
      <c r="C98" s="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x14ac:dyDescent="0.25">
      <c r="B99" s="15"/>
      <c r="C99" s="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 x14ac:dyDescent="0.25">
      <c r="B100" s="15"/>
      <c r="C100" s="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 x14ac:dyDescent="0.25">
      <c r="B101" s="15"/>
      <c r="C101" s="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 x14ac:dyDescent="0.25">
      <c r="B102" s="15"/>
      <c r="C102" s="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 x14ac:dyDescent="0.25">
      <c r="B103" s="15"/>
      <c r="C103" s="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 x14ac:dyDescent="0.25">
      <c r="B104" s="15"/>
      <c r="C104" s="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 x14ac:dyDescent="0.25">
      <c r="B105" s="15"/>
      <c r="C105" s="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 x14ac:dyDescent="0.25">
      <c r="B106" s="15"/>
      <c r="C106" s="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 x14ac:dyDescent="0.25">
      <c r="B107" s="15"/>
      <c r="C107" s="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 x14ac:dyDescent="0.25">
      <c r="B108" s="15"/>
      <c r="C108" s="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 x14ac:dyDescent="0.25">
      <c r="B109" s="15"/>
      <c r="C109" s="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 x14ac:dyDescent="0.25">
      <c r="B110" s="15"/>
      <c r="C110" s="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 x14ac:dyDescent="0.25">
      <c r="B111" s="15"/>
      <c r="C111" s="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 x14ac:dyDescent="0.25">
      <c r="B112" s="15"/>
      <c r="C112" s="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 x14ac:dyDescent="0.25">
      <c r="B113" s="15"/>
      <c r="C113" s="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 x14ac:dyDescent="0.25">
      <c r="B114" s="15"/>
      <c r="C114" s="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 x14ac:dyDescent="0.25">
      <c r="B115" s="15"/>
      <c r="C115" s="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 x14ac:dyDescent="0.25">
      <c r="B116" s="15"/>
      <c r="C116" s="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 x14ac:dyDescent="0.25">
      <c r="B117" s="15"/>
      <c r="C117" s="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 x14ac:dyDescent="0.25">
      <c r="B118" s="15"/>
      <c r="C118" s="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 x14ac:dyDescent="0.25">
      <c r="B119" s="15"/>
      <c r="C119" s="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 x14ac:dyDescent="0.25">
      <c r="B120" s="15"/>
      <c r="C120" s="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 x14ac:dyDescent="0.25">
      <c r="B121" s="15"/>
      <c r="C121" s="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 x14ac:dyDescent="0.25">
      <c r="B122" s="15"/>
      <c r="C122" s="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 x14ac:dyDescent="0.25">
      <c r="B123" s="15"/>
      <c r="C123" s="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 x14ac:dyDescent="0.25">
      <c r="B124" s="15"/>
      <c r="C124" s="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 x14ac:dyDescent="0.25">
      <c r="B125" s="15"/>
      <c r="C125" s="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 x14ac:dyDescent="0.25">
      <c r="B126" s="15"/>
      <c r="C126" s="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 x14ac:dyDescent="0.25">
      <c r="B127" s="15"/>
      <c r="C127" s="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 x14ac:dyDescent="0.25">
      <c r="B128" s="15"/>
      <c r="C128" s="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 x14ac:dyDescent="0.25">
      <c r="B129" s="15"/>
      <c r="C129" s="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 x14ac:dyDescent="0.25">
      <c r="B130" s="15"/>
      <c r="C130" s="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2:14" x14ac:dyDescent="0.25">
      <c r="B131" s="15"/>
      <c r="C131" s="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2:14" x14ac:dyDescent="0.25">
      <c r="B132" s="15"/>
      <c r="C132" s="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2:14" x14ac:dyDescent="0.25">
      <c r="B133" s="15"/>
      <c r="C133" s="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2:14" x14ac:dyDescent="0.25">
      <c r="B134" s="15"/>
      <c r="C134" s="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2:14" x14ac:dyDescent="0.25">
      <c r="B135" s="15"/>
      <c r="C135" s="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2:14" x14ac:dyDescent="0.25">
      <c r="B136" s="15"/>
      <c r="C136" s="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2:14" x14ac:dyDescent="0.25">
      <c r="B137" s="15"/>
      <c r="C137" s="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2:14" x14ac:dyDescent="0.25">
      <c r="B138" s="15"/>
      <c r="C138" s="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2:14" x14ac:dyDescent="0.25">
      <c r="B139" s="15"/>
      <c r="C139" s="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2:14" x14ac:dyDescent="0.25">
      <c r="B140" s="15"/>
      <c r="C140" s="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2:14" x14ac:dyDescent="0.25">
      <c r="B141" s="15"/>
      <c r="C141" s="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2:14" x14ac:dyDescent="0.25">
      <c r="B142" s="15"/>
      <c r="C142" s="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2:14" x14ac:dyDescent="0.25">
      <c r="B143" s="15"/>
      <c r="C143" s="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2:14" x14ac:dyDescent="0.25">
      <c r="B144" s="15"/>
      <c r="C144" s="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2:14" x14ac:dyDescent="0.25">
      <c r="B145" s="15"/>
      <c r="C145" s="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2:14" x14ac:dyDescent="0.25">
      <c r="B146" s="15"/>
      <c r="C146" s="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2:14" x14ac:dyDescent="0.25">
      <c r="B147" s="15"/>
      <c r="C147" s="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2:14" x14ac:dyDescent="0.25">
      <c r="B148" s="15"/>
      <c r="C148" s="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2:14" x14ac:dyDescent="0.25">
      <c r="B149" s="15"/>
      <c r="C149" s="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2:14" x14ac:dyDescent="0.25">
      <c r="B150" s="15"/>
      <c r="C150" s="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2:14" x14ac:dyDescent="0.25">
      <c r="B151" s="15"/>
      <c r="C151" s="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2:14" x14ac:dyDescent="0.25">
      <c r="B152" s="15"/>
      <c r="C152" s="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2:14" x14ac:dyDescent="0.25">
      <c r="B153" s="15"/>
      <c r="C153" s="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2:14" x14ac:dyDescent="0.25">
      <c r="B154" s="15"/>
      <c r="C154" s="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2:14" x14ac:dyDescent="0.25">
      <c r="B155" s="15"/>
      <c r="C155" s="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2:14" x14ac:dyDescent="0.25">
      <c r="B156" s="15"/>
      <c r="C156" s="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2:14" x14ac:dyDescent="0.25">
      <c r="B157" s="15"/>
      <c r="C157" s="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2:14" x14ac:dyDescent="0.25">
      <c r="B158" s="15"/>
      <c r="C158" s="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2:14" x14ac:dyDescent="0.25">
      <c r="B159" s="15"/>
      <c r="C159" s="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2:14" x14ac:dyDescent="0.25">
      <c r="B160" s="15"/>
      <c r="C160" s="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2:14" x14ac:dyDescent="0.25">
      <c r="B161" s="15"/>
      <c r="C161" s="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2:14" x14ac:dyDescent="0.25">
      <c r="B162" s="15"/>
      <c r="C162" s="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2:14" x14ac:dyDescent="0.25">
      <c r="B163" s="15"/>
      <c r="C163" s="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2:14" x14ac:dyDescent="0.25">
      <c r="B164" s="15"/>
      <c r="C164" s="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2:14" x14ac:dyDescent="0.25">
      <c r="B165" s="15"/>
      <c r="C165" s="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2:14" x14ac:dyDescent="0.25">
      <c r="B166" s="15"/>
      <c r="C166" s="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2:14" x14ac:dyDescent="0.25">
      <c r="B167" s="15"/>
      <c r="C167" s="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2:14" x14ac:dyDescent="0.25">
      <c r="B168" s="15"/>
      <c r="C168" s="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2:14" x14ac:dyDescent="0.25">
      <c r="B169" s="15"/>
      <c r="C169" s="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2:14" x14ac:dyDescent="0.25">
      <c r="B170" s="15"/>
      <c r="C170" s="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2:14" x14ac:dyDescent="0.25">
      <c r="B171" s="15"/>
      <c r="C171" s="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2:14" x14ac:dyDescent="0.25">
      <c r="B172" s="15"/>
      <c r="C172" s="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2:14" x14ac:dyDescent="0.25">
      <c r="B173" s="15"/>
      <c r="C173" s="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2:14" x14ac:dyDescent="0.25">
      <c r="B174" s="15"/>
      <c r="C174" s="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2:14" x14ac:dyDescent="0.25">
      <c r="B175" s="15"/>
      <c r="C175" s="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2:14" x14ac:dyDescent="0.25">
      <c r="B176" s="15"/>
      <c r="C176" s="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2:14" x14ac:dyDescent="0.25">
      <c r="B177" s="15"/>
      <c r="C177" s="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2:14" x14ac:dyDescent="0.25">
      <c r="B178" s="15"/>
      <c r="C178" s="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2:14" x14ac:dyDescent="0.25">
      <c r="B179" s="15"/>
      <c r="C179" s="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2:14" x14ac:dyDescent="0.25">
      <c r="B180" s="15"/>
      <c r="C180" s="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2:14" x14ac:dyDescent="0.25">
      <c r="B181" s="15"/>
      <c r="C181" s="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2:14" x14ac:dyDescent="0.25">
      <c r="B182" s="15"/>
      <c r="C182" s="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2:14" x14ac:dyDescent="0.25">
      <c r="B183" s="15"/>
      <c r="C183" s="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2:14" x14ac:dyDescent="0.25">
      <c r="B184" s="15"/>
      <c r="C184" s="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2:14" x14ac:dyDescent="0.25">
      <c r="B185" s="15"/>
      <c r="C185" s="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2:14" x14ac:dyDescent="0.25">
      <c r="B186" s="15"/>
      <c r="C186" s="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2:14" x14ac:dyDescent="0.25">
      <c r="B187" s="15"/>
      <c r="C187" s="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2:14" x14ac:dyDescent="0.25">
      <c r="B188" s="15"/>
      <c r="C188" s="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2:14" x14ac:dyDescent="0.25">
      <c r="B189" s="15"/>
      <c r="C189" s="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2:14" x14ac:dyDescent="0.25">
      <c r="B190" s="15"/>
      <c r="C190" s="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2:14" x14ac:dyDescent="0.25">
      <c r="B191" s="15"/>
      <c r="C191" s="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2:14" x14ac:dyDescent="0.25">
      <c r="B192" s="15"/>
      <c r="C192" s="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2:14" x14ac:dyDescent="0.25">
      <c r="B193" s="15"/>
      <c r="C193" s="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2:14" x14ac:dyDescent="0.25">
      <c r="B194" s="15"/>
      <c r="C194" s="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2:14" x14ac:dyDescent="0.25">
      <c r="B195" s="15"/>
      <c r="C195" s="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2:14" x14ac:dyDescent="0.25">
      <c r="B196" s="15"/>
      <c r="C196" s="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2:14" x14ac:dyDescent="0.25">
      <c r="B197" s="15"/>
      <c r="C197" s="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2:14" x14ac:dyDescent="0.25">
      <c r="B198" s="15"/>
      <c r="C198" s="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2:14" x14ac:dyDescent="0.25">
      <c r="B199" s="15"/>
      <c r="C199" s="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2:14" x14ac:dyDescent="0.25">
      <c r="B200" s="15"/>
      <c r="C200" s="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2:14" x14ac:dyDescent="0.25">
      <c r="B201" s="15"/>
      <c r="C201" s="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2:14" x14ac:dyDescent="0.25">
      <c r="B202" s="15"/>
      <c r="C202" s="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2:14" x14ac:dyDescent="0.25">
      <c r="B203" s="15"/>
      <c r="C203" s="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2:14" x14ac:dyDescent="0.25">
      <c r="B204" s="15"/>
      <c r="C204" s="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2:14" x14ac:dyDescent="0.25">
      <c r="B205" s="15"/>
      <c r="C205" s="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2:14" x14ac:dyDescent="0.25">
      <c r="B206" s="15"/>
      <c r="C206" s="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2:14" x14ac:dyDescent="0.25">
      <c r="B207" s="15"/>
      <c r="C207" s="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2:14" x14ac:dyDescent="0.25">
      <c r="B208" s="15"/>
      <c r="C208" s="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2:14" x14ac:dyDescent="0.25">
      <c r="B209" s="15"/>
      <c r="C209" s="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2:14" x14ac:dyDescent="0.25">
      <c r="B210" s="15"/>
      <c r="C210" s="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2:14" x14ac:dyDescent="0.25">
      <c r="B211" s="15"/>
      <c r="C211" s="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2:14" x14ac:dyDescent="0.25">
      <c r="B212" s="15"/>
      <c r="C212" s="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2:14" x14ac:dyDescent="0.25">
      <c r="B213" s="15"/>
      <c r="C213" s="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2:14" x14ac:dyDescent="0.25">
      <c r="B214" s="15"/>
      <c r="C214" s="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2:14" x14ac:dyDescent="0.25">
      <c r="B215" s="15"/>
      <c r="C215" s="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2:14" x14ac:dyDescent="0.25">
      <c r="B216" s="15"/>
      <c r="C216" s="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2:14" x14ac:dyDescent="0.25">
      <c r="B217" s="15"/>
      <c r="C217" s="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2:14" x14ac:dyDescent="0.25">
      <c r="B218" s="15"/>
      <c r="C218" s="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2:14" x14ac:dyDescent="0.25">
      <c r="B219" s="15"/>
      <c r="C219" s="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2:14" x14ac:dyDescent="0.25">
      <c r="B220" s="15"/>
      <c r="C220" s="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2:14" x14ac:dyDescent="0.25">
      <c r="B221" s="15"/>
      <c r="C221" s="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2:14" x14ac:dyDescent="0.25">
      <c r="B222" s="15"/>
      <c r="C222" s="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2:14" x14ac:dyDescent="0.25">
      <c r="B223" s="15"/>
      <c r="C223" s="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2:14" x14ac:dyDescent="0.25">
      <c r="B224" s="15"/>
      <c r="C224" s="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2:14" x14ac:dyDescent="0.25">
      <c r="B225" s="15"/>
      <c r="C225" s="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2:14" x14ac:dyDescent="0.25">
      <c r="B226" s="15"/>
      <c r="C226" s="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2:14" x14ac:dyDescent="0.25">
      <c r="B227" s="15"/>
      <c r="C227" s="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2:14" x14ac:dyDescent="0.25">
      <c r="B228" s="15"/>
      <c r="C228" s="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2:14" x14ac:dyDescent="0.25">
      <c r="B229" s="15"/>
      <c r="C229" s="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2:14" x14ac:dyDescent="0.25">
      <c r="B230" s="15"/>
      <c r="C230" s="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2:14" x14ac:dyDescent="0.25">
      <c r="B231" s="15"/>
      <c r="C231" s="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2:14" x14ac:dyDescent="0.25">
      <c r="B232" s="15"/>
      <c r="C232" s="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2:14" x14ac:dyDescent="0.25">
      <c r="B233" s="15"/>
      <c r="C233" s="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2:14" x14ac:dyDescent="0.25">
      <c r="B234" s="15"/>
      <c r="C234" s="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2:14" x14ac:dyDescent="0.25">
      <c r="B235" s="15"/>
      <c r="C235" s="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2:14" x14ac:dyDescent="0.25">
      <c r="B236" s="15"/>
      <c r="C236" s="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2:14" x14ac:dyDescent="0.25">
      <c r="B237" s="15"/>
      <c r="C237" s="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2:14" x14ac:dyDescent="0.25">
      <c r="B238" s="15"/>
      <c r="C238" s="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2:14" x14ac:dyDescent="0.25">
      <c r="B239" s="15"/>
      <c r="C239" s="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2:14" x14ac:dyDescent="0.25">
      <c r="B240" s="15"/>
      <c r="C240" s="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2:14" x14ac:dyDescent="0.25">
      <c r="B241" s="15"/>
      <c r="C241" s="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2:14" x14ac:dyDescent="0.25">
      <c r="B242" s="15"/>
      <c r="C242" s="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2:14" x14ac:dyDescent="0.25">
      <c r="B243" s="15"/>
      <c r="C243" s="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2:14" x14ac:dyDescent="0.25">
      <c r="B244" s="15"/>
      <c r="C244" s="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2:14" x14ac:dyDescent="0.25">
      <c r="B245" s="15"/>
      <c r="C245" s="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2:14" x14ac:dyDescent="0.25">
      <c r="B246" s="15"/>
      <c r="C246" s="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2:14" x14ac:dyDescent="0.25">
      <c r="B247" s="15"/>
      <c r="C247" s="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2:14" x14ac:dyDescent="0.25">
      <c r="B248" s="15"/>
      <c r="C248" s="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2:14" x14ac:dyDescent="0.25">
      <c r="B249" s="15"/>
      <c r="C249" s="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2:14" x14ac:dyDescent="0.25">
      <c r="B250" s="15"/>
      <c r="C250" s="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2:14" x14ac:dyDescent="0.25">
      <c r="B251" s="15"/>
      <c r="C251" s="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2:14" x14ac:dyDescent="0.25">
      <c r="B252" s="15"/>
      <c r="C252" s="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2:14" x14ac:dyDescent="0.25">
      <c r="B253" s="15"/>
      <c r="C253" s="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2:14" x14ac:dyDescent="0.25">
      <c r="B254" s="15"/>
      <c r="C254" s="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2:14" x14ac:dyDescent="0.25">
      <c r="B255" s="15"/>
      <c r="C255" s="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2:14" x14ac:dyDescent="0.25">
      <c r="B256" s="15"/>
      <c r="C256" s="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2:14" x14ac:dyDescent="0.25">
      <c r="B257" s="15"/>
      <c r="C257" s="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2:14" x14ac:dyDescent="0.25">
      <c r="B258" s="15"/>
      <c r="C258" s="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2:14" x14ac:dyDescent="0.25">
      <c r="B259" s="15"/>
      <c r="C259" s="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2:14" x14ac:dyDescent="0.25">
      <c r="B260" s="15"/>
      <c r="C260" s="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2:14" x14ac:dyDescent="0.25">
      <c r="B261" s="15"/>
      <c r="C261" s="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2:14" x14ac:dyDescent="0.25">
      <c r="B262" s="15"/>
      <c r="C262" s="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2:14" x14ac:dyDescent="0.25">
      <c r="B263" s="15"/>
      <c r="C263" s="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2:14" x14ac:dyDescent="0.25">
      <c r="B264" s="15"/>
      <c r="C264" s="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2:14" x14ac:dyDescent="0.25">
      <c r="B265" s="15"/>
      <c r="C265" s="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2:14" x14ac:dyDescent="0.25">
      <c r="B266" s="15"/>
      <c r="C266" s="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2:14" x14ac:dyDescent="0.25">
      <c r="B267" s="15"/>
      <c r="C267" s="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2:14" x14ac:dyDescent="0.25">
      <c r="B268" s="15"/>
      <c r="C268" s="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2:14" x14ac:dyDescent="0.25">
      <c r="B269" s="15"/>
      <c r="C269" s="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2:14" x14ac:dyDescent="0.25">
      <c r="B270" s="15"/>
      <c r="C270" s="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2:14" x14ac:dyDescent="0.25">
      <c r="B271" s="15"/>
      <c r="C271" s="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2:14" x14ac:dyDescent="0.25">
      <c r="B272" s="15"/>
      <c r="C272" s="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2:14" x14ac:dyDescent="0.25">
      <c r="B273" s="15"/>
      <c r="C273" s="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2:14" x14ac:dyDescent="0.25">
      <c r="B274" s="15"/>
      <c r="C274" s="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2:14" x14ac:dyDescent="0.25">
      <c r="B275" s="15"/>
      <c r="C275" s="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2:14" x14ac:dyDescent="0.25">
      <c r="B276" s="15"/>
      <c r="C276" s="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2:14" x14ac:dyDescent="0.25">
      <c r="B277" s="15"/>
      <c r="C277" s="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2:14" x14ac:dyDescent="0.25">
      <c r="B278" s="15"/>
      <c r="C278" s="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2:14" x14ac:dyDescent="0.25">
      <c r="B279" s="15"/>
      <c r="C279" s="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2:14" x14ac:dyDescent="0.25">
      <c r="B280" s="15"/>
      <c r="C280" s="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2:14" x14ac:dyDescent="0.25">
      <c r="B281" s="15"/>
      <c r="C281" s="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2:14" x14ac:dyDescent="0.25">
      <c r="B282" s="15"/>
      <c r="C282" s="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2:14" x14ac:dyDescent="0.25">
      <c r="B283" s="15"/>
      <c r="C283" s="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2:14" x14ac:dyDescent="0.25">
      <c r="B284" s="15"/>
      <c r="C284" s="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2:14" x14ac:dyDescent="0.25">
      <c r="B285" s="15"/>
      <c r="C285" s="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2:14" x14ac:dyDescent="0.25">
      <c r="B286" s="15"/>
      <c r="C286" s="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2:14" x14ac:dyDescent="0.25">
      <c r="B287" s="15"/>
      <c r="C287" s="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2:14" x14ac:dyDescent="0.25">
      <c r="B288" s="15"/>
      <c r="C288" s="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2:14" x14ac:dyDescent="0.25">
      <c r="B289" s="15"/>
      <c r="C289" s="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2:14" x14ac:dyDescent="0.25">
      <c r="B290" s="15"/>
      <c r="C290" s="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2:14" x14ac:dyDescent="0.25">
      <c r="B291" s="15"/>
      <c r="C291" s="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2:14" x14ac:dyDescent="0.25">
      <c r="B292" s="15"/>
      <c r="C292" s="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2:14" x14ac:dyDescent="0.25">
      <c r="B293" s="15"/>
      <c r="C293" s="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2:14" x14ac:dyDescent="0.25">
      <c r="B294" s="15"/>
      <c r="C294" s="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2:14" x14ac:dyDescent="0.25">
      <c r="B295" s="15"/>
      <c r="C295" s="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2:14" x14ac:dyDescent="0.25">
      <c r="B296" s="15"/>
      <c r="C296" s="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2:14" x14ac:dyDescent="0.25">
      <c r="B297" s="15"/>
      <c r="C297" s="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2:14" x14ac:dyDescent="0.25">
      <c r="B298" s="15"/>
      <c r="C298" s="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2:14" x14ac:dyDescent="0.25">
      <c r="B299" s="15"/>
      <c r="C299" s="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2:14" x14ac:dyDescent="0.25">
      <c r="B300" s="15"/>
      <c r="C300" s="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2:14" x14ac:dyDescent="0.25">
      <c r="B301" s="15"/>
      <c r="C301" s="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2:14" x14ac:dyDescent="0.25">
      <c r="B302" s="15"/>
      <c r="C302" s="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2:14" x14ac:dyDescent="0.25">
      <c r="B303" s="15"/>
      <c r="C303" s="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2:14" x14ac:dyDescent="0.25">
      <c r="B304" s="15"/>
      <c r="C304" s="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2:14" x14ac:dyDescent="0.25">
      <c r="B305" s="15"/>
      <c r="C305" s="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2:14" x14ac:dyDescent="0.25">
      <c r="B306" s="15"/>
      <c r="C306" s="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2:14" x14ac:dyDescent="0.25">
      <c r="B307" s="15"/>
      <c r="C307" s="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2:14" x14ac:dyDescent="0.25">
      <c r="B308" s="15"/>
      <c r="C308" s="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2:14" x14ac:dyDescent="0.25">
      <c r="B309" s="15"/>
      <c r="C309" s="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2:14" x14ac:dyDescent="0.25">
      <c r="B310" s="15"/>
      <c r="C310" s="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2:14" x14ac:dyDescent="0.25">
      <c r="B311" s="15"/>
      <c r="C311" s="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2:14" x14ac:dyDescent="0.25">
      <c r="B312" s="15"/>
      <c r="C312" s="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2:14" x14ac:dyDescent="0.25">
      <c r="B313" s="15"/>
      <c r="C313" s="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2:14" x14ac:dyDescent="0.25">
      <c r="B314" s="15"/>
      <c r="C314" s="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2:14" x14ac:dyDescent="0.25">
      <c r="B315" s="15"/>
      <c r="C315" s="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2:14" x14ac:dyDescent="0.25">
      <c r="B316" s="15"/>
      <c r="C316" s="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2:14" x14ac:dyDescent="0.25">
      <c r="B317" s="15"/>
      <c r="C317" s="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2:14" x14ac:dyDescent="0.25">
      <c r="B318" s="15"/>
      <c r="C318" s="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2:14" x14ac:dyDescent="0.25">
      <c r="B319" s="15"/>
      <c r="C319" s="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2:14" x14ac:dyDescent="0.25">
      <c r="B320" s="15"/>
      <c r="C320" s="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2:14" x14ac:dyDescent="0.25">
      <c r="B321" s="15"/>
      <c r="C321" s="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2:14" x14ac:dyDescent="0.25">
      <c r="B322" s="15"/>
      <c r="C322" s="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2:14" x14ac:dyDescent="0.25">
      <c r="B323" s="15"/>
      <c r="C323" s="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2:14" x14ac:dyDescent="0.25">
      <c r="B324" s="15"/>
      <c r="C324" s="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2:14" x14ac:dyDescent="0.25">
      <c r="B325" s="15"/>
      <c r="C325" s="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2:14" x14ac:dyDescent="0.25">
      <c r="B326" s="15"/>
      <c r="C326" s="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2:14" x14ac:dyDescent="0.25">
      <c r="B327" s="15"/>
      <c r="C327" s="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2:14" x14ac:dyDescent="0.25">
      <c r="B328" s="15"/>
      <c r="C328" s="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2:14" x14ac:dyDescent="0.25">
      <c r="B329" s="15"/>
      <c r="C329" s="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2:14" x14ac:dyDescent="0.25">
      <c r="B330" s="15"/>
      <c r="C330" s="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2:14" x14ac:dyDescent="0.25">
      <c r="B331" s="15"/>
      <c r="C331" s="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2:14" x14ac:dyDescent="0.25">
      <c r="B332" s="15"/>
      <c r="C332" s="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2:14" x14ac:dyDescent="0.25">
      <c r="B333" s="15"/>
      <c r="C333" s="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2:14" x14ac:dyDescent="0.25">
      <c r="B334" s="15"/>
      <c r="C334" s="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2:14" x14ac:dyDescent="0.25">
      <c r="B335" s="15"/>
      <c r="C335" s="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2:14" x14ac:dyDescent="0.25">
      <c r="B336" s="15"/>
      <c r="C336" s="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2:14" x14ac:dyDescent="0.25">
      <c r="B337" s="15"/>
      <c r="C337" s="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2:14" x14ac:dyDescent="0.25">
      <c r="B338" s="15"/>
      <c r="C338" s="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2:14" x14ac:dyDescent="0.25">
      <c r="B339" s="15"/>
      <c r="C339" s="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2:14" x14ac:dyDescent="0.25">
      <c r="B340" s="15"/>
      <c r="C340" s="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2:14" x14ac:dyDescent="0.25">
      <c r="B341" s="15"/>
      <c r="C341" s="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2:14" x14ac:dyDescent="0.25">
      <c r="B342" s="15"/>
      <c r="C342" s="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2:14" x14ac:dyDescent="0.25">
      <c r="B343" s="15"/>
      <c r="C343" s="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2:14" x14ac:dyDescent="0.25">
      <c r="B344" s="15"/>
      <c r="C344" s="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2:14" x14ac:dyDescent="0.25">
      <c r="B345" s="15"/>
      <c r="C345" s="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2:14" x14ac:dyDescent="0.25">
      <c r="B346" s="15"/>
      <c r="C346" s="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2:14" x14ac:dyDescent="0.25">
      <c r="B347" s="15"/>
      <c r="C347" s="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2:14" x14ac:dyDescent="0.25">
      <c r="B348" s="15"/>
      <c r="C348" s="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2:14" x14ac:dyDescent="0.25">
      <c r="B349" s="15"/>
      <c r="C349" s="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2:14" x14ac:dyDescent="0.25">
      <c r="B350" s="15"/>
      <c r="C350" s="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2:14" x14ac:dyDescent="0.25">
      <c r="B351" s="15"/>
      <c r="C351" s="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2:14" x14ac:dyDescent="0.25">
      <c r="B352" s="15"/>
      <c r="C352" s="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2:14" x14ac:dyDescent="0.25">
      <c r="B353" s="15"/>
      <c r="C353" s="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2:14" x14ac:dyDescent="0.25">
      <c r="B354" s="15"/>
      <c r="C354" s="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2:14" x14ac:dyDescent="0.25">
      <c r="B355" s="15"/>
      <c r="C355" s="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2:14" x14ac:dyDescent="0.25">
      <c r="B356" s="15"/>
      <c r="C356" s="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2:14" x14ac:dyDescent="0.25">
      <c r="B357" s="15"/>
      <c r="C357" s="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2:14" x14ac:dyDescent="0.25">
      <c r="B358" s="15"/>
      <c r="C358" s="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2:14" x14ac:dyDescent="0.25">
      <c r="B359" s="15"/>
      <c r="C359" s="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2:14" x14ac:dyDescent="0.25">
      <c r="B360" s="15"/>
      <c r="C360" s="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2:14" x14ac:dyDescent="0.25">
      <c r="B361" s="15"/>
      <c r="C361" s="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2:14" x14ac:dyDescent="0.25">
      <c r="B362" s="15"/>
      <c r="C362" s="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2:14" x14ac:dyDescent="0.25">
      <c r="B363" s="15"/>
      <c r="C363" s="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2:14" x14ac:dyDescent="0.25">
      <c r="B364" s="15"/>
      <c r="C364" s="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2:14" x14ac:dyDescent="0.25">
      <c r="B365" s="15"/>
      <c r="C365" s="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2:14" x14ac:dyDescent="0.25">
      <c r="B366" s="15"/>
      <c r="C366" s="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2:14" x14ac:dyDescent="0.25">
      <c r="B367" s="15"/>
      <c r="C367" s="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2:14" x14ac:dyDescent="0.25">
      <c r="B368" s="15"/>
      <c r="C368" s="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2:14" x14ac:dyDescent="0.25">
      <c r="B369" s="15"/>
      <c r="C369" s="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2:14" x14ac:dyDescent="0.25">
      <c r="B370" s="15"/>
      <c r="C370" s="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2:14" x14ac:dyDescent="0.25">
      <c r="B371" s="15"/>
      <c r="C371" s="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2:14" x14ac:dyDescent="0.25">
      <c r="B372" s="15"/>
      <c r="C372" s="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2:14" x14ac:dyDescent="0.25">
      <c r="B373" s="15"/>
      <c r="C373" s="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2:14" x14ac:dyDescent="0.25">
      <c r="B374" s="15"/>
      <c r="C374" s="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2:14" x14ac:dyDescent="0.25">
      <c r="B375" s="15"/>
      <c r="C375" s="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2:14" x14ac:dyDescent="0.25">
      <c r="B376" s="15"/>
      <c r="C376" s="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2:14" x14ac:dyDescent="0.25">
      <c r="B377" s="15"/>
      <c r="C377" s="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2:14" x14ac:dyDescent="0.25">
      <c r="B378" s="15"/>
      <c r="C378" s="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2:14" x14ac:dyDescent="0.25">
      <c r="B379" s="15"/>
      <c r="C379" s="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2:14" x14ac:dyDescent="0.25">
      <c r="B380" s="15"/>
      <c r="C380" s="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2:14" x14ac:dyDescent="0.25">
      <c r="B381" s="15"/>
      <c r="C381" s="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2:14" x14ac:dyDescent="0.25">
      <c r="B382" s="15"/>
      <c r="C382" s="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2:14" x14ac:dyDescent="0.25">
      <c r="B383" s="15"/>
      <c r="C383" s="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2:14" x14ac:dyDescent="0.25">
      <c r="B384" s="15"/>
      <c r="C384" s="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2:14" x14ac:dyDescent="0.25">
      <c r="B385" s="15"/>
      <c r="C385" s="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2:14" x14ac:dyDescent="0.25">
      <c r="B386" s="15"/>
      <c r="C386" s="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2:14" x14ac:dyDescent="0.25">
      <c r="B387" s="15"/>
      <c r="C387" s="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2:14" x14ac:dyDescent="0.25">
      <c r="B388" s="15"/>
      <c r="C388" s="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2:14" x14ac:dyDescent="0.25">
      <c r="B389" s="15"/>
      <c r="C389" s="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2:14" x14ac:dyDescent="0.25">
      <c r="B390" s="15"/>
      <c r="C390" s="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2:14" x14ac:dyDescent="0.25">
      <c r="B391" s="15"/>
      <c r="C391" s="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2:14" x14ac:dyDescent="0.25">
      <c r="B392" s="15"/>
      <c r="C392" s="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2:14" x14ac:dyDescent="0.25">
      <c r="B393" s="15"/>
      <c r="C393" s="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2:14" x14ac:dyDescent="0.25">
      <c r="B394" s="15"/>
      <c r="C394" s="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2:14" x14ac:dyDescent="0.25">
      <c r="B395" s="15"/>
      <c r="C395" s="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2:14" x14ac:dyDescent="0.25">
      <c r="B396" s="15"/>
      <c r="C396" s="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2:14" x14ac:dyDescent="0.25">
      <c r="B397" s="15"/>
      <c r="C397" s="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2:14" x14ac:dyDescent="0.25">
      <c r="B398" s="15"/>
      <c r="C398" s="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2:14" x14ac:dyDescent="0.25">
      <c r="B399" s="15"/>
      <c r="C399" s="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2:14" x14ac:dyDescent="0.25">
      <c r="B400" s="15"/>
      <c r="C400" s="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2:14" x14ac:dyDescent="0.25">
      <c r="B401" s="15"/>
      <c r="C401" s="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2:14" x14ac:dyDescent="0.25">
      <c r="B402" s="15"/>
      <c r="C402" s="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2:14" x14ac:dyDescent="0.25">
      <c r="B403" s="15"/>
      <c r="C403" s="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2:14" x14ac:dyDescent="0.25">
      <c r="B404" s="15"/>
      <c r="C404" s="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2:14" x14ac:dyDescent="0.25">
      <c r="B405" s="15"/>
      <c r="C405" s="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2:14" x14ac:dyDescent="0.25">
      <c r="B406" s="15"/>
      <c r="C406" s="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2:14" x14ac:dyDescent="0.25">
      <c r="B407" s="15"/>
      <c r="C407" s="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2:14" x14ac:dyDescent="0.25">
      <c r="B408" s="15"/>
      <c r="C408" s="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2:14" x14ac:dyDescent="0.25">
      <c r="B409" s="15"/>
      <c r="C409" s="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2:14" x14ac:dyDescent="0.25">
      <c r="B410" s="15"/>
      <c r="C410" s="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2:14" x14ac:dyDescent="0.25">
      <c r="B411" s="15"/>
      <c r="C411" s="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2:14" x14ac:dyDescent="0.25">
      <c r="B412" s="15"/>
      <c r="C412" s="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2:14" x14ac:dyDescent="0.25">
      <c r="B413" s="15"/>
      <c r="C413" s="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2:14" x14ac:dyDescent="0.25">
      <c r="B414" s="15"/>
      <c r="C414" s="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2:14" x14ac:dyDescent="0.25">
      <c r="B415" s="15"/>
      <c r="C415" s="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2:14" x14ac:dyDescent="0.25">
      <c r="B416" s="15"/>
      <c r="C416" s="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2:14" x14ac:dyDescent="0.25">
      <c r="B417" s="15"/>
      <c r="C417" s="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2:14" x14ac:dyDescent="0.25">
      <c r="B418" s="15"/>
      <c r="C418" s="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2:14" x14ac:dyDescent="0.25">
      <c r="B419" s="15"/>
      <c r="C419" s="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2:14" x14ac:dyDescent="0.25">
      <c r="B420" s="15"/>
      <c r="C420" s="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2:14" x14ac:dyDescent="0.25">
      <c r="B421" s="15"/>
      <c r="C421" s="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2:14" x14ac:dyDescent="0.25">
      <c r="B422" s="15"/>
      <c r="C422" s="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2:14" x14ac:dyDescent="0.25">
      <c r="B423" s="15"/>
      <c r="C423" s="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2:14" x14ac:dyDescent="0.25">
      <c r="B424" s="15"/>
      <c r="C424" s="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2:14" x14ac:dyDescent="0.25">
      <c r="B425" s="15"/>
      <c r="C425" s="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2:14" x14ac:dyDescent="0.25">
      <c r="B426" s="15"/>
      <c r="C426" s="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2:14" x14ac:dyDescent="0.25">
      <c r="B427" s="15"/>
      <c r="C427" s="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2:14" x14ac:dyDescent="0.25">
      <c r="B428" s="15"/>
      <c r="C428" s="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2:14" x14ac:dyDescent="0.25">
      <c r="B429" s="15"/>
      <c r="C429" s="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2:14" x14ac:dyDescent="0.25">
      <c r="B430" s="15"/>
      <c r="C430" s="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2:14" x14ac:dyDescent="0.25">
      <c r="B431" s="15"/>
      <c r="C431" s="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2:14" x14ac:dyDescent="0.25">
      <c r="B432" s="15"/>
      <c r="C432" s="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2:14" x14ac:dyDescent="0.25">
      <c r="B433" s="15"/>
      <c r="C433" s="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2:14" x14ac:dyDescent="0.25">
      <c r="B434" s="15"/>
      <c r="C434" s="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2:14" x14ac:dyDescent="0.25">
      <c r="B435" s="15"/>
      <c r="C435" s="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2:14" x14ac:dyDescent="0.25">
      <c r="B436" s="15"/>
      <c r="C436" s="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2:14" x14ac:dyDescent="0.25">
      <c r="B437" s="15"/>
      <c r="C437" s="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2:14" x14ac:dyDescent="0.25">
      <c r="B438" s="15"/>
      <c r="C438" s="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2:14" x14ac:dyDescent="0.25">
      <c r="B439" s="15"/>
      <c r="C439" s="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2:14" x14ac:dyDescent="0.25">
      <c r="B440" s="15"/>
      <c r="C440" s="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2:14" x14ac:dyDescent="0.25">
      <c r="B441" s="15"/>
      <c r="C441" s="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2:14" x14ac:dyDescent="0.25">
      <c r="B442" s="15"/>
      <c r="C442" s="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2:14" x14ac:dyDescent="0.25">
      <c r="B443" s="15"/>
      <c r="C443" s="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2:14" x14ac:dyDescent="0.25">
      <c r="B444" s="15"/>
      <c r="C444" s="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2:14" x14ac:dyDescent="0.25">
      <c r="B445" s="15"/>
      <c r="C445" s="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2:14" x14ac:dyDescent="0.25">
      <c r="B446" s="15"/>
      <c r="C446" s="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2:14" x14ac:dyDescent="0.25">
      <c r="B447" s="15"/>
      <c r="C447" s="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2:14" x14ac:dyDescent="0.25">
      <c r="B448" s="15"/>
      <c r="C448" s="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2:14" x14ac:dyDescent="0.25">
      <c r="B449" s="15"/>
      <c r="C449" s="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2:14" x14ac:dyDescent="0.25">
      <c r="B450" s="15"/>
      <c r="C450" s="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2:14" x14ac:dyDescent="0.25">
      <c r="B451" s="15"/>
      <c r="C451" s="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2:14" x14ac:dyDescent="0.25">
      <c r="B452" s="15"/>
      <c r="C452" s="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2:14" x14ac:dyDescent="0.25">
      <c r="B453" s="15"/>
      <c r="C453" s="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2:14" x14ac:dyDescent="0.25">
      <c r="B454" s="15"/>
      <c r="C454" s="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2:14" x14ac:dyDescent="0.25">
      <c r="B455" s="15"/>
      <c r="C455" s="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2:14" x14ac:dyDescent="0.25">
      <c r="B456" s="15"/>
      <c r="C456" s="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2:14" x14ac:dyDescent="0.25">
      <c r="B457" s="15"/>
      <c r="C457" s="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2:14" x14ac:dyDescent="0.25">
      <c r="B458" s="15"/>
      <c r="C458" s="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2:14" x14ac:dyDescent="0.25">
      <c r="B459" s="15"/>
      <c r="C459" s="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2:14" x14ac:dyDescent="0.25">
      <c r="B460" s="15"/>
      <c r="C460" s="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2:14" x14ac:dyDescent="0.25">
      <c r="B461" s="15"/>
      <c r="C461" s="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2:14" x14ac:dyDescent="0.25">
      <c r="B462" s="15"/>
      <c r="C462" s="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2:14" x14ac:dyDescent="0.25">
      <c r="B463" s="15"/>
      <c r="C463" s="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2:14" x14ac:dyDescent="0.25">
      <c r="B464" s="15"/>
      <c r="C464" s="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2:14" x14ac:dyDescent="0.25">
      <c r="B465" s="15"/>
      <c r="C465" s="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2:14" x14ac:dyDescent="0.25">
      <c r="B466" s="15"/>
      <c r="C466" s="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2:14" x14ac:dyDescent="0.25">
      <c r="B467" s="15"/>
      <c r="C467" s="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2:14" x14ac:dyDescent="0.25">
      <c r="B468" s="15"/>
      <c r="C468" s="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2:14" x14ac:dyDescent="0.25">
      <c r="B469" s="15"/>
      <c r="C469" s="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2:14" x14ac:dyDescent="0.25">
      <c r="B470" s="15"/>
      <c r="C470" s="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2:14" x14ac:dyDescent="0.25">
      <c r="B471" s="15"/>
      <c r="C471" s="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2:14" x14ac:dyDescent="0.25">
      <c r="B472" s="15"/>
      <c r="C472" s="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2:14" x14ac:dyDescent="0.25">
      <c r="B473" s="15"/>
      <c r="C473" s="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2:14" x14ac:dyDescent="0.25">
      <c r="B474" s="15"/>
      <c r="C474" s="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2:14" x14ac:dyDescent="0.25">
      <c r="B475" s="15"/>
      <c r="C475" s="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2:14" x14ac:dyDescent="0.25">
      <c r="B476" s="15"/>
      <c r="C476" s="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2:14" x14ac:dyDescent="0.25">
      <c r="B477" s="15"/>
      <c r="C477" s="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2:14" x14ac:dyDescent="0.25">
      <c r="B478" s="15"/>
      <c r="C478" s="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2:14" x14ac:dyDescent="0.25">
      <c r="B479" s="15"/>
      <c r="C479" s="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2:14" x14ac:dyDescent="0.25">
      <c r="B480" s="15"/>
      <c r="C480" s="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2:14" x14ac:dyDescent="0.25">
      <c r="B481" s="15"/>
      <c r="C481" s="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2:14" x14ac:dyDescent="0.25">
      <c r="B482" s="15"/>
      <c r="C482" s="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2:14" x14ac:dyDescent="0.25">
      <c r="B483" s="15"/>
      <c r="C483" s="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2:14" x14ac:dyDescent="0.25">
      <c r="B484" s="15"/>
      <c r="C484" s="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2:14" x14ac:dyDescent="0.25">
      <c r="B485" s="15"/>
      <c r="C485" s="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2:14" x14ac:dyDescent="0.25">
      <c r="B486" s="15"/>
      <c r="C486" s="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2:14" x14ac:dyDescent="0.25">
      <c r="B487" s="15"/>
      <c r="C487" s="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2:14" x14ac:dyDescent="0.25">
      <c r="B488" s="15"/>
      <c r="C488" s="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2:14" x14ac:dyDescent="0.25">
      <c r="B489" s="15"/>
      <c r="C489" s="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2:14" x14ac:dyDescent="0.25">
      <c r="B490" s="15"/>
      <c r="C490" s="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2:14" x14ac:dyDescent="0.25">
      <c r="B491" s="15"/>
      <c r="C491" s="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2:14" x14ac:dyDescent="0.25">
      <c r="B492" s="15"/>
      <c r="C492" s="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2:14" x14ac:dyDescent="0.25">
      <c r="B493" s="15"/>
      <c r="C493" s="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2:14" x14ac:dyDescent="0.25">
      <c r="B494" s="15"/>
      <c r="C494" s="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2:14" x14ac:dyDescent="0.25">
      <c r="B495" s="15"/>
      <c r="C495" s="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2:14" x14ac:dyDescent="0.25">
      <c r="B496" s="15"/>
      <c r="C496" s="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2:14" x14ac:dyDescent="0.25">
      <c r="B497" s="15"/>
      <c r="C497" s="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2:14" x14ac:dyDescent="0.25">
      <c r="B498" s="15"/>
      <c r="C498" s="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2:14" x14ac:dyDescent="0.25">
      <c r="B499" s="15"/>
      <c r="C499" s="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2:14" x14ac:dyDescent="0.25">
      <c r="B500" s="15"/>
      <c r="C500" s="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2:14" x14ac:dyDescent="0.25">
      <c r="B501" s="15"/>
      <c r="C501" s="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2:14" x14ac:dyDescent="0.25">
      <c r="B502" s="15"/>
      <c r="C502" s="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2:14" x14ac:dyDescent="0.25">
      <c r="B503" s="15"/>
      <c r="C503" s="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2:14" x14ac:dyDescent="0.25">
      <c r="B504" s="15"/>
      <c r="C504" s="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2:14" x14ac:dyDescent="0.25">
      <c r="B505" s="15"/>
      <c r="C505" s="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2:14" x14ac:dyDescent="0.25">
      <c r="B506" s="15"/>
      <c r="C506" s="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2:14" x14ac:dyDescent="0.25">
      <c r="B507" s="15"/>
      <c r="C507" s="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2:14" x14ac:dyDescent="0.25">
      <c r="B508" s="15"/>
      <c r="C508" s="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2:14" x14ac:dyDescent="0.25">
      <c r="B509" s="15"/>
      <c r="C509" s="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2:14" x14ac:dyDescent="0.25">
      <c r="B510" s="15"/>
      <c r="C510" s="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2:14" x14ac:dyDescent="0.25">
      <c r="B511" s="15"/>
      <c r="C511" s="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2:14" x14ac:dyDescent="0.25">
      <c r="B512" s="15"/>
      <c r="C512" s="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2:14" x14ac:dyDescent="0.25">
      <c r="B513" s="15"/>
      <c r="C513" s="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2:14" x14ac:dyDescent="0.25">
      <c r="B514" s="15"/>
      <c r="C514" s="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2:14" x14ac:dyDescent="0.25">
      <c r="B515" s="15"/>
      <c r="C515" s="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2:14" x14ac:dyDescent="0.25">
      <c r="B516" s="15"/>
      <c r="C516" s="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2:14" x14ac:dyDescent="0.25">
      <c r="B517" s="15"/>
      <c r="C517" s="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2:14" x14ac:dyDescent="0.25">
      <c r="B518" s="15"/>
      <c r="C518" s="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2:14" x14ac:dyDescent="0.25">
      <c r="B519" s="15"/>
      <c r="C519" s="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2:14" x14ac:dyDescent="0.25">
      <c r="B520" s="15"/>
      <c r="C520" s="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2:14" x14ac:dyDescent="0.25">
      <c r="B521" s="15"/>
      <c r="C521" s="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2:14" x14ac:dyDescent="0.25">
      <c r="B522" s="15"/>
      <c r="C522" s="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2:14" x14ac:dyDescent="0.25">
      <c r="B523" s="15"/>
      <c r="C523" s="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2:14" x14ac:dyDescent="0.25">
      <c r="B524" s="15"/>
      <c r="C524" s="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2:14" x14ac:dyDescent="0.25">
      <c r="B525" s="15"/>
      <c r="C525" s="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2:14" x14ac:dyDescent="0.25">
      <c r="B526" s="15"/>
      <c r="C526" s="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2:14" x14ac:dyDescent="0.25">
      <c r="B527" s="15"/>
      <c r="C527" s="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2:14" x14ac:dyDescent="0.25">
      <c r="B528" s="15"/>
      <c r="C528" s="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2:14" x14ac:dyDescent="0.25">
      <c r="B529" s="15"/>
      <c r="C529" s="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2:14" x14ac:dyDescent="0.25">
      <c r="B530" s="15"/>
      <c r="C530" s="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2:14" x14ac:dyDescent="0.25">
      <c r="B531" s="15"/>
      <c r="C531" s="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2:14" x14ac:dyDescent="0.25">
      <c r="B532" s="15"/>
      <c r="C532" s="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2:14" x14ac:dyDescent="0.25">
      <c r="B533" s="15"/>
      <c r="C533" s="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2:14" x14ac:dyDescent="0.25">
      <c r="B534" s="15"/>
      <c r="C534" s="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2:14" x14ac:dyDescent="0.25">
      <c r="B535" s="15"/>
      <c r="C535" s="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2:14" x14ac:dyDescent="0.25">
      <c r="B536" s="15"/>
      <c r="C536" s="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2:14" x14ac:dyDescent="0.25">
      <c r="B537" s="15"/>
      <c r="C537" s="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2:14" x14ac:dyDescent="0.25">
      <c r="B538" s="15"/>
      <c r="C538" s="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2:14" x14ac:dyDescent="0.25">
      <c r="B539" s="15"/>
      <c r="C539" s="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2:14" x14ac:dyDescent="0.25">
      <c r="B540" s="15"/>
      <c r="C540" s="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2:14" x14ac:dyDescent="0.25">
      <c r="B541" s="15"/>
      <c r="C541" s="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2:14" x14ac:dyDescent="0.25">
      <c r="B542" s="15"/>
      <c r="C542" s="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2:14" x14ac:dyDescent="0.25">
      <c r="B543" s="15"/>
      <c r="C543" s="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2:14" x14ac:dyDescent="0.25">
      <c r="B544" s="15"/>
      <c r="C544" s="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2:14" x14ac:dyDescent="0.25">
      <c r="B545" s="15"/>
      <c r="C545" s="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2:14" x14ac:dyDescent="0.25">
      <c r="B546" s="15"/>
      <c r="C546" s="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2:14" x14ac:dyDescent="0.25">
      <c r="B547" s="15"/>
      <c r="C547" s="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2:14" x14ac:dyDescent="0.25">
      <c r="B548" s="15"/>
      <c r="C548" s="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2:14" x14ac:dyDescent="0.25">
      <c r="B549" s="15"/>
      <c r="C549" s="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2:14" x14ac:dyDescent="0.25">
      <c r="B550" s="15"/>
      <c r="C550" s="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2:14" x14ac:dyDescent="0.25">
      <c r="B551" s="15"/>
      <c r="C551" s="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2:14" x14ac:dyDescent="0.25">
      <c r="B552" s="15"/>
      <c r="C552" s="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2:14" x14ac:dyDescent="0.25">
      <c r="B553" s="15"/>
      <c r="C553" s="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2:14" x14ac:dyDescent="0.25">
      <c r="B554" s="15"/>
      <c r="C554" s="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2:14" x14ac:dyDescent="0.25">
      <c r="B555" s="15"/>
      <c r="C555" s="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2:14" x14ac:dyDescent="0.25">
      <c r="B556" s="15"/>
      <c r="C556" s="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2:14" x14ac:dyDescent="0.25">
      <c r="B557" s="15"/>
      <c r="C557" s="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2:14" x14ac:dyDescent="0.25">
      <c r="B558" s="15"/>
      <c r="C558" s="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2:14" x14ac:dyDescent="0.25">
      <c r="B559" s="15"/>
      <c r="C559" s="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2:14" x14ac:dyDescent="0.25">
      <c r="B560" s="15"/>
      <c r="C560" s="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2:14" x14ac:dyDescent="0.25">
      <c r="B561" s="15"/>
      <c r="C561" s="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2:14" x14ac:dyDescent="0.25">
      <c r="B562" s="15"/>
      <c r="C562" s="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2:14" x14ac:dyDescent="0.25">
      <c r="B563" s="15"/>
      <c r="C563" s="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2:14" x14ac:dyDescent="0.25">
      <c r="B564" s="15"/>
      <c r="C564" s="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2:14" x14ac:dyDescent="0.25">
      <c r="B565" s="15"/>
      <c r="C565" s="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2:14" x14ac:dyDescent="0.25">
      <c r="B566" s="15"/>
      <c r="C566" s="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2:14" x14ac:dyDescent="0.25">
      <c r="B567" s="15"/>
      <c r="C567" s="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2:14" x14ac:dyDescent="0.25">
      <c r="B568" s="15"/>
      <c r="C568" s="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2:14" x14ac:dyDescent="0.25">
      <c r="B569" s="15"/>
      <c r="C569" s="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2:14" x14ac:dyDescent="0.25">
      <c r="B570" s="15"/>
      <c r="C570" s="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2:14" x14ac:dyDescent="0.25">
      <c r="B571" s="15"/>
      <c r="C571" s="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2:14" x14ac:dyDescent="0.25">
      <c r="B572" s="15"/>
      <c r="C572" s="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2:14" x14ac:dyDescent="0.25">
      <c r="B573" s="15"/>
      <c r="C573" s="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2:14" x14ac:dyDescent="0.25">
      <c r="B574" s="15"/>
      <c r="C574" s="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2:14" x14ac:dyDescent="0.25">
      <c r="B575" s="15"/>
      <c r="C575" s="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2:14" x14ac:dyDescent="0.25">
      <c r="B576" s="15"/>
      <c r="C576" s="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2:14" x14ac:dyDescent="0.25">
      <c r="B577" s="15"/>
      <c r="C577" s="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2:14" x14ac:dyDescent="0.25">
      <c r="B578" s="15"/>
      <c r="C578" s="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2:14" x14ac:dyDescent="0.25">
      <c r="B579" s="15"/>
      <c r="C579" s="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2:14" x14ac:dyDescent="0.25">
      <c r="B580" s="15"/>
      <c r="C580" s="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2:14" x14ac:dyDescent="0.25">
      <c r="B581" s="15"/>
      <c r="C581" s="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2:14" x14ac:dyDescent="0.25">
      <c r="B582" s="15"/>
      <c r="C582" s="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2:14" x14ac:dyDescent="0.25">
      <c r="B583" s="15"/>
      <c r="C583" s="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2:14" x14ac:dyDescent="0.25">
      <c r="B584" s="15"/>
      <c r="C584" s="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2:14" x14ac:dyDescent="0.25">
      <c r="B585" s="15"/>
      <c r="C585" s="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2:14" x14ac:dyDescent="0.25">
      <c r="B586" s="15"/>
      <c r="C586" s="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2:14" x14ac:dyDescent="0.25">
      <c r="B587" s="15"/>
      <c r="C587" s="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2:14" x14ac:dyDescent="0.25">
      <c r="B588" s="15"/>
      <c r="C588" s="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2:14" x14ac:dyDescent="0.25">
      <c r="B589" s="15"/>
      <c r="C589" s="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2:14" x14ac:dyDescent="0.25">
      <c r="B590" s="15"/>
      <c r="C590" s="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2:14" x14ac:dyDescent="0.25">
      <c r="B591" s="15"/>
      <c r="C591" s="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2:14" x14ac:dyDescent="0.25">
      <c r="B592" s="15"/>
      <c r="C592" s="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2:14" x14ac:dyDescent="0.25">
      <c r="B593" s="15"/>
      <c r="C593" s="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2:14" x14ac:dyDescent="0.25">
      <c r="B594" s="15"/>
      <c r="C594" s="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2:14" x14ac:dyDescent="0.25">
      <c r="B595" s="15"/>
      <c r="C595" s="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2:14" x14ac:dyDescent="0.25">
      <c r="B596" s="15"/>
      <c r="C596" s="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2:14" x14ac:dyDescent="0.25">
      <c r="B597" s="15"/>
      <c r="C597" s="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2:14" x14ac:dyDescent="0.25">
      <c r="B598" s="15"/>
      <c r="C598" s="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2:14" x14ac:dyDescent="0.25">
      <c r="B599" s="15"/>
      <c r="C599" s="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2:14" x14ac:dyDescent="0.25">
      <c r="B600" s="15"/>
      <c r="C600" s="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2:14" x14ac:dyDescent="0.25">
      <c r="B601" s="15"/>
      <c r="C601" s="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2:14" x14ac:dyDescent="0.25">
      <c r="B602" s="15"/>
      <c r="C602" s="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2:14" x14ac:dyDescent="0.25">
      <c r="B603" s="15"/>
      <c r="C603" s="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2:14" x14ac:dyDescent="0.25">
      <c r="B604" s="15"/>
      <c r="C604" s="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2:14" x14ac:dyDescent="0.25">
      <c r="B605" s="15"/>
      <c r="C605" s="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2:14" x14ac:dyDescent="0.25">
      <c r="B606" s="15"/>
      <c r="C606" s="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2:14" x14ac:dyDescent="0.25">
      <c r="B607" s="15"/>
      <c r="C607" s="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2:14" x14ac:dyDescent="0.25">
      <c r="B608" s="15"/>
      <c r="C608" s="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2:14" x14ac:dyDescent="0.25">
      <c r="B609" s="15"/>
      <c r="C609" s="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2:14" x14ac:dyDescent="0.25">
      <c r="B610" s="15"/>
      <c r="C610" s="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2:14" x14ac:dyDescent="0.25">
      <c r="B611" s="15"/>
      <c r="C611" s="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2:14" x14ac:dyDescent="0.25">
      <c r="B612" s="15"/>
      <c r="C612" s="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2:14" x14ac:dyDescent="0.25">
      <c r="B613" s="15"/>
      <c r="C613" s="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2:14" x14ac:dyDescent="0.25">
      <c r="B614" s="15"/>
      <c r="C614" s="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2:14" x14ac:dyDescent="0.25">
      <c r="B615" s="15"/>
      <c r="C615" s="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2:14" x14ac:dyDescent="0.25">
      <c r="B616" s="15"/>
      <c r="C616" s="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2:14" x14ac:dyDescent="0.25">
      <c r="B617" s="15"/>
      <c r="C617" s="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2:14" x14ac:dyDescent="0.25">
      <c r="B618" s="15"/>
      <c r="C618" s="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2:14" x14ac:dyDescent="0.25">
      <c r="B619" s="15"/>
      <c r="C619" s="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2:14" x14ac:dyDescent="0.25">
      <c r="B620" s="15"/>
      <c r="C620" s="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2:14" x14ac:dyDescent="0.25">
      <c r="B621" s="15"/>
      <c r="C621" s="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2:14" x14ac:dyDescent="0.25">
      <c r="B622" s="15"/>
      <c r="C622" s="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2:14" x14ac:dyDescent="0.25">
      <c r="B623" s="15"/>
      <c r="C623" s="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2:14" x14ac:dyDescent="0.25">
      <c r="B624" s="15"/>
      <c r="C624" s="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2:14" x14ac:dyDescent="0.25">
      <c r="B625" s="15"/>
      <c r="C625" s="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2:14" x14ac:dyDescent="0.25">
      <c r="B626" s="15"/>
      <c r="C626" s="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2:14" x14ac:dyDescent="0.25">
      <c r="B627" s="15"/>
      <c r="C627" s="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2:14" x14ac:dyDescent="0.25">
      <c r="B628" s="15"/>
      <c r="C628" s="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2:14" x14ac:dyDescent="0.25">
      <c r="B629" s="15"/>
      <c r="C629" s="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2:14" x14ac:dyDescent="0.25">
      <c r="B630" s="15"/>
      <c r="C630" s="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2:14" x14ac:dyDescent="0.25">
      <c r="B631" s="15"/>
      <c r="C631" s="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2:14" x14ac:dyDescent="0.25">
      <c r="B632" s="15"/>
      <c r="C632" s="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2:14" x14ac:dyDescent="0.25">
      <c r="B633" s="15"/>
      <c r="C633" s="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2:14" x14ac:dyDescent="0.25">
      <c r="B634" s="15"/>
      <c r="C634" s="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2:14" x14ac:dyDescent="0.25">
      <c r="B635" s="15"/>
      <c r="C635" s="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2:14" x14ac:dyDescent="0.25">
      <c r="B636" s="15"/>
      <c r="C636" s="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2:14" x14ac:dyDescent="0.25">
      <c r="B637" s="15"/>
      <c r="C637" s="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2:14" x14ac:dyDescent="0.25">
      <c r="B638" s="15"/>
      <c r="C638" s="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2:14" x14ac:dyDescent="0.25">
      <c r="B639" s="15"/>
      <c r="C639" s="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2:14" x14ac:dyDescent="0.25">
      <c r="B640" s="15"/>
      <c r="C640" s="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2:14" x14ac:dyDescent="0.25">
      <c r="B641" s="15"/>
      <c r="C641" s="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2:14" x14ac:dyDescent="0.25">
      <c r="B642" s="15"/>
      <c r="C642" s="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2:14" x14ac:dyDescent="0.25">
      <c r="B643" s="15"/>
      <c r="C643" s="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2:14" x14ac:dyDescent="0.25">
      <c r="B644" s="15"/>
      <c r="C644" s="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2:14" x14ac:dyDescent="0.25">
      <c r="B645" s="15"/>
      <c r="C645" s="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2:14" x14ac:dyDescent="0.25">
      <c r="B646" s="15"/>
      <c r="C646" s="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2:14" x14ac:dyDescent="0.25">
      <c r="B647" s="15"/>
      <c r="C647" s="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2:14" x14ac:dyDescent="0.25">
      <c r="B648" s="15"/>
      <c r="C648" s="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2:14" x14ac:dyDescent="0.25">
      <c r="B649" s="15"/>
      <c r="C649" s="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2:14" x14ac:dyDescent="0.25">
      <c r="B650" s="15"/>
      <c r="C650" s="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2:14" x14ac:dyDescent="0.25">
      <c r="B651" s="15"/>
      <c r="C651" s="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2:14" x14ac:dyDescent="0.25">
      <c r="B652" s="15"/>
      <c r="C652" s="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2:14" x14ac:dyDescent="0.25">
      <c r="B653" s="15"/>
      <c r="C653" s="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2:14" x14ac:dyDescent="0.25">
      <c r="B654" s="15"/>
      <c r="C654" s="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2:14" x14ac:dyDescent="0.25">
      <c r="B655" s="15"/>
      <c r="C655" s="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2:14" x14ac:dyDescent="0.25">
      <c r="B656" s="15"/>
      <c r="C656" s="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2:14" x14ac:dyDescent="0.25">
      <c r="B657" s="15"/>
      <c r="C657" s="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2:14" x14ac:dyDescent="0.25">
      <c r="B658" s="15"/>
      <c r="C658" s="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2:14" x14ac:dyDescent="0.25">
      <c r="B659" s="15"/>
      <c r="C659" s="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2:14" x14ac:dyDescent="0.25">
      <c r="B660" s="15"/>
      <c r="C660" s="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2:14" x14ac:dyDescent="0.25">
      <c r="B661" s="15"/>
      <c r="C661" s="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2:14" x14ac:dyDescent="0.25">
      <c r="B662" s="15"/>
      <c r="C662" s="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2:14" x14ac:dyDescent="0.25">
      <c r="B663" s="15"/>
      <c r="C663" s="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2:14" x14ac:dyDescent="0.25">
      <c r="B664" s="15"/>
      <c r="C664" s="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2:14" x14ac:dyDescent="0.25">
      <c r="B665" s="15"/>
      <c r="C665" s="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2:14" x14ac:dyDescent="0.25">
      <c r="B666" s="15"/>
      <c r="C666" s="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2:14" x14ac:dyDescent="0.25">
      <c r="B667" s="15"/>
      <c r="C667" s="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2:14" x14ac:dyDescent="0.25">
      <c r="B668" s="15"/>
      <c r="C668" s="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2:14" x14ac:dyDescent="0.25">
      <c r="B669" s="15"/>
      <c r="C669" s="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2:14" x14ac:dyDescent="0.25">
      <c r="B670" s="15"/>
      <c r="C670" s="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2:14" x14ac:dyDescent="0.25">
      <c r="B671" s="15"/>
      <c r="C671" s="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2:14" x14ac:dyDescent="0.25">
      <c r="B672" s="15"/>
      <c r="C672" s="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2:14" x14ac:dyDescent="0.25">
      <c r="B673" s="15"/>
      <c r="C673" s="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2:14" x14ac:dyDescent="0.25">
      <c r="B674" s="15"/>
      <c r="C674" s="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2:14" x14ac:dyDescent="0.25">
      <c r="B675" s="15"/>
      <c r="C675" s="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2:14" x14ac:dyDescent="0.25">
      <c r="B676" s="15"/>
      <c r="C676" s="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2:14" x14ac:dyDescent="0.25">
      <c r="B677" s="15"/>
      <c r="C677" s="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2:14" x14ac:dyDescent="0.25">
      <c r="B678" s="15"/>
      <c r="C678" s="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2:14" x14ac:dyDescent="0.25">
      <c r="B679" s="15"/>
      <c r="C679" s="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2:14" x14ac:dyDescent="0.25">
      <c r="B680" s="15"/>
      <c r="C680" s="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2:14" x14ac:dyDescent="0.25">
      <c r="B681" s="15"/>
      <c r="C681" s="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2:14" x14ac:dyDescent="0.25">
      <c r="B682" s="15"/>
      <c r="C682" s="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2:14" x14ac:dyDescent="0.25">
      <c r="B683" s="15"/>
      <c r="C683" s="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2:14" x14ac:dyDescent="0.25">
      <c r="B684" s="15"/>
      <c r="C684" s="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2:14" x14ac:dyDescent="0.25">
      <c r="B685" s="15"/>
      <c r="C685" s="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2:14" x14ac:dyDescent="0.25">
      <c r="B686" s="15"/>
      <c r="C686" s="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2:14" x14ac:dyDescent="0.25">
      <c r="B687" s="15"/>
      <c r="C687" s="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2:14" x14ac:dyDescent="0.25">
      <c r="B688" s="15"/>
      <c r="C688" s="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2:14" x14ac:dyDescent="0.25">
      <c r="B689" s="15"/>
      <c r="C689" s="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2:14" x14ac:dyDescent="0.25">
      <c r="B690" s="15"/>
      <c r="C690" s="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2:14" x14ac:dyDescent="0.25">
      <c r="B691" s="15"/>
      <c r="C691" s="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2:14" x14ac:dyDescent="0.25">
      <c r="B692" s="15"/>
      <c r="C692" s="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2:14" x14ac:dyDescent="0.25">
      <c r="B693" s="15"/>
      <c r="C693" s="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2:14" x14ac:dyDescent="0.25">
      <c r="B694" s="15"/>
      <c r="C694" s="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2:14" x14ac:dyDescent="0.25">
      <c r="B695" s="15"/>
      <c r="C695" s="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2:14" x14ac:dyDescent="0.25">
      <c r="B696" s="15"/>
      <c r="C696" s="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2:14" x14ac:dyDescent="0.25">
      <c r="B697" s="15"/>
      <c r="C697" s="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2:14" x14ac:dyDescent="0.25">
      <c r="B698" s="15"/>
      <c r="C698" s="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2:14" x14ac:dyDescent="0.25">
      <c r="B699" s="15"/>
      <c r="C699" s="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2:14" x14ac:dyDescent="0.25">
      <c r="B700" s="15"/>
      <c r="C700" s="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2:14" x14ac:dyDescent="0.25">
      <c r="B701" s="15"/>
      <c r="C701" s="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2:14" x14ac:dyDescent="0.25">
      <c r="B702" s="15"/>
      <c r="C702" s="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2:14" x14ac:dyDescent="0.25">
      <c r="B703" s="15"/>
      <c r="C703" s="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2:14" x14ac:dyDescent="0.25">
      <c r="B704" s="15"/>
      <c r="C704" s="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2:14" x14ac:dyDescent="0.25">
      <c r="B705" s="15"/>
      <c r="C705" s="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2:14" x14ac:dyDescent="0.25">
      <c r="B706" s="15"/>
      <c r="C706" s="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2:14" x14ac:dyDescent="0.25">
      <c r="B707" s="15"/>
      <c r="C707" s="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2:14" x14ac:dyDescent="0.25">
      <c r="B708" s="15"/>
      <c r="C708" s="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2:14" x14ac:dyDescent="0.25">
      <c r="B709" s="15"/>
      <c r="C709" s="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2:14" x14ac:dyDescent="0.25">
      <c r="B710" s="15"/>
      <c r="C710" s="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2:14" x14ac:dyDescent="0.25">
      <c r="B711" s="15"/>
      <c r="C711" s="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2:14" x14ac:dyDescent="0.25">
      <c r="B712" s="15"/>
      <c r="C712" s="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2:14" x14ac:dyDescent="0.25">
      <c r="B713" s="15"/>
      <c r="C713" s="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2:14" x14ac:dyDescent="0.25">
      <c r="B714" s="15"/>
      <c r="C714" s="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2:14" x14ac:dyDescent="0.25">
      <c r="B715" s="15"/>
      <c r="C715" s="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2:14" x14ac:dyDescent="0.25">
      <c r="B716" s="15"/>
      <c r="C716" s="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2:14" x14ac:dyDescent="0.25">
      <c r="B717" s="15"/>
      <c r="C717" s="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2:14" x14ac:dyDescent="0.25">
      <c r="B718" s="15"/>
      <c r="C718" s="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2:14" x14ac:dyDescent="0.25">
      <c r="B719" s="15"/>
      <c r="C719" s="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2:14" x14ac:dyDescent="0.25">
      <c r="B720" s="15"/>
      <c r="C720" s="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2:14" x14ac:dyDescent="0.25">
      <c r="B721" s="15"/>
      <c r="C721" s="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2:14" x14ac:dyDescent="0.25">
      <c r="B722" s="15"/>
      <c r="C722" s="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2:14" x14ac:dyDescent="0.25">
      <c r="B723" s="15"/>
      <c r="C723" s="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2:14" x14ac:dyDescent="0.25">
      <c r="B724" s="15"/>
      <c r="C724" s="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2:14" x14ac:dyDescent="0.25">
      <c r="B725" s="15"/>
      <c r="C725" s="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2:14" x14ac:dyDescent="0.25">
      <c r="B726" s="15"/>
      <c r="C726" s="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2:14" x14ac:dyDescent="0.25">
      <c r="B727" s="15"/>
      <c r="C727" s="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2:14" x14ac:dyDescent="0.25">
      <c r="B728" s="15"/>
      <c r="C728" s="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2:14" x14ac:dyDescent="0.25">
      <c r="B729" s="15"/>
      <c r="C729" s="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2:14" x14ac:dyDescent="0.25">
      <c r="B730" s="15"/>
      <c r="C730" s="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2:14" x14ac:dyDescent="0.25">
      <c r="B731" s="15"/>
      <c r="C731" s="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2:14" x14ac:dyDescent="0.25">
      <c r="B732" s="15"/>
      <c r="C732" s="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2:14" x14ac:dyDescent="0.25">
      <c r="B733" s="15"/>
      <c r="C733" s="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2:14" x14ac:dyDescent="0.25">
      <c r="B734" s="15"/>
      <c r="C734" s="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2:14" x14ac:dyDescent="0.25">
      <c r="B735" s="15"/>
      <c r="C735" s="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2:14" x14ac:dyDescent="0.25">
      <c r="B736" s="15"/>
      <c r="C736" s="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2:14" x14ac:dyDescent="0.25">
      <c r="B737" s="15"/>
      <c r="C737" s="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2:14" x14ac:dyDescent="0.25">
      <c r="B738" s="15"/>
      <c r="C738" s="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2:14" x14ac:dyDescent="0.25">
      <c r="B739" s="15"/>
      <c r="C739" s="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2:14" x14ac:dyDescent="0.25">
      <c r="B740" s="15"/>
      <c r="C740" s="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2:14" x14ac:dyDescent="0.25">
      <c r="B741" s="15"/>
      <c r="C741" s="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2:14" x14ac:dyDescent="0.25">
      <c r="B742" s="15"/>
      <c r="C742" s="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2:14" x14ac:dyDescent="0.25">
      <c r="B743" s="15"/>
      <c r="C743" s="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2:14" x14ac:dyDescent="0.25">
      <c r="B744" s="15"/>
      <c r="C744" s="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2:14" x14ac:dyDescent="0.25">
      <c r="B745" s="15"/>
      <c r="C745" s="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2:14" x14ac:dyDescent="0.25">
      <c r="B746" s="15"/>
      <c r="C746" s="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2:14" x14ac:dyDescent="0.25">
      <c r="B747" s="15"/>
      <c r="C747" s="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2:14" x14ac:dyDescent="0.25">
      <c r="B748" s="15"/>
      <c r="C748" s="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2:14" x14ac:dyDescent="0.25">
      <c r="B749" s="15"/>
      <c r="C749" s="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2:14" x14ac:dyDescent="0.25">
      <c r="B750" s="15"/>
      <c r="C750" s="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2:14" x14ac:dyDescent="0.25">
      <c r="B751" s="15"/>
      <c r="C751" s="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2:14" x14ac:dyDescent="0.25">
      <c r="B752" s="15"/>
      <c r="C752" s="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2:14" x14ac:dyDescent="0.25">
      <c r="B753" s="15"/>
      <c r="C753" s="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2:14" x14ac:dyDescent="0.25">
      <c r="B754" s="15"/>
      <c r="C754" s="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2:14" x14ac:dyDescent="0.25">
      <c r="B755" s="15"/>
      <c r="C755" s="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2:14" x14ac:dyDescent="0.25">
      <c r="B756" s="15"/>
      <c r="C756" s="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2:14" x14ac:dyDescent="0.25">
      <c r="B757" s="15"/>
      <c r="C757" s="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2:14" x14ac:dyDescent="0.25">
      <c r="B758" s="15"/>
      <c r="C758" s="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2:14" x14ac:dyDescent="0.25">
      <c r="B759" s="15"/>
      <c r="C759" s="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2:14" x14ac:dyDescent="0.25">
      <c r="B760" s="15"/>
      <c r="C760" s="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2:14" x14ac:dyDescent="0.25">
      <c r="B761" s="15"/>
      <c r="C761" s="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2:14" x14ac:dyDescent="0.25">
      <c r="B762" s="15"/>
      <c r="C762" s="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2:14" x14ac:dyDescent="0.25">
      <c r="B763" s="15"/>
      <c r="C763" s="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2:14" x14ac:dyDescent="0.25">
      <c r="B764" s="15"/>
      <c r="C764" s="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2:14" x14ac:dyDescent="0.25">
      <c r="B765" s="15"/>
      <c r="C765" s="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2:14" x14ac:dyDescent="0.25">
      <c r="B766" s="15"/>
      <c r="C766" s="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2:14" x14ac:dyDescent="0.25">
      <c r="B767" s="15"/>
      <c r="C767" s="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2:14" x14ac:dyDescent="0.25">
      <c r="B768" s="15"/>
      <c r="C768" s="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2:14" x14ac:dyDescent="0.25">
      <c r="B769" s="15"/>
      <c r="C769" s="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2:14" x14ac:dyDescent="0.25">
      <c r="B770" s="15"/>
      <c r="C770" s="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2:14" x14ac:dyDescent="0.25">
      <c r="B771" s="15"/>
      <c r="C771" s="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2:14" x14ac:dyDescent="0.25">
      <c r="B772" s="15"/>
      <c r="C772" s="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2:14" x14ac:dyDescent="0.25">
      <c r="B773" s="15"/>
      <c r="C773" s="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2:14" x14ac:dyDescent="0.25">
      <c r="B774" s="15"/>
      <c r="C774" s="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2:14" x14ac:dyDescent="0.25">
      <c r="B775" s="15"/>
      <c r="C775" s="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2:14" x14ac:dyDescent="0.25">
      <c r="B776" s="15"/>
      <c r="C776" s="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2:14" x14ac:dyDescent="0.25">
      <c r="B777" s="15"/>
      <c r="C777" s="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2:14" x14ac:dyDescent="0.25">
      <c r="B778" s="15"/>
      <c r="C778" s="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2:14" x14ac:dyDescent="0.25">
      <c r="B779" s="15"/>
      <c r="C779" s="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2:14" x14ac:dyDescent="0.25">
      <c r="B780" s="15"/>
      <c r="C780" s="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2:14" x14ac:dyDescent="0.25">
      <c r="B781" s="15"/>
      <c r="C781" s="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2:14" x14ac:dyDescent="0.25">
      <c r="B782" s="15"/>
      <c r="C782" s="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2:14" x14ac:dyDescent="0.25">
      <c r="B783" s="15"/>
      <c r="C783" s="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2:14" x14ac:dyDescent="0.25">
      <c r="B784" s="15"/>
      <c r="C784" s="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2:14" x14ac:dyDescent="0.25">
      <c r="B785" s="15"/>
      <c r="C785" s="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2:14" x14ac:dyDescent="0.25">
      <c r="B786" s="15"/>
      <c r="C786" s="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2:14" x14ac:dyDescent="0.25">
      <c r="B787" s="15"/>
      <c r="C787" s="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2:14" x14ac:dyDescent="0.25">
      <c r="B788" s="15"/>
      <c r="C788" s="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2:14" x14ac:dyDescent="0.25">
      <c r="B789" s="15"/>
      <c r="C789" s="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2:14" x14ac:dyDescent="0.25">
      <c r="B790" s="15"/>
      <c r="C790" s="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2:14" x14ac:dyDescent="0.25">
      <c r="B791" s="15"/>
      <c r="C791" s="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2:14" x14ac:dyDescent="0.25">
      <c r="B792" s="15"/>
      <c r="C792" s="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2:14" x14ac:dyDescent="0.25">
      <c r="B793" s="15"/>
      <c r="C793" s="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2:14" x14ac:dyDescent="0.25">
      <c r="B794" s="15"/>
      <c r="C794" s="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2:14" x14ac:dyDescent="0.25">
      <c r="B795" s="15"/>
      <c r="C795" s="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2:14" x14ac:dyDescent="0.25">
      <c r="B796" s="15"/>
      <c r="C796" s="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2:14" x14ac:dyDescent="0.25">
      <c r="B797" s="15"/>
      <c r="C797" s="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2:14" x14ac:dyDescent="0.25">
      <c r="B798" s="15"/>
      <c r="C798" s="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2:14" x14ac:dyDescent="0.25">
      <c r="B799" s="15"/>
      <c r="C799" s="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2:14" x14ac:dyDescent="0.25">
      <c r="B800" s="15"/>
      <c r="C800" s="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2:14" x14ac:dyDescent="0.25">
      <c r="B801" s="15"/>
      <c r="C801" s="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2:14" x14ac:dyDescent="0.25">
      <c r="B802" s="15"/>
      <c r="C802" s="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2:14" x14ac:dyDescent="0.25">
      <c r="B803" s="15"/>
      <c r="C803" s="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2:14" x14ac:dyDescent="0.25">
      <c r="B804" s="15"/>
      <c r="C804" s="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2:14" x14ac:dyDescent="0.25">
      <c r="B805" s="15"/>
      <c r="C805" s="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2:14" x14ac:dyDescent="0.25">
      <c r="B806" s="15"/>
      <c r="C806" s="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2:14" x14ac:dyDescent="0.25">
      <c r="B807" s="15"/>
      <c r="C807" s="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2:14" x14ac:dyDescent="0.25">
      <c r="B808" s="15"/>
      <c r="C808" s="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2:14" x14ac:dyDescent="0.25">
      <c r="B809" s="15"/>
      <c r="C809" s="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2:14" x14ac:dyDescent="0.25">
      <c r="B810" s="15"/>
      <c r="C810" s="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2:14" x14ac:dyDescent="0.25">
      <c r="B811" s="15"/>
      <c r="C811" s="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2:14" x14ac:dyDescent="0.25">
      <c r="B812" s="15"/>
      <c r="C812" s="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2:14" x14ac:dyDescent="0.25">
      <c r="B813" s="15"/>
      <c r="C813" s="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2:14" x14ac:dyDescent="0.25">
      <c r="B814" s="15"/>
      <c r="C814" s="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2:14" x14ac:dyDescent="0.25">
      <c r="B815" s="15"/>
      <c r="C815" s="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2:14" x14ac:dyDescent="0.25">
      <c r="B816" s="15"/>
      <c r="C816" s="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2:14" x14ac:dyDescent="0.25">
      <c r="B817" s="15"/>
      <c r="C817" s="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2:14" x14ac:dyDescent="0.25">
      <c r="B818" s="15"/>
      <c r="C818" s="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2:14" x14ac:dyDescent="0.25">
      <c r="B819" s="15"/>
      <c r="C819" s="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2:14" x14ac:dyDescent="0.25">
      <c r="B820" s="15"/>
      <c r="C820" s="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2:14" x14ac:dyDescent="0.25">
      <c r="B821" s="15"/>
      <c r="C821" s="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2:14" x14ac:dyDescent="0.25">
      <c r="B822" s="15"/>
      <c r="C822" s="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2:14" x14ac:dyDescent="0.25">
      <c r="B823" s="15"/>
      <c r="C823" s="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2:14" x14ac:dyDescent="0.25">
      <c r="B824" s="15"/>
      <c r="C824" s="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2:14" x14ac:dyDescent="0.25">
      <c r="B825" s="15"/>
      <c r="C825" s="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2:14" x14ac:dyDescent="0.25">
      <c r="B826" s="15"/>
      <c r="C826" s="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2:14" x14ac:dyDescent="0.25">
      <c r="B827" s="15"/>
      <c r="C827" s="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2:14" x14ac:dyDescent="0.25">
      <c r="B828" s="15"/>
      <c r="C828" s="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2:14" x14ac:dyDescent="0.25">
      <c r="B829" s="15"/>
      <c r="C829" s="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2:14" x14ac:dyDescent="0.25">
      <c r="B830" s="15"/>
      <c r="C830" s="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2:14" x14ac:dyDescent="0.25">
      <c r="B831" s="15"/>
      <c r="C831" s="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2:14" x14ac:dyDescent="0.25">
      <c r="B832" s="15"/>
      <c r="C832" s="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2:14" x14ac:dyDescent="0.25">
      <c r="B833" s="15"/>
      <c r="C833" s="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2:14" x14ac:dyDescent="0.25">
      <c r="B834" s="15"/>
      <c r="C834" s="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2:14" x14ac:dyDescent="0.25">
      <c r="B835" s="15"/>
      <c r="C835" s="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2:14" x14ac:dyDescent="0.25">
      <c r="B836" s="15"/>
      <c r="C836" s="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2:14" x14ac:dyDescent="0.25">
      <c r="B837" s="15"/>
      <c r="C837" s="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2:14" x14ac:dyDescent="0.25">
      <c r="B838" s="15"/>
      <c r="C838" s="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2:14" x14ac:dyDescent="0.25">
      <c r="B839" s="15"/>
      <c r="C839" s="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2:14" x14ac:dyDescent="0.25">
      <c r="B840" s="15"/>
      <c r="C840" s="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2:14" x14ac:dyDescent="0.25">
      <c r="B841" s="15"/>
      <c r="C841" s="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2:14" x14ac:dyDescent="0.25">
      <c r="B842" s="15"/>
      <c r="C842" s="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2:14" x14ac:dyDescent="0.25">
      <c r="B843" s="15"/>
      <c r="C843" s="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2:14" x14ac:dyDescent="0.25">
      <c r="B844" s="15"/>
      <c r="C844" s="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2:14" x14ac:dyDescent="0.25">
      <c r="B845" s="15"/>
      <c r="C845" s="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2:14" x14ac:dyDescent="0.25">
      <c r="B846" s="15"/>
      <c r="C846" s="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2:14" x14ac:dyDescent="0.25">
      <c r="B847" s="15"/>
      <c r="C847" s="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2:14" x14ac:dyDescent="0.25">
      <c r="B848" s="15"/>
      <c r="C848" s="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2:14" x14ac:dyDescent="0.25">
      <c r="B849" s="15"/>
      <c r="C849" s="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2:14" x14ac:dyDescent="0.25">
      <c r="B850" s="15"/>
      <c r="C850" s="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2:14" x14ac:dyDescent="0.25">
      <c r="B851" s="15"/>
      <c r="C851" s="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2:14" x14ac:dyDescent="0.25">
      <c r="B852" s="15"/>
      <c r="C852" s="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2:14" x14ac:dyDescent="0.25">
      <c r="B853" s="15"/>
      <c r="C853" s="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2:14" x14ac:dyDescent="0.25">
      <c r="B854" s="15"/>
      <c r="C854" s="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2:14" x14ac:dyDescent="0.25">
      <c r="B855" s="15"/>
      <c r="C855" s="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2:14" x14ac:dyDescent="0.25">
      <c r="B856" s="15"/>
      <c r="C856" s="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2:14" x14ac:dyDescent="0.25">
      <c r="B857" s="15"/>
      <c r="C857" s="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2:14" x14ac:dyDescent="0.25">
      <c r="B858" s="15"/>
      <c r="C858" s="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2:14" x14ac:dyDescent="0.25">
      <c r="B859" s="15"/>
      <c r="C859" s="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2:14" x14ac:dyDescent="0.25">
      <c r="B860" s="15"/>
      <c r="C860" s="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2:14" x14ac:dyDescent="0.25">
      <c r="B861" s="15"/>
      <c r="C861" s="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2:14" x14ac:dyDescent="0.25">
      <c r="B862" s="15"/>
      <c r="C862" s="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2:14" x14ac:dyDescent="0.25">
      <c r="B863" s="15"/>
      <c r="C863" s="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2:14" x14ac:dyDescent="0.25">
      <c r="B864" s="15"/>
      <c r="C864" s="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2:14" x14ac:dyDescent="0.25">
      <c r="B865" s="15"/>
      <c r="C865" s="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2:14" x14ac:dyDescent="0.25">
      <c r="B866" s="15"/>
      <c r="C866" s="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2:14" x14ac:dyDescent="0.25">
      <c r="B867" s="15"/>
      <c r="C867" s="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2:14" x14ac:dyDescent="0.25">
      <c r="B868" s="15"/>
      <c r="C868" s="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2:14" x14ac:dyDescent="0.25">
      <c r="B869" s="15"/>
      <c r="C869" s="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2:14" x14ac:dyDescent="0.25">
      <c r="B870" s="15"/>
      <c r="C870" s="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2:14" x14ac:dyDescent="0.25">
      <c r="B871" s="15"/>
      <c r="C871" s="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2:14" x14ac:dyDescent="0.25">
      <c r="B872" s="15"/>
      <c r="C872" s="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2:14" x14ac:dyDescent="0.25">
      <c r="B873" s="15"/>
      <c r="C873" s="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2:14" x14ac:dyDescent="0.25">
      <c r="B874" s="15"/>
      <c r="C874" s="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2:14" x14ac:dyDescent="0.25">
      <c r="B875" s="15"/>
      <c r="C875" s="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2:14" x14ac:dyDescent="0.25">
      <c r="B876" s="15"/>
      <c r="C876" s="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2:14" x14ac:dyDescent="0.25">
      <c r="B877" s="15"/>
      <c r="C877" s="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2:14" x14ac:dyDescent="0.25">
      <c r="B878" s="15"/>
      <c r="C878" s="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2:14" x14ac:dyDescent="0.25">
      <c r="B879" s="15"/>
      <c r="C879" s="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2:14" x14ac:dyDescent="0.25">
      <c r="B880" s="15"/>
      <c r="C880" s="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2:14" x14ac:dyDescent="0.25">
      <c r="B881" s="15"/>
      <c r="C881" s="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2:14" x14ac:dyDescent="0.25">
      <c r="B882" s="15"/>
      <c r="C882" s="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2:14" x14ac:dyDescent="0.25">
      <c r="B883" s="15"/>
      <c r="C883" s="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2:14" x14ac:dyDescent="0.25">
      <c r="B884" s="15"/>
      <c r="C884" s="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2:14" x14ac:dyDescent="0.25">
      <c r="B885" s="15"/>
      <c r="C885" s="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2:14" x14ac:dyDescent="0.25">
      <c r="B886" s="15"/>
      <c r="C886" s="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2:14" x14ac:dyDescent="0.25">
      <c r="B887" s="15"/>
      <c r="C887" s="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2:14" x14ac:dyDescent="0.25">
      <c r="B888" s="15"/>
      <c r="C888" s="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2:14" x14ac:dyDescent="0.25">
      <c r="B889" s="15"/>
      <c r="C889" s="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2:14" x14ac:dyDescent="0.25">
      <c r="B890" s="15"/>
      <c r="C890" s="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2:14" x14ac:dyDescent="0.25">
      <c r="B891" s="15"/>
      <c r="C891" s="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2:14" x14ac:dyDescent="0.25">
      <c r="B892" s="15"/>
      <c r="C892" s="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2:14" x14ac:dyDescent="0.25">
      <c r="B893" s="15"/>
      <c r="C893" s="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2:14" x14ac:dyDescent="0.25">
      <c r="B894" s="15"/>
      <c r="C894" s="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2:14" x14ac:dyDescent="0.25">
      <c r="B895" s="15"/>
      <c r="C895" s="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2:14" x14ac:dyDescent="0.25">
      <c r="B896" s="15"/>
      <c r="C896" s="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2:14" x14ac:dyDescent="0.25">
      <c r="B897" s="15"/>
      <c r="C897" s="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2:14" x14ac:dyDescent="0.25">
      <c r="B898" s="15"/>
      <c r="C898" s="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2:14" x14ac:dyDescent="0.25">
      <c r="B899" s="15"/>
      <c r="C899" s="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2:14" x14ac:dyDescent="0.25">
      <c r="B900" s="15"/>
      <c r="C900" s="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2:14" x14ac:dyDescent="0.25">
      <c r="B901" s="15"/>
      <c r="C901" s="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2:14" x14ac:dyDescent="0.25">
      <c r="B902" s="15"/>
      <c r="C902" s="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2:14" x14ac:dyDescent="0.25">
      <c r="B903" s="15"/>
      <c r="C903" s="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2:14" x14ac:dyDescent="0.25">
      <c r="B904" s="15"/>
      <c r="C904" s="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2:14" x14ac:dyDescent="0.25">
      <c r="B905" s="15"/>
      <c r="C905" s="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2:14" x14ac:dyDescent="0.25">
      <c r="B906" s="15"/>
      <c r="C906" s="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2:14" x14ac:dyDescent="0.25">
      <c r="B907" s="15"/>
      <c r="C907" s="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2:14" x14ac:dyDescent="0.25">
      <c r="B908" s="15"/>
      <c r="C908" s="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2:14" x14ac:dyDescent="0.25">
      <c r="B909" s="15"/>
      <c r="C909" s="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2:14" x14ac:dyDescent="0.25">
      <c r="B910" s="15"/>
      <c r="C910" s="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2:14" x14ac:dyDescent="0.25">
      <c r="B911" s="15"/>
      <c r="C911" s="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2:14" x14ac:dyDescent="0.25">
      <c r="B912" s="15"/>
      <c r="C912" s="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2:14" x14ac:dyDescent="0.25">
      <c r="B913" s="15"/>
      <c r="C913" s="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2:14" x14ac:dyDescent="0.25">
      <c r="B914" s="15"/>
      <c r="C914" s="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2:14" x14ac:dyDescent="0.25">
      <c r="B915" s="15"/>
      <c r="C915" s="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2:14" x14ac:dyDescent="0.25">
      <c r="B916" s="15"/>
      <c r="C916" s="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2:14" x14ac:dyDescent="0.25">
      <c r="B917" s="15"/>
      <c r="C917" s="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2:14" x14ac:dyDescent="0.25">
      <c r="B918" s="15"/>
      <c r="C918" s="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2:14" x14ac:dyDescent="0.25">
      <c r="B919" s="15"/>
      <c r="C919" s="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2:14" x14ac:dyDescent="0.25">
      <c r="B920" s="15"/>
      <c r="C920" s="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2:14" x14ac:dyDescent="0.25">
      <c r="B921" s="15"/>
      <c r="C921" s="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2:14" x14ac:dyDescent="0.25">
      <c r="B922" s="15"/>
      <c r="C922" s="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2:14" x14ac:dyDescent="0.25">
      <c r="B923" s="15"/>
      <c r="C923" s="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2:14" x14ac:dyDescent="0.25">
      <c r="B924" s="15"/>
      <c r="C924" s="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2:14" x14ac:dyDescent="0.25">
      <c r="B925" s="15"/>
      <c r="C925" s="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2:14" x14ac:dyDescent="0.25">
      <c r="B926" s="15"/>
      <c r="C926" s="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2:14" x14ac:dyDescent="0.25">
      <c r="B927" s="15"/>
      <c r="C927" s="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2:14" x14ac:dyDescent="0.25">
      <c r="B928" s="15"/>
      <c r="C928" s="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2:14" x14ac:dyDescent="0.25">
      <c r="B929" s="15"/>
      <c r="C929" s="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2:14" x14ac:dyDescent="0.25">
      <c r="B930" s="15"/>
      <c r="C930" s="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2:14" x14ac:dyDescent="0.25">
      <c r="B931" s="15"/>
      <c r="C931" s="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2:14" x14ac:dyDescent="0.25">
      <c r="B932" s="15"/>
      <c r="C932" s="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2:14" x14ac:dyDescent="0.25">
      <c r="B933" s="15"/>
      <c r="C933" s="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2:14" x14ac:dyDescent="0.25">
      <c r="B934" s="15"/>
      <c r="C934" s="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2:14" x14ac:dyDescent="0.25">
      <c r="B935" s="15"/>
      <c r="C935" s="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2:14" x14ac:dyDescent="0.25">
      <c r="B936" s="15"/>
      <c r="C936" s="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2:14" x14ac:dyDescent="0.25">
      <c r="B937" s="15"/>
      <c r="C937" s="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2:14" x14ac:dyDescent="0.25">
      <c r="B938" s="15"/>
      <c r="C938" s="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2:14" x14ac:dyDescent="0.25">
      <c r="B939" s="15"/>
      <c r="C939" s="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2:14" x14ac:dyDescent="0.25">
      <c r="B940" s="15"/>
      <c r="C940" s="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2:14" x14ac:dyDescent="0.25">
      <c r="B941" s="15"/>
      <c r="C941" s="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2:14" x14ac:dyDescent="0.25">
      <c r="B942" s="15"/>
      <c r="C942" s="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2:14" x14ac:dyDescent="0.25">
      <c r="B943" s="15"/>
      <c r="C943" s="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2:14" x14ac:dyDescent="0.25">
      <c r="B944" s="15"/>
      <c r="C944" s="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2:14" x14ac:dyDescent="0.25">
      <c r="B945" s="15"/>
      <c r="C945" s="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2:14" x14ac:dyDescent="0.25">
      <c r="B946" s="15"/>
      <c r="C946" s="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2:14" x14ac:dyDescent="0.25">
      <c r="B947" s="15"/>
      <c r="C947" s="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2:14" x14ac:dyDescent="0.25">
      <c r="B948" s="15"/>
      <c r="C948" s="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2:14" x14ac:dyDescent="0.25">
      <c r="B949" s="15"/>
      <c r="C949" s="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2:14" x14ac:dyDescent="0.25">
      <c r="B950" s="15"/>
      <c r="C950" s="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2:14" x14ac:dyDescent="0.25">
      <c r="B951" s="15"/>
      <c r="C951" s="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2:14" x14ac:dyDescent="0.25">
      <c r="B952" s="15"/>
      <c r="C952" s="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2:14" x14ac:dyDescent="0.25">
      <c r="B953" s="15"/>
      <c r="C953" s="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2:14" x14ac:dyDescent="0.25">
      <c r="B954" s="15"/>
      <c r="C954" s="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2:14" x14ac:dyDescent="0.25">
      <c r="B955" s="15"/>
      <c r="C955" s="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2:14" x14ac:dyDescent="0.25">
      <c r="B956" s="15"/>
      <c r="C956" s="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2:14" x14ac:dyDescent="0.25">
      <c r="B957" s="15"/>
      <c r="C957" s="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2:14" x14ac:dyDescent="0.25">
      <c r="B958" s="15"/>
      <c r="C958" s="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2:14" x14ac:dyDescent="0.25">
      <c r="B959" s="15"/>
      <c r="C959" s="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2:14" x14ac:dyDescent="0.25">
      <c r="B960" s="15"/>
      <c r="C960" s="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2:14" x14ac:dyDescent="0.25">
      <c r="B961" s="15"/>
      <c r="C961" s="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2:14" x14ac:dyDescent="0.25">
      <c r="B962" s="15"/>
      <c r="C962" s="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2:14" x14ac:dyDescent="0.25">
      <c r="B963" s="15"/>
      <c r="C963" s="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2:14" x14ac:dyDescent="0.25">
      <c r="B964" s="15"/>
      <c r="C964" s="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2:14" x14ac:dyDescent="0.25">
      <c r="B965" s="15"/>
      <c r="C965" s="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2:14" x14ac:dyDescent="0.25">
      <c r="B966" s="15"/>
      <c r="C966" s="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2:14" x14ac:dyDescent="0.25">
      <c r="B967" s="15"/>
      <c r="C967" s="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2:14" x14ac:dyDescent="0.25">
      <c r="B968" s="15"/>
      <c r="C968" s="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2:14" x14ac:dyDescent="0.25">
      <c r="B969" s="15"/>
      <c r="C969" s="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2:14" x14ac:dyDescent="0.25">
      <c r="B970" s="15"/>
      <c r="C970" s="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2:14" x14ac:dyDescent="0.25">
      <c r="B971" s="15"/>
      <c r="C971" s="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2:14" x14ac:dyDescent="0.25">
      <c r="B972" s="15"/>
      <c r="C972" s="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2:14" x14ac:dyDescent="0.25">
      <c r="B973" s="15"/>
      <c r="C973" s="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2:14" x14ac:dyDescent="0.25">
      <c r="B974" s="15"/>
      <c r="C974" s="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2:14" x14ac:dyDescent="0.25">
      <c r="B975" s="15"/>
      <c r="C975" s="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2:14" x14ac:dyDescent="0.25">
      <c r="B976" s="15"/>
      <c r="C976" s="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2:14" x14ac:dyDescent="0.25">
      <c r="B977" s="15"/>
      <c r="C977" s="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2:14" x14ac:dyDescent="0.25">
      <c r="B978" s="15"/>
      <c r="C978" s="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2:14" x14ac:dyDescent="0.25">
      <c r="B979" s="15"/>
      <c r="C979" s="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2:14" x14ac:dyDescent="0.25">
      <c r="B980" s="15"/>
      <c r="C980" s="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2:14" x14ac:dyDescent="0.25">
      <c r="B981" s="15"/>
      <c r="C981" s="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2:14" x14ac:dyDescent="0.25">
      <c r="B982" s="15"/>
      <c r="C982" s="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2:14" x14ac:dyDescent="0.25">
      <c r="B983" s="15"/>
      <c r="C983" s="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2:14" x14ac:dyDescent="0.25">
      <c r="B984" s="15"/>
      <c r="C984" s="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2:14" x14ac:dyDescent="0.25">
      <c r="B985" s="15"/>
      <c r="C985" s="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2:14" x14ac:dyDescent="0.25">
      <c r="B986" s="15"/>
      <c r="C986" s="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2:14" x14ac:dyDescent="0.25">
      <c r="B987" s="15"/>
      <c r="C987" s="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2:14" x14ac:dyDescent="0.25">
      <c r="B988" s="15"/>
      <c r="C988" s="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2:14" x14ac:dyDescent="0.25">
      <c r="B989" s="15"/>
      <c r="C989" s="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2:14" x14ac:dyDescent="0.25">
      <c r="B990" s="15"/>
      <c r="C990" s="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2:14" x14ac:dyDescent="0.25">
      <c r="B991" s="15"/>
      <c r="C991" s="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2:14" x14ac:dyDescent="0.25">
      <c r="B992" s="15"/>
      <c r="C992" s="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2:14" x14ac:dyDescent="0.25">
      <c r="B993" s="15"/>
      <c r="C993" s="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2:14" x14ac:dyDescent="0.25">
      <c r="B994" s="15"/>
      <c r="C994" s="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2:14" x14ac:dyDescent="0.25">
      <c r="B995" s="15"/>
      <c r="C995" s="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2:14" x14ac:dyDescent="0.25">
      <c r="B996" s="15"/>
      <c r="C996" s="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2:14" x14ac:dyDescent="0.25">
      <c r="B997" s="15"/>
      <c r="C997" s="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2:14" x14ac:dyDescent="0.25">
      <c r="B998" s="15"/>
      <c r="C998" s="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2:14" x14ac:dyDescent="0.25">
      <c r="B999" s="15"/>
      <c r="C999" s="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2:14" x14ac:dyDescent="0.25">
      <c r="B1000" s="15"/>
      <c r="C1000" s="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  <row r="1001" spans="2:14" x14ac:dyDescent="0.25">
      <c r="B1001" s="15"/>
      <c r="C1001" s="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</row>
    <row r="1002" spans="2:14" x14ac:dyDescent="0.25">
      <c r="B1002" s="15"/>
      <c r="C1002" s="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2:14" x14ac:dyDescent="0.25">
      <c r="B1003" s="15"/>
      <c r="C1003" s="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</row>
    <row r="1004" spans="2:14" x14ac:dyDescent="0.25">
      <c r="B1004" s="15"/>
      <c r="C1004" s="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</row>
    <row r="1005" spans="2:14" x14ac:dyDescent="0.25">
      <c r="B1005" s="15"/>
      <c r="C1005" s="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</row>
    <row r="1006" spans="2:14" x14ac:dyDescent="0.25">
      <c r="B1006" s="15"/>
      <c r="C1006" s="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</row>
    <row r="1007" spans="2:14" x14ac:dyDescent="0.25">
      <c r="B1007" s="15"/>
      <c r="C1007" s="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</row>
    <row r="1008" spans="2:14" x14ac:dyDescent="0.25">
      <c r="B1008" s="15"/>
      <c r="C1008" s="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</row>
    <row r="1009" spans="2:14" x14ac:dyDescent="0.25">
      <c r="B1009" s="15"/>
      <c r="C1009" s="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</row>
    <row r="1010" spans="2:14" x14ac:dyDescent="0.25">
      <c r="B1010" s="15"/>
      <c r="C1010" s="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2:14" x14ac:dyDescent="0.25">
      <c r="B1011" s="15"/>
      <c r="C1011" s="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2:14" x14ac:dyDescent="0.25">
      <c r="B1012" s="15"/>
      <c r="C1012" s="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2:14" x14ac:dyDescent="0.25">
      <c r="B1013" s="15"/>
      <c r="C1013" s="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2:14" x14ac:dyDescent="0.25">
      <c r="B1014" s="15"/>
      <c r="C1014" s="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2:14" x14ac:dyDescent="0.25">
      <c r="B1015" s="15"/>
      <c r="C1015" s="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2:14" x14ac:dyDescent="0.25">
      <c r="B1016" s="15"/>
      <c r="C1016" s="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2:14" x14ac:dyDescent="0.25">
      <c r="B1017" s="15"/>
      <c r="C1017" s="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2:14" x14ac:dyDescent="0.25">
      <c r="B1018" s="15"/>
      <c r="C1018" s="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2:14" x14ac:dyDescent="0.25">
      <c r="B1019" s="15"/>
      <c r="C1019" s="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2:14" x14ac:dyDescent="0.25">
      <c r="B1020" s="15"/>
      <c r="C1020" s="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2:14" x14ac:dyDescent="0.25">
      <c r="B1021" s="15"/>
      <c r="C1021" s="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2:14" x14ac:dyDescent="0.25">
      <c r="B1022" s="15"/>
      <c r="C1022" s="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2:14" x14ac:dyDescent="0.25">
      <c r="B1023" s="15"/>
      <c r="C1023" s="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2:14" x14ac:dyDescent="0.25">
      <c r="B1024" s="15"/>
      <c r="C1024" s="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</row>
    <row r="1025" spans="2:14" x14ac:dyDescent="0.25">
      <c r="B1025" s="15"/>
      <c r="C1025" s="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</row>
    <row r="1026" spans="2:14" x14ac:dyDescent="0.25">
      <c r="B1026" s="15"/>
      <c r="C1026" s="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</row>
    <row r="1027" spans="2:14" x14ac:dyDescent="0.25">
      <c r="B1027" s="15"/>
      <c r="C1027" s="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</row>
    <row r="1028" spans="2:14" x14ac:dyDescent="0.25">
      <c r="B1028" s="15"/>
      <c r="C1028" s="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</row>
    <row r="1029" spans="2:14" x14ac:dyDescent="0.25">
      <c r="B1029" s="15"/>
      <c r="C1029" s="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</row>
    <row r="1030" spans="2:14" x14ac:dyDescent="0.25">
      <c r="B1030" s="15"/>
      <c r="C1030" s="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</row>
    <row r="1031" spans="2:14" x14ac:dyDescent="0.25">
      <c r="B1031" s="15"/>
      <c r="C1031" s="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</row>
    <row r="1032" spans="2:14" x14ac:dyDescent="0.25">
      <c r="B1032" s="15"/>
      <c r="C1032" s="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</row>
    <row r="1033" spans="2:14" x14ac:dyDescent="0.25">
      <c r="B1033" s="15"/>
      <c r="C1033" s="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</row>
    <row r="1034" spans="2:14" x14ac:dyDescent="0.25">
      <c r="B1034" s="15"/>
      <c r="C1034" s="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</row>
    <row r="1035" spans="2:14" x14ac:dyDescent="0.25">
      <c r="B1035" s="15"/>
      <c r="C1035" s="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</row>
    <row r="1036" spans="2:14" x14ac:dyDescent="0.25">
      <c r="B1036" s="15"/>
      <c r="C1036" s="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</row>
    <row r="1037" spans="2:14" x14ac:dyDescent="0.25">
      <c r="B1037" s="15"/>
      <c r="C1037" s="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</row>
    <row r="1038" spans="2:14" x14ac:dyDescent="0.25">
      <c r="B1038" s="15"/>
      <c r="C1038" s="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</row>
    <row r="1039" spans="2:14" x14ac:dyDescent="0.25">
      <c r="B1039" s="15"/>
      <c r="C1039" s="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</row>
    <row r="1040" spans="2:14" x14ac:dyDescent="0.25">
      <c r="B1040" s="15"/>
      <c r="C1040" s="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</row>
    <row r="1041" spans="2:14" x14ac:dyDescent="0.25">
      <c r="B1041" s="15"/>
      <c r="C1041" s="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</row>
    <row r="1042" spans="2:14" x14ac:dyDescent="0.25">
      <c r="B1042" s="15"/>
      <c r="C1042" s="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</row>
    <row r="1043" spans="2:14" x14ac:dyDescent="0.25">
      <c r="B1043" s="15"/>
      <c r="C1043" s="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</row>
    <row r="1044" spans="2:14" x14ac:dyDescent="0.25">
      <c r="B1044" s="15"/>
      <c r="C1044" s="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</row>
    <row r="1045" spans="2:14" x14ac:dyDescent="0.25">
      <c r="B1045" s="15"/>
      <c r="C1045" s="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</row>
    <row r="1046" spans="2:14" x14ac:dyDescent="0.25">
      <c r="B1046" s="15"/>
      <c r="C1046" s="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</row>
    <row r="1047" spans="2:14" x14ac:dyDescent="0.25">
      <c r="B1047" s="15"/>
      <c r="C1047" s="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</row>
    <row r="1048" spans="2:14" x14ac:dyDescent="0.25">
      <c r="B1048" s="15"/>
      <c r="C1048" s="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</row>
    <row r="1049" spans="2:14" x14ac:dyDescent="0.25">
      <c r="B1049" s="15"/>
      <c r="C1049" s="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</row>
    <row r="1050" spans="2:14" x14ac:dyDescent="0.25">
      <c r="B1050" s="15"/>
      <c r="C1050" s="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</row>
    <row r="1051" spans="2:14" x14ac:dyDescent="0.25">
      <c r="B1051" s="15"/>
      <c r="C1051" s="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</row>
    <row r="1052" spans="2:14" x14ac:dyDescent="0.25">
      <c r="B1052" s="15"/>
      <c r="C1052" s="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</row>
    <row r="1053" spans="2:14" x14ac:dyDescent="0.25">
      <c r="B1053" s="15"/>
      <c r="C1053" s="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</row>
    <row r="1054" spans="2:14" x14ac:dyDescent="0.25">
      <c r="B1054" s="15"/>
      <c r="C1054" s="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</row>
    <row r="1055" spans="2:14" x14ac:dyDescent="0.25">
      <c r="B1055" s="15"/>
      <c r="C1055" s="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</row>
    <row r="1056" spans="2:14" x14ac:dyDescent="0.25">
      <c r="B1056" s="15"/>
      <c r="C1056" s="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</row>
    <row r="1057" spans="2:14" x14ac:dyDescent="0.25">
      <c r="B1057" s="15"/>
      <c r="C1057" s="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</row>
    <row r="1058" spans="2:14" x14ac:dyDescent="0.25">
      <c r="B1058" s="15"/>
      <c r="C1058" s="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</row>
    <row r="1059" spans="2:14" x14ac:dyDescent="0.25">
      <c r="B1059" s="15"/>
      <c r="C1059" s="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</row>
    <row r="1060" spans="2:14" x14ac:dyDescent="0.25">
      <c r="B1060" s="15"/>
      <c r="C1060" s="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</row>
    <row r="1061" spans="2:14" x14ac:dyDescent="0.25">
      <c r="B1061" s="15"/>
      <c r="C1061" s="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</row>
    <row r="1062" spans="2:14" x14ac:dyDescent="0.25">
      <c r="B1062" s="15"/>
      <c r="C1062" s="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</row>
    <row r="1063" spans="2:14" x14ac:dyDescent="0.25">
      <c r="B1063" s="15"/>
      <c r="C1063" s="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</row>
    <row r="1064" spans="2:14" x14ac:dyDescent="0.25">
      <c r="B1064" s="15"/>
      <c r="C1064" s="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2:14" x14ac:dyDescent="0.25">
      <c r="B1065" s="15"/>
      <c r="C1065" s="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</row>
    <row r="1066" spans="2:14" x14ac:dyDescent="0.25">
      <c r="B1066" s="15"/>
      <c r="C1066" s="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</row>
    <row r="1067" spans="2:14" x14ac:dyDescent="0.25">
      <c r="B1067" s="15"/>
      <c r="C1067" s="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</row>
    <row r="1068" spans="2:14" x14ac:dyDescent="0.25">
      <c r="B1068" s="15"/>
      <c r="C1068" s="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</row>
    <row r="1069" spans="2:14" x14ac:dyDescent="0.25">
      <c r="B1069" s="15"/>
      <c r="C1069" s="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</row>
    <row r="1070" spans="2:14" x14ac:dyDescent="0.25">
      <c r="B1070" s="15"/>
      <c r="C1070" s="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</row>
    <row r="1071" spans="2:14" x14ac:dyDescent="0.25">
      <c r="B1071" s="15"/>
      <c r="C1071" s="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</row>
    <row r="1072" spans="2:14" x14ac:dyDescent="0.25">
      <c r="B1072" s="15"/>
      <c r="C1072" s="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2:14" x14ac:dyDescent="0.25">
      <c r="B1073" s="15"/>
      <c r="C1073" s="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</row>
    <row r="1074" spans="2:14" x14ac:dyDescent="0.25">
      <c r="B1074" s="15"/>
      <c r="C1074" s="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</row>
    <row r="1075" spans="2:14" x14ac:dyDescent="0.25">
      <c r="B1075" s="15"/>
      <c r="C1075" s="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</row>
    <row r="1076" spans="2:14" x14ac:dyDescent="0.25">
      <c r="B1076" s="15"/>
      <c r="C1076" s="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</row>
    <row r="1077" spans="2:14" x14ac:dyDescent="0.25">
      <c r="B1077" s="15"/>
      <c r="C1077" s="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</row>
    <row r="1078" spans="2:14" x14ac:dyDescent="0.25">
      <c r="B1078" s="15"/>
      <c r="C1078" s="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</row>
    <row r="1079" spans="2:14" x14ac:dyDescent="0.25">
      <c r="B1079" s="15"/>
      <c r="C1079" s="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</row>
    <row r="1080" spans="2:14" x14ac:dyDescent="0.25">
      <c r="B1080" s="15"/>
      <c r="C1080" s="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</row>
    <row r="1081" spans="2:14" x14ac:dyDescent="0.25">
      <c r="B1081" s="15"/>
      <c r="C1081" s="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</row>
    <row r="1082" spans="2:14" x14ac:dyDescent="0.25">
      <c r="B1082" s="15"/>
      <c r="C1082" s="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</row>
    <row r="1083" spans="2:14" x14ac:dyDescent="0.25">
      <c r="B1083" s="15"/>
      <c r="C1083" s="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</row>
    <row r="1084" spans="2:14" x14ac:dyDescent="0.25">
      <c r="B1084" s="15"/>
      <c r="C1084" s="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</row>
    <row r="1085" spans="2:14" x14ac:dyDescent="0.25">
      <c r="B1085" s="15"/>
      <c r="C1085" s="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</row>
    <row r="1086" spans="2:14" x14ac:dyDescent="0.25">
      <c r="B1086" s="15"/>
      <c r="C1086" s="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</row>
    <row r="1087" spans="2:14" x14ac:dyDescent="0.25">
      <c r="B1087" s="15"/>
      <c r="C1087" s="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</row>
    <row r="1088" spans="2:14" x14ac:dyDescent="0.25">
      <c r="B1088" s="15"/>
      <c r="C1088" s="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</row>
    <row r="1089" spans="2:14" x14ac:dyDescent="0.25">
      <c r="B1089" s="15"/>
      <c r="C1089" s="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</row>
    <row r="1090" spans="2:14" x14ac:dyDescent="0.25">
      <c r="B1090" s="15"/>
      <c r="C1090" s="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</row>
    <row r="1091" spans="2:14" x14ac:dyDescent="0.25">
      <c r="B1091" s="15"/>
      <c r="C1091" s="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</row>
    <row r="1092" spans="2:14" x14ac:dyDescent="0.25">
      <c r="B1092" s="15"/>
      <c r="C1092" s="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</row>
    <row r="1093" spans="2:14" x14ac:dyDescent="0.25">
      <c r="B1093" s="15"/>
      <c r="C1093" s="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</row>
    <row r="1094" spans="2:14" x14ac:dyDescent="0.25">
      <c r="B1094" s="15"/>
      <c r="C1094" s="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</row>
    <row r="1095" spans="2:14" x14ac:dyDescent="0.25">
      <c r="B1095" s="15"/>
      <c r="C1095" s="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</row>
    <row r="1096" spans="2:14" x14ac:dyDescent="0.25">
      <c r="B1096" s="15"/>
      <c r="C1096" s="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</row>
    <row r="1097" spans="2:14" x14ac:dyDescent="0.25">
      <c r="B1097" s="15"/>
      <c r="C1097" s="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</row>
    <row r="1098" spans="2:14" x14ac:dyDescent="0.25">
      <c r="B1098" s="15"/>
      <c r="C1098" s="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</row>
    <row r="1099" spans="2:14" x14ac:dyDescent="0.25">
      <c r="B1099" s="15"/>
      <c r="C1099" s="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</row>
    <row r="1100" spans="2:14" x14ac:dyDescent="0.25">
      <c r="B1100" s="15"/>
      <c r="C1100" s="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</row>
    <row r="1101" spans="2:14" x14ac:dyDescent="0.25">
      <c r="B1101" s="15"/>
      <c r="C1101" s="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</row>
    <row r="1102" spans="2:14" x14ac:dyDescent="0.25">
      <c r="B1102" s="15"/>
      <c r="C1102" s="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</row>
    <row r="1103" spans="2:14" x14ac:dyDescent="0.25">
      <c r="B1103" s="15"/>
      <c r="C1103" s="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</row>
    <row r="1104" spans="2:14" x14ac:dyDescent="0.25">
      <c r="B1104" s="15"/>
      <c r="C1104" s="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</row>
    <row r="1105" spans="2:14" x14ac:dyDescent="0.25">
      <c r="B1105" s="15"/>
      <c r="C1105" s="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</row>
    <row r="1106" spans="2:14" x14ac:dyDescent="0.25">
      <c r="B1106" s="15"/>
      <c r="C1106" s="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</row>
    <row r="1107" spans="2:14" x14ac:dyDescent="0.25">
      <c r="B1107" s="15"/>
      <c r="C1107" s="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</row>
    <row r="1108" spans="2:14" x14ac:dyDescent="0.25">
      <c r="B1108" s="15"/>
      <c r="C1108" s="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</row>
    <row r="1109" spans="2:14" x14ac:dyDescent="0.25">
      <c r="B1109" s="15"/>
      <c r="C1109" s="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</row>
    <row r="1110" spans="2:14" x14ac:dyDescent="0.25">
      <c r="B1110" s="15"/>
      <c r="C1110" s="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</row>
    <row r="1111" spans="2:14" x14ac:dyDescent="0.25">
      <c r="B1111" s="15"/>
      <c r="C1111" s="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</row>
    <row r="1112" spans="2:14" x14ac:dyDescent="0.25">
      <c r="B1112" s="15"/>
      <c r="C1112" s="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</row>
    <row r="1113" spans="2:14" x14ac:dyDescent="0.25">
      <c r="B1113" s="15"/>
      <c r="C1113" s="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</row>
    <row r="1114" spans="2:14" x14ac:dyDescent="0.25">
      <c r="B1114" s="15"/>
      <c r="C1114" s="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</row>
    <row r="1115" spans="2:14" x14ac:dyDescent="0.25">
      <c r="B1115" s="15"/>
      <c r="C1115" s="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</row>
    <row r="1116" spans="2:14" x14ac:dyDescent="0.25">
      <c r="B1116" s="15"/>
      <c r="C1116" s="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</row>
    <row r="1117" spans="2:14" x14ac:dyDescent="0.25">
      <c r="B1117" s="15"/>
      <c r="C1117" s="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</row>
    <row r="1118" spans="2:14" x14ac:dyDescent="0.25">
      <c r="B1118" s="15"/>
      <c r="C1118" s="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</row>
    <row r="1119" spans="2:14" x14ac:dyDescent="0.25">
      <c r="B1119" s="15"/>
      <c r="C1119" s="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</row>
    <row r="1120" spans="2:14" x14ac:dyDescent="0.25">
      <c r="B1120" s="15"/>
      <c r="C1120" s="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</row>
    <row r="1121" spans="2:14" x14ac:dyDescent="0.25">
      <c r="B1121" s="15"/>
      <c r="C1121" s="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</row>
    <row r="1122" spans="2:14" x14ac:dyDescent="0.25">
      <c r="B1122" s="15"/>
      <c r="C1122" s="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</row>
    <row r="1123" spans="2:14" x14ac:dyDescent="0.25">
      <c r="B1123" s="15"/>
      <c r="C1123" s="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</row>
    <row r="1124" spans="2:14" x14ac:dyDescent="0.25">
      <c r="B1124" s="15"/>
      <c r="C1124" s="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</row>
    <row r="1125" spans="2:14" x14ac:dyDescent="0.25">
      <c r="B1125" s="15"/>
      <c r="C1125" s="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</row>
    <row r="1126" spans="2:14" x14ac:dyDescent="0.25">
      <c r="B1126" s="15"/>
      <c r="C1126" s="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</row>
    <row r="1127" spans="2:14" x14ac:dyDescent="0.25">
      <c r="B1127" s="15"/>
      <c r="C1127" s="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</row>
    <row r="1128" spans="2:14" x14ac:dyDescent="0.25">
      <c r="B1128" s="15"/>
      <c r="C1128" s="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</row>
    <row r="1129" spans="2:14" x14ac:dyDescent="0.25">
      <c r="B1129" s="15"/>
      <c r="C1129" s="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</row>
    <row r="1130" spans="2:14" x14ac:dyDescent="0.25">
      <c r="B1130" s="15"/>
      <c r="C1130" s="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</row>
    <row r="1131" spans="2:14" x14ac:dyDescent="0.25">
      <c r="B1131" s="15"/>
      <c r="C1131" s="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</row>
    <row r="1132" spans="2:14" x14ac:dyDescent="0.25">
      <c r="B1132" s="15"/>
      <c r="C1132" s="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</row>
    <row r="1133" spans="2:14" x14ac:dyDescent="0.25">
      <c r="B1133" s="15"/>
      <c r="C1133" s="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</row>
  </sheetData>
  <mergeCells count="34">
    <mergeCell ref="B1:N1"/>
    <mergeCell ref="B2:B7"/>
    <mergeCell ref="C2:C7"/>
    <mergeCell ref="D2:D7"/>
    <mergeCell ref="E2:E7"/>
    <mergeCell ref="F2:G3"/>
    <mergeCell ref="H2:I3"/>
    <mergeCell ref="J2:K3"/>
    <mergeCell ref="L2:M3"/>
    <mergeCell ref="N2:N7"/>
    <mergeCell ref="L4:L7"/>
    <mergeCell ref="M4:M7"/>
    <mergeCell ref="G4:G7"/>
    <mergeCell ref="H4:H7"/>
    <mergeCell ref="I4:I7"/>
    <mergeCell ref="J4:J7"/>
    <mergeCell ref="K4:K7"/>
    <mergeCell ref="B13:B15"/>
    <mergeCell ref="C13:C15"/>
    <mergeCell ref="B16:B18"/>
    <mergeCell ref="C16:C18"/>
    <mergeCell ref="B9:B10"/>
    <mergeCell ref="C9:C10"/>
    <mergeCell ref="B11:B12"/>
    <mergeCell ref="C11:C12"/>
    <mergeCell ref="F4:F7"/>
    <mergeCell ref="F46:G46"/>
    <mergeCell ref="I46:J46"/>
    <mergeCell ref="B19:B22"/>
    <mergeCell ref="C19:C22"/>
    <mergeCell ref="B23:B27"/>
    <mergeCell ref="C23:C27"/>
    <mergeCell ref="B28:B38"/>
    <mergeCell ref="C28:C38"/>
  </mergeCells>
  <printOptions horizontalCentered="1"/>
  <pageMargins left="0.2" right="0.2" top="0.7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</vt:lpstr>
      <vt:lpstr>'ხარჯთაღრიცხვა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2021-07-05T06:40:58Z</dcterms:modified>
</cp:coreProperties>
</file>