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925"/>
  </bookViews>
  <sheets>
    <sheet name="სამშენებლო" sheetId="16" r:id="rId1"/>
  </sheets>
  <definedNames>
    <definedName name="_xlnm.Print_Titles" localSheetId="0">სამშენებლო!$10:$10</definedName>
    <definedName name="_xlnm.Print_Area" localSheetId="0">სამშენებლო!$B$1:$N$40</definedName>
  </definedNames>
  <calcPr calcId="152511"/>
</workbook>
</file>

<file path=xl/calcChain.xml><?xml version="1.0" encoding="utf-8"?>
<calcChain xmlns="http://schemas.openxmlformats.org/spreadsheetml/2006/main">
  <c r="G14" i="16" l="1"/>
  <c r="G17" i="16"/>
  <c r="G24" i="16"/>
  <c r="G11" i="16"/>
  <c r="F13" i="16"/>
  <c r="G21" i="16" l="1"/>
  <c r="G18" i="16" l="1"/>
  <c r="G23" i="16" l="1"/>
  <c r="G25" i="16"/>
  <c r="G26" i="16"/>
  <c r="G20" i="16"/>
  <c r="G12" i="16" l="1"/>
  <c r="G13" i="16"/>
  <c r="G22" i="16" l="1"/>
  <c r="G16" i="16" l="1"/>
  <c r="G15" i="16"/>
  <c r="M6" i="16" l="1"/>
</calcChain>
</file>

<file path=xl/sharedStrings.xml><?xml version="1.0" encoding="utf-8"?>
<sst xmlns="http://schemas.openxmlformats.org/spreadsheetml/2006/main" count="67" uniqueCount="49">
  <si>
    <t>#</t>
  </si>
  <si>
    <t>safuZv.</t>
  </si>
  <si>
    <t>ganz.</t>
  </si>
  <si>
    <t>masalebi</t>
  </si>
  <si>
    <t>sul</t>
  </si>
  <si>
    <t>erTeuli</t>
  </si>
  <si>
    <t>jami</t>
  </si>
  <si>
    <t>xelfasi</t>
  </si>
  <si>
    <t>Sromis danaxarjebi</t>
  </si>
  <si>
    <t>k/sT</t>
  </si>
  <si>
    <t>lari</t>
  </si>
  <si>
    <t>erT.
fasi</t>
  </si>
  <si>
    <t>samuSaoebis dasaxeleba</t>
  </si>
  <si>
    <t>sxva manqanebi</t>
  </si>
  <si>
    <t>manqana 
meqaniz.</t>
  </si>
  <si>
    <t>gegmiuri dagroveba</t>
  </si>
  <si>
    <t>m2</t>
  </si>
  <si>
    <t xml:space="preserve"> lari</t>
  </si>
  <si>
    <t>grZ/m</t>
  </si>
  <si>
    <t>kg</t>
  </si>
  <si>
    <t>cali</t>
  </si>
  <si>
    <t>saxarjTaRircxvo Rirebuleba</t>
  </si>
  <si>
    <t xml:space="preserve">zednadebi xarjebi </t>
  </si>
  <si>
    <t>sxva masala</t>
  </si>
  <si>
    <t>kac/sT</t>
  </si>
  <si>
    <t xml:space="preserve">sxva manqana </t>
  </si>
  <si>
    <t xml:space="preserve">dRg </t>
  </si>
  <si>
    <t>sul xarjTaRricxviT</t>
  </si>
  <si>
    <t>kvm</t>
  </si>
  <si>
    <t>normat,resursi</t>
  </si>
  <si>
    <t>t</t>
  </si>
  <si>
    <t>9-7-2</t>
  </si>
  <si>
    <t>9-17-6</t>
  </si>
  <si>
    <t xml:space="preserve"> sxva masala </t>
  </si>
  <si>
    <t>eleqtrodi d-4 mm</t>
  </si>
  <si>
    <t xml:space="preserve">Sromis danaxarji </t>
  </si>
  <si>
    <t>gauTvaliswinebeli samuSaoebi</t>
  </si>
  <si>
    <t>l o k a l u r i   x a r j T a R r i c x v a</t>
  </si>
  <si>
    <t xml:space="preserve">ტყიბულის მუნიციპალიტეტში, სოჩხეთის ადმინისტრაციულ ერთეულში, სოფელ წყნორში "სოღორას" და "ნაფერავას" უბნის ბოგირების რეაბილიტაცია </t>
  </si>
  <si>
    <t>46-30-2</t>
  </si>
  <si>
    <t>sxva manqana</t>
  </si>
  <si>
    <t>Sromis danaxarji</t>
  </si>
  <si>
    <t>პრო</t>
  </si>
  <si>
    <t>ხის შპალებით მოწყობილი ხიდის სავალი ნაწილის სრული დემონტაჟი</t>
  </si>
  <si>
    <t xml:space="preserve">xidis savali nawilis მოწყობა furclovani foladiT </t>
  </si>
  <si>
    <t>შველერი # 10 სმ</t>
  </si>
  <si>
    <t>არსებულ მთავარ საყრდენ გრძივი კოჭების შუა ნაწილებში განივი კოჭების მოწყობა ბიჯით 1,20 მ</t>
  </si>
  <si>
    <t>furclovani foladi სისქით 3 მმ</t>
  </si>
  <si>
    <t>furclovani foladi სისქით 3 მმ (პრო.მიხ)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</si>
</sst>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1"/>
    </font>
    <font>
      <b/>
      <sz val="9"/>
      <name val="AcadNusx"/>
    </font>
    <font>
      <b/>
      <sz val="9"/>
      <color theme="1"/>
      <name val="Calibri"/>
      <family val="2"/>
      <scheme val="minor"/>
    </font>
    <font>
      <b/>
      <sz val="9"/>
      <color theme="1"/>
      <name val="AcadNusx"/>
    </font>
    <font>
      <b/>
      <sz val="9"/>
      <name val="Calibri"/>
      <family val="2"/>
      <scheme val="minor"/>
    </font>
    <font>
      <sz val="9"/>
      <name val="AcadNusx"/>
    </font>
    <font>
      <sz val="9"/>
      <color theme="1"/>
      <name val="AcadNusx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5" fillId="0" borderId="0"/>
  </cellStyleXfs>
  <cellXfs count="70">
    <xf numFmtId="0" fontId="0" fillId="0" borderId="0" xfId="0"/>
    <xf numFmtId="0" fontId="12" fillId="0" borderId="0" xfId="0" applyNumberFormat="1" applyFont="1" applyFill="1" applyAlignment="1"/>
    <xf numFmtId="0" fontId="11" fillId="0" borderId="0" xfId="0" applyNumberFormat="1" applyFont="1" applyFill="1" applyAlignment="1"/>
    <xf numFmtId="2" fontId="12" fillId="0" borderId="0" xfId="0" applyNumberFormat="1" applyFont="1" applyFill="1" applyAlignment="1"/>
    <xf numFmtId="0" fontId="12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10" applyNumberFormat="1" applyFont="1" applyFill="1" applyBorder="1" applyAlignment="1">
      <alignment vertical="distributed"/>
    </xf>
    <xf numFmtId="0" fontId="11" fillId="0" borderId="0" xfId="0" applyNumberFormat="1" applyFont="1" applyFill="1" applyAlignment="1">
      <alignment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0" fillId="0" borderId="1" xfId="10" applyNumberFormat="1" applyFont="1" applyFill="1" applyBorder="1" applyAlignment="1">
      <alignment horizontal="justify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10" applyNumberFormat="1" applyFont="1" applyFill="1" applyBorder="1" applyAlignment="1">
      <alignment horizontal="left" vertical="distributed"/>
    </xf>
    <xf numFmtId="0" fontId="11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wrapText="1"/>
    </xf>
    <xf numFmtId="0" fontId="13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</cellXfs>
  <cellStyles count="11">
    <cellStyle name="Comma 12 2" xfId="5"/>
    <cellStyle name="Normal 11 2" xfId="2"/>
    <cellStyle name="Normal 13 3 3" xfId="3"/>
    <cellStyle name="Normal 13 5 3 3" xfId="7"/>
    <cellStyle name="Normal 2" xfId="8"/>
    <cellStyle name="Normal 2 11" xfId="9"/>
    <cellStyle name="Normal 2 3" xfId="4"/>
    <cellStyle name="Normal 3" xfId="1"/>
    <cellStyle name="Обычный" xfId="0" builtinId="0"/>
    <cellStyle name="Обычный 2" xfId="6"/>
    <cellStyle name="ჩვეულებრივი 2" xfId="10"/>
  </cellStyles>
  <dxfs count="0"/>
  <tableStyles count="0" defaultTableStyle="TableStyleMedium9" defaultPivotStyle="PivotStyleLight16"/>
  <colors>
    <mruColors>
      <color rgb="FFD60093"/>
      <color rgb="FF0F253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41"/>
  <sheetViews>
    <sheetView tabSelected="1" view="pageBreakPreview" zoomScale="120" zoomScaleNormal="120" zoomScaleSheetLayoutView="120" workbookViewId="0">
      <selection activeCell="D38" sqref="D38:I38"/>
    </sheetView>
  </sheetViews>
  <sheetFormatPr defaultColWidth="8.85546875" defaultRowHeight="12"/>
  <cols>
    <col min="1" max="1" width="0.140625" style="4" customWidth="1"/>
    <col min="2" max="2" width="2.85546875" style="45" customWidth="1"/>
    <col min="3" max="3" width="7.5703125" style="46" customWidth="1"/>
    <col min="4" max="4" width="34.7109375" style="57" customWidth="1"/>
    <col min="5" max="5" width="6.140625" style="47" customWidth="1"/>
    <col min="6" max="6" width="7.42578125" style="47" customWidth="1"/>
    <col min="7" max="7" width="8.5703125" style="48" customWidth="1"/>
    <col min="8" max="8" width="6" style="48" customWidth="1"/>
    <col min="9" max="9" width="9.28515625" style="48" customWidth="1"/>
    <col min="10" max="10" width="6.42578125" style="48" customWidth="1"/>
    <col min="11" max="11" width="8.85546875" style="48" customWidth="1"/>
    <col min="12" max="12" width="6.28515625" style="48" customWidth="1"/>
    <col min="13" max="14" width="9.7109375" style="48" customWidth="1"/>
    <col min="15" max="15" width="8.5703125" style="1" customWidth="1"/>
    <col min="16" max="16" width="8.28515625" style="1" customWidth="1"/>
    <col min="17" max="17" width="12.5703125" style="1" customWidth="1"/>
    <col min="18" max="18" width="9" style="1" customWidth="1"/>
    <col min="19" max="19" width="9.28515625" style="1" customWidth="1"/>
    <col min="20" max="20" width="6.85546875" style="1" customWidth="1"/>
    <col min="21" max="21" width="11.5703125" style="1" customWidth="1"/>
    <col min="22" max="22" width="12.85546875" style="1" customWidth="1"/>
    <col min="23" max="23" width="13.42578125" style="1" customWidth="1"/>
    <col min="24" max="25" width="5.5703125" style="1" customWidth="1"/>
    <col min="26" max="69" width="8.85546875" style="1"/>
    <col min="70" max="16384" width="8.85546875" style="4"/>
  </cols>
  <sheetData>
    <row r="1" spans="2:69" ht="12.75">
      <c r="B1" s="5"/>
      <c r="C1" s="5"/>
      <c r="D1" s="6"/>
      <c r="E1" s="5"/>
      <c r="F1" s="5"/>
      <c r="G1" s="7"/>
      <c r="H1" s="7"/>
      <c r="I1" s="7"/>
      <c r="J1" s="7"/>
      <c r="K1" s="7"/>
      <c r="L1" s="7"/>
      <c r="M1" s="7"/>
      <c r="N1" s="7"/>
    </row>
    <row r="2" spans="2:69" ht="45.6" customHeight="1">
      <c r="B2" s="59" t="s">
        <v>38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69" ht="11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69" ht="14.45" customHeight="1">
      <c r="B4" s="59" t="s">
        <v>37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2:69" ht="12" customHeight="1">
      <c r="B5" s="5"/>
      <c r="C5" s="5"/>
      <c r="D5" s="5"/>
      <c r="E5" s="5"/>
      <c r="F5" s="5"/>
      <c r="G5" s="7"/>
      <c r="H5" s="7"/>
      <c r="I5" s="7"/>
      <c r="J5" s="7"/>
      <c r="K5" s="7"/>
      <c r="L5" s="7"/>
      <c r="M5" s="7"/>
      <c r="N5" s="7"/>
    </row>
    <row r="6" spans="2:69" ht="16.899999999999999" customHeight="1">
      <c r="B6" s="8"/>
      <c r="C6" s="8"/>
      <c r="D6" s="8"/>
      <c r="E6" s="8"/>
      <c r="F6" s="8"/>
      <c r="G6" s="8"/>
      <c r="H6" s="67" t="s">
        <v>21</v>
      </c>
      <c r="I6" s="67"/>
      <c r="J6" s="67"/>
      <c r="K6" s="67"/>
      <c r="L6" s="67"/>
      <c r="M6" s="9">
        <f>N35</f>
        <v>0</v>
      </c>
      <c r="N6" s="7" t="s">
        <v>17</v>
      </c>
    </row>
    <row r="7" spans="2:69" ht="16.899999999999999" customHeight="1">
      <c r="B7" s="10"/>
      <c r="C7" s="10"/>
      <c r="D7" s="10"/>
      <c r="E7" s="10"/>
      <c r="F7" s="10"/>
      <c r="G7" s="10"/>
      <c r="H7" s="11"/>
      <c r="I7" s="11"/>
      <c r="J7" s="11"/>
      <c r="K7" s="11"/>
      <c r="L7" s="11"/>
      <c r="M7" s="9"/>
      <c r="N7" s="7"/>
    </row>
    <row r="8" spans="2:69" ht="27.6" customHeight="1">
      <c r="B8" s="64" t="s">
        <v>0</v>
      </c>
      <c r="C8" s="64" t="s">
        <v>1</v>
      </c>
      <c r="D8" s="64" t="s">
        <v>12</v>
      </c>
      <c r="E8" s="64" t="s">
        <v>2</v>
      </c>
      <c r="F8" s="64" t="s">
        <v>29</v>
      </c>
      <c r="G8" s="64"/>
      <c r="H8" s="68" t="s">
        <v>3</v>
      </c>
      <c r="I8" s="68"/>
      <c r="J8" s="68" t="s">
        <v>7</v>
      </c>
      <c r="K8" s="68"/>
      <c r="L8" s="68" t="s">
        <v>14</v>
      </c>
      <c r="M8" s="68"/>
      <c r="N8" s="68" t="s">
        <v>6</v>
      </c>
    </row>
    <row r="9" spans="2:69" ht="25.5">
      <c r="B9" s="65"/>
      <c r="C9" s="65"/>
      <c r="D9" s="65"/>
      <c r="E9" s="65"/>
      <c r="F9" s="12" t="s">
        <v>5</v>
      </c>
      <c r="G9" s="13" t="s">
        <v>4</v>
      </c>
      <c r="H9" s="13" t="s">
        <v>11</v>
      </c>
      <c r="I9" s="13" t="s">
        <v>6</v>
      </c>
      <c r="J9" s="13" t="s">
        <v>11</v>
      </c>
      <c r="K9" s="13" t="s">
        <v>6</v>
      </c>
      <c r="L9" s="13" t="s">
        <v>11</v>
      </c>
      <c r="M9" s="13" t="s">
        <v>6</v>
      </c>
      <c r="N9" s="69"/>
    </row>
    <row r="10" spans="2:69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</row>
    <row r="11" spans="2:69" ht="25.15" customHeight="1">
      <c r="B11" s="66">
        <v>1</v>
      </c>
      <c r="C11" s="15" t="s">
        <v>39</v>
      </c>
      <c r="D11" s="16" t="s">
        <v>43</v>
      </c>
      <c r="E11" s="15" t="s">
        <v>28</v>
      </c>
      <c r="F11" s="17"/>
      <c r="G11" s="18">
        <f>50.44+35</f>
        <v>85.44</v>
      </c>
      <c r="H11" s="19"/>
      <c r="I11" s="19"/>
      <c r="J11" s="19"/>
      <c r="K11" s="19"/>
      <c r="L11" s="19"/>
      <c r="M11" s="19"/>
      <c r="N11" s="19"/>
    </row>
    <row r="12" spans="2:69" ht="13.15" customHeight="1">
      <c r="B12" s="66"/>
      <c r="C12" s="15"/>
      <c r="D12" s="20" t="s">
        <v>8</v>
      </c>
      <c r="E12" s="17" t="s">
        <v>24</v>
      </c>
      <c r="F12" s="17">
        <v>0.28000000000000003</v>
      </c>
      <c r="G12" s="19">
        <f>F12*G11</f>
        <v>23.923200000000001</v>
      </c>
      <c r="H12" s="19"/>
      <c r="I12" s="19"/>
      <c r="J12" s="19"/>
      <c r="K12" s="19"/>
      <c r="L12" s="19"/>
      <c r="M12" s="19"/>
      <c r="N12" s="19"/>
    </row>
    <row r="13" spans="2:69" ht="12.75">
      <c r="B13" s="66"/>
      <c r="C13" s="15"/>
      <c r="D13" s="20" t="s">
        <v>13</v>
      </c>
      <c r="E13" s="17" t="s">
        <v>10</v>
      </c>
      <c r="F13" s="17">
        <f>6.28/100</f>
        <v>6.2800000000000009E-2</v>
      </c>
      <c r="G13" s="19">
        <f>G11*F13</f>
        <v>5.3656320000000006</v>
      </c>
      <c r="H13" s="19"/>
      <c r="I13" s="19"/>
      <c r="J13" s="19"/>
      <c r="K13" s="19"/>
      <c r="L13" s="19"/>
      <c r="M13" s="19"/>
      <c r="N13" s="19"/>
    </row>
    <row r="14" spans="2:69" s="23" customFormat="1" ht="37.15" customHeight="1">
      <c r="B14" s="61">
        <v>2</v>
      </c>
      <c r="C14" s="15" t="s">
        <v>32</v>
      </c>
      <c r="D14" s="16" t="s">
        <v>46</v>
      </c>
      <c r="E14" s="24" t="s">
        <v>30</v>
      </c>
      <c r="F14" s="15"/>
      <c r="G14" s="18">
        <f>G17*8.59/1000</f>
        <v>0.60129999999999995</v>
      </c>
      <c r="H14" s="18"/>
      <c r="I14" s="19"/>
      <c r="J14" s="18"/>
      <c r="K14" s="21"/>
      <c r="L14" s="18"/>
      <c r="M14" s="21"/>
      <c r="N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2:69" s="23" customFormat="1" ht="12.75" customHeight="1">
      <c r="B15" s="62"/>
      <c r="C15" s="15"/>
      <c r="D15" s="25" t="s">
        <v>35</v>
      </c>
      <c r="E15" s="26" t="s">
        <v>9</v>
      </c>
      <c r="F15" s="17">
        <v>62.6</v>
      </c>
      <c r="G15" s="19">
        <f>F15*G14</f>
        <v>37.641379999999998</v>
      </c>
      <c r="H15" s="19"/>
      <c r="I15" s="19"/>
      <c r="J15" s="19"/>
      <c r="K15" s="21"/>
      <c r="L15" s="19"/>
      <c r="M15" s="21"/>
      <c r="N15" s="2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2:69" s="23" customFormat="1" ht="12" customHeight="1">
      <c r="B16" s="62"/>
      <c r="C16" s="15"/>
      <c r="D16" s="25" t="s">
        <v>25</v>
      </c>
      <c r="E16" s="26" t="s">
        <v>10</v>
      </c>
      <c r="F16" s="27">
        <v>1</v>
      </c>
      <c r="G16" s="19">
        <f>F16*G14</f>
        <v>0.60129999999999995</v>
      </c>
      <c r="H16" s="19"/>
      <c r="I16" s="19"/>
      <c r="J16" s="19"/>
      <c r="K16" s="21"/>
      <c r="L16" s="19"/>
      <c r="M16" s="21"/>
      <c r="N16" s="2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2:69" s="23" customFormat="1" ht="15" customHeight="1">
      <c r="B17" s="62"/>
      <c r="C17" s="15"/>
      <c r="D17" s="22" t="s">
        <v>45</v>
      </c>
      <c r="E17" s="26" t="s">
        <v>18</v>
      </c>
      <c r="F17" s="17"/>
      <c r="G17" s="19">
        <f>28*2.5</f>
        <v>70</v>
      </c>
      <c r="H17" s="19"/>
      <c r="I17" s="19"/>
      <c r="J17" s="19"/>
      <c r="K17" s="21"/>
      <c r="L17" s="19"/>
      <c r="M17" s="21"/>
      <c r="N17" s="2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2:69" s="23" customFormat="1" ht="13.5" customHeight="1">
      <c r="B18" s="62"/>
      <c r="C18" s="15"/>
      <c r="D18" s="25" t="s">
        <v>34</v>
      </c>
      <c r="E18" s="26" t="s">
        <v>19</v>
      </c>
      <c r="F18" s="19">
        <v>1.04</v>
      </c>
      <c r="G18" s="19">
        <f>F18*G14</f>
        <v>0.62535200000000002</v>
      </c>
      <c r="H18" s="19"/>
      <c r="I18" s="21"/>
      <c r="J18" s="19"/>
      <c r="K18" s="21"/>
      <c r="L18" s="17"/>
      <c r="M18" s="17"/>
      <c r="N18" s="2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2:69" s="23" customFormat="1" ht="24" customHeight="1">
      <c r="B19" s="62"/>
      <c r="C19" s="58"/>
      <c r="D19" s="33" t="s">
        <v>48</v>
      </c>
      <c r="E19" s="31" t="s">
        <v>16</v>
      </c>
      <c r="F19" s="32" t="s">
        <v>42</v>
      </c>
      <c r="G19" s="21">
        <v>3.49</v>
      </c>
      <c r="H19" s="21"/>
      <c r="I19" s="19"/>
      <c r="J19" s="21"/>
      <c r="K19" s="21"/>
      <c r="L19" s="21"/>
      <c r="M19" s="21"/>
      <c r="N19" s="2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2:69" s="23" customFormat="1" ht="13.5" customHeight="1">
      <c r="B20" s="62"/>
      <c r="C20" s="15"/>
      <c r="D20" s="25" t="s">
        <v>33</v>
      </c>
      <c r="E20" s="26" t="s">
        <v>10</v>
      </c>
      <c r="F20" s="19">
        <v>2.78</v>
      </c>
      <c r="G20" s="19">
        <f>F20*G14</f>
        <v>1.6716139999999997</v>
      </c>
      <c r="H20" s="19"/>
      <c r="I20" s="21"/>
      <c r="J20" s="19"/>
      <c r="K20" s="21"/>
      <c r="L20" s="17"/>
      <c r="M20" s="17"/>
      <c r="N20" s="2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2:69" s="23" customFormat="1" ht="28.9" customHeight="1">
      <c r="B21" s="64">
        <v>3</v>
      </c>
      <c r="C21" s="12" t="s">
        <v>31</v>
      </c>
      <c r="D21" s="28" t="s">
        <v>44</v>
      </c>
      <c r="E21" s="29" t="s">
        <v>30</v>
      </c>
      <c r="F21" s="30"/>
      <c r="G21" s="13">
        <f>G24*23.55/1000</f>
        <v>2.0121120000000001</v>
      </c>
      <c r="H21" s="21"/>
      <c r="I21" s="19"/>
      <c r="J21" s="21"/>
      <c r="K21" s="21"/>
      <c r="L21" s="21"/>
      <c r="M21" s="21"/>
      <c r="N21" s="2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2:69" s="23" customFormat="1" ht="13.5" customHeight="1">
      <c r="B22" s="64"/>
      <c r="C22" s="12"/>
      <c r="D22" s="25" t="s">
        <v>41</v>
      </c>
      <c r="E22" s="31" t="s">
        <v>24</v>
      </c>
      <c r="F22" s="32">
        <v>30.1</v>
      </c>
      <c r="G22" s="21">
        <f>G21*F22</f>
        <v>60.564571200000003</v>
      </c>
      <c r="H22" s="21"/>
      <c r="I22" s="19"/>
      <c r="J22" s="21"/>
      <c r="K22" s="21"/>
      <c r="L22" s="21"/>
      <c r="M22" s="21"/>
      <c r="N22" s="2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2:69" s="23" customFormat="1" ht="13.5" customHeight="1">
      <c r="B23" s="64"/>
      <c r="C23" s="12"/>
      <c r="D23" s="25" t="s">
        <v>40</v>
      </c>
      <c r="E23" s="31" t="s">
        <v>20</v>
      </c>
      <c r="F23" s="32">
        <v>6.46</v>
      </c>
      <c r="G23" s="21">
        <f>F23*G21</f>
        <v>12.998243520000001</v>
      </c>
      <c r="H23" s="17"/>
      <c r="I23" s="17"/>
      <c r="J23" s="21"/>
      <c r="K23" s="21"/>
      <c r="L23" s="21"/>
      <c r="M23" s="19"/>
      <c r="N23" s="2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2:69" s="23" customFormat="1" ht="13.9" customHeight="1">
      <c r="B24" s="64"/>
      <c r="C24" s="12"/>
      <c r="D24" s="33" t="s">
        <v>47</v>
      </c>
      <c r="E24" s="31" t="s">
        <v>16</v>
      </c>
      <c r="F24" s="32" t="s">
        <v>42</v>
      </c>
      <c r="G24" s="21">
        <f>G11</f>
        <v>85.44</v>
      </c>
      <c r="H24" s="21"/>
      <c r="I24" s="19"/>
      <c r="J24" s="21"/>
      <c r="K24" s="21"/>
      <c r="L24" s="21"/>
      <c r="M24" s="21"/>
      <c r="N24" s="2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2:69" s="23" customFormat="1" ht="13.5" customHeight="1">
      <c r="B25" s="64"/>
      <c r="C25" s="12"/>
      <c r="D25" s="25" t="s">
        <v>34</v>
      </c>
      <c r="E25" s="27" t="s">
        <v>19</v>
      </c>
      <c r="F25" s="27">
        <v>2.0299999999999998</v>
      </c>
      <c r="G25" s="19">
        <f>F25*G21</f>
        <v>4.0845873599999996</v>
      </c>
      <c r="H25" s="19"/>
      <c r="I25" s="21"/>
      <c r="J25" s="19"/>
      <c r="K25" s="21"/>
      <c r="L25" s="17"/>
      <c r="M25" s="17"/>
      <c r="N25" s="2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2:69" s="23" customFormat="1" ht="13.5" customHeight="1">
      <c r="B26" s="64"/>
      <c r="C26" s="12"/>
      <c r="D26" s="25" t="s">
        <v>23</v>
      </c>
      <c r="E26" s="27" t="s">
        <v>10</v>
      </c>
      <c r="F26" s="19">
        <v>2.78</v>
      </c>
      <c r="G26" s="19">
        <f>F26*G21</f>
        <v>5.5936713600000001</v>
      </c>
      <c r="H26" s="19"/>
      <c r="I26" s="21"/>
      <c r="J26" s="19"/>
      <c r="K26" s="21"/>
      <c r="L26" s="17"/>
      <c r="M26" s="17"/>
      <c r="N26" s="2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2:69" s="23" customFormat="1" ht="15.6" customHeight="1">
      <c r="B27" s="12"/>
      <c r="C27" s="34"/>
      <c r="D27" s="15" t="s">
        <v>6</v>
      </c>
      <c r="E27" s="17"/>
      <c r="F27" s="17"/>
      <c r="G27" s="19"/>
      <c r="H27" s="19"/>
      <c r="I27" s="18"/>
      <c r="J27" s="18"/>
      <c r="K27" s="18"/>
      <c r="L27" s="18"/>
      <c r="M27" s="18"/>
      <c r="N27" s="1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2:69" ht="15.6" customHeight="1">
      <c r="B28" s="35"/>
      <c r="C28" s="36"/>
      <c r="D28" s="15" t="s">
        <v>22</v>
      </c>
      <c r="E28" s="37">
        <v>0.1</v>
      </c>
      <c r="F28" s="17"/>
      <c r="G28" s="19"/>
      <c r="H28" s="19"/>
      <c r="I28" s="19"/>
      <c r="J28" s="19"/>
      <c r="K28" s="19"/>
      <c r="L28" s="19"/>
      <c r="M28" s="19"/>
      <c r="N28" s="19"/>
    </row>
    <row r="29" spans="2:69" ht="15.6" customHeight="1">
      <c r="B29" s="35"/>
      <c r="C29" s="36"/>
      <c r="D29" s="15" t="s">
        <v>6</v>
      </c>
      <c r="E29" s="15"/>
      <c r="F29" s="17"/>
      <c r="G29" s="19"/>
      <c r="H29" s="19"/>
      <c r="I29" s="19"/>
      <c r="J29" s="19"/>
      <c r="K29" s="19"/>
      <c r="L29" s="19"/>
      <c r="M29" s="19"/>
      <c r="N29" s="18"/>
    </row>
    <row r="30" spans="2:69" ht="15.6" customHeight="1">
      <c r="B30" s="35"/>
      <c r="C30" s="36"/>
      <c r="D30" s="15" t="s">
        <v>15</v>
      </c>
      <c r="E30" s="37">
        <v>0.08</v>
      </c>
      <c r="F30" s="17"/>
      <c r="G30" s="19"/>
      <c r="H30" s="19"/>
      <c r="I30" s="19"/>
      <c r="J30" s="19"/>
      <c r="K30" s="19"/>
      <c r="L30" s="19"/>
      <c r="M30" s="19"/>
      <c r="N30" s="19"/>
    </row>
    <row r="31" spans="2:69" ht="15.6" customHeight="1">
      <c r="B31" s="38"/>
      <c r="C31" s="36"/>
      <c r="D31" s="38" t="s">
        <v>6</v>
      </c>
      <c r="E31" s="15"/>
      <c r="F31" s="15"/>
      <c r="G31" s="19"/>
      <c r="H31" s="19"/>
      <c r="I31" s="19"/>
      <c r="J31" s="19"/>
      <c r="K31" s="19"/>
      <c r="L31" s="19"/>
      <c r="M31" s="19"/>
      <c r="N31" s="18"/>
    </row>
    <row r="32" spans="2:69" ht="15.6" customHeight="1">
      <c r="B32" s="38"/>
      <c r="C32" s="36"/>
      <c r="D32" s="15" t="s">
        <v>36</v>
      </c>
      <c r="E32" s="37">
        <v>0.03</v>
      </c>
      <c r="F32" s="17"/>
      <c r="G32" s="19"/>
      <c r="H32" s="19"/>
      <c r="I32" s="19"/>
      <c r="J32" s="19"/>
      <c r="K32" s="19"/>
      <c r="L32" s="19"/>
      <c r="M32" s="19"/>
      <c r="N32" s="19"/>
    </row>
    <row r="33" spans="2:26" ht="15.6" customHeight="1">
      <c r="B33" s="38"/>
      <c r="C33" s="36"/>
      <c r="D33" s="38" t="s">
        <v>6</v>
      </c>
      <c r="E33" s="15"/>
      <c r="F33" s="15"/>
      <c r="G33" s="19"/>
      <c r="H33" s="19"/>
      <c r="I33" s="19"/>
      <c r="J33" s="19"/>
      <c r="K33" s="19"/>
      <c r="L33" s="19"/>
      <c r="M33" s="19"/>
      <c r="N33" s="18"/>
    </row>
    <row r="34" spans="2:26" ht="15.6" customHeight="1">
      <c r="B34" s="38"/>
      <c r="C34" s="36"/>
      <c r="D34" s="15" t="s">
        <v>26</v>
      </c>
      <c r="E34" s="37">
        <v>0.18</v>
      </c>
      <c r="F34" s="17"/>
      <c r="G34" s="17"/>
      <c r="H34" s="17"/>
      <c r="I34" s="19"/>
      <c r="J34" s="19"/>
      <c r="K34" s="19"/>
      <c r="L34" s="19"/>
      <c r="M34" s="19"/>
      <c r="N34" s="19"/>
    </row>
    <row r="35" spans="2:26" ht="15.6" customHeight="1">
      <c r="B35" s="38"/>
      <c r="C35" s="36"/>
      <c r="D35" s="15" t="s">
        <v>27</v>
      </c>
      <c r="E35" s="15"/>
      <c r="F35" s="17"/>
      <c r="G35" s="17"/>
      <c r="H35" s="15"/>
      <c r="I35" s="19"/>
      <c r="J35" s="19"/>
      <c r="K35" s="19"/>
      <c r="L35" s="19"/>
      <c r="M35" s="19"/>
      <c r="N35" s="18"/>
      <c r="Z35" s="3"/>
    </row>
    <row r="36" spans="2:26" ht="12.6" customHeight="1">
      <c r="B36" s="39"/>
      <c r="C36" s="40"/>
      <c r="D36" s="41"/>
      <c r="E36" s="41"/>
      <c r="F36" s="42"/>
      <c r="G36" s="42"/>
      <c r="H36" s="41"/>
      <c r="I36" s="43"/>
      <c r="J36" s="43"/>
      <c r="K36" s="43"/>
      <c r="L36" s="43"/>
      <c r="M36" s="43"/>
      <c r="N36" s="44"/>
      <c r="Z36" s="3"/>
    </row>
    <row r="37" spans="2:26">
      <c r="D37" s="47"/>
    </row>
    <row r="38" spans="2:26" s="49" customFormat="1" ht="16.899999999999999" customHeight="1">
      <c r="B38" s="50"/>
      <c r="C38" s="51"/>
      <c r="D38" s="51"/>
      <c r="E38" s="51"/>
      <c r="F38" s="52"/>
      <c r="G38" s="60"/>
      <c r="H38" s="60"/>
      <c r="I38" s="53"/>
      <c r="L38" s="53"/>
      <c r="M38" s="53"/>
      <c r="N38" s="53"/>
    </row>
    <row r="39" spans="2:26" s="49" customFormat="1" ht="12.75">
      <c r="B39" s="50"/>
      <c r="C39" s="51"/>
      <c r="D39" s="51"/>
      <c r="E39" s="51"/>
      <c r="F39" s="52"/>
      <c r="G39" s="54"/>
      <c r="H39" s="54"/>
      <c r="I39" s="53"/>
      <c r="L39" s="53"/>
      <c r="M39" s="53"/>
      <c r="N39" s="53"/>
    </row>
    <row r="40" spans="2:26" s="49" customFormat="1" ht="12.75">
      <c r="B40" s="51"/>
      <c r="C40" s="51"/>
      <c r="D40" s="55"/>
      <c r="E40" s="56"/>
      <c r="F40" s="47"/>
      <c r="G40" s="53"/>
      <c r="H40" s="53"/>
      <c r="I40" s="53"/>
      <c r="J40" s="53"/>
      <c r="K40" s="53"/>
      <c r="L40" s="53"/>
      <c r="M40" s="53"/>
      <c r="N40" s="53"/>
    </row>
    <row r="41" spans="2:26" s="49" customFormat="1" ht="12.75">
      <c r="B41" s="51"/>
      <c r="C41" s="63"/>
      <c r="D41" s="63"/>
      <c r="E41" s="63"/>
      <c r="F41" s="63"/>
      <c r="G41" s="53"/>
      <c r="H41" s="53"/>
      <c r="I41" s="53"/>
      <c r="J41" s="53"/>
      <c r="K41" s="53"/>
      <c r="L41" s="53"/>
      <c r="M41" s="53"/>
      <c r="N41" s="53"/>
    </row>
  </sheetData>
  <mergeCells count="17">
    <mergeCell ref="B21:B26"/>
    <mergeCell ref="B2:N2"/>
    <mergeCell ref="G38:H38"/>
    <mergeCell ref="B14:B20"/>
    <mergeCell ref="C41:F41"/>
    <mergeCell ref="B4:N4"/>
    <mergeCell ref="B8:B9"/>
    <mergeCell ref="C8:C9"/>
    <mergeCell ref="D8:D9"/>
    <mergeCell ref="E8:E9"/>
    <mergeCell ref="F8:G8"/>
    <mergeCell ref="B11:B13"/>
    <mergeCell ref="H6:L6"/>
    <mergeCell ref="H8:I8"/>
    <mergeCell ref="J8:K8"/>
    <mergeCell ref="L8:M8"/>
    <mergeCell ref="N8:N9"/>
  </mergeCells>
  <pageMargins left="0.7" right="0.7" top="0.75" bottom="0.75" header="0.3" footer="0.3"/>
  <pageSetup paperSize="9" fitToHeight="0" orientation="landscape" horizontalDpi="4294967293" verticalDpi="300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სამშენებლო</vt:lpstr>
      <vt:lpstr>სამშენებლო!Заголовки_для_печати</vt:lpstr>
      <vt:lpstr>სამშენებლო!Область_печати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2021-06-29T07:04:30Z</dcterms:modified>
</cp:coreProperties>
</file>