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36" i="1" l="1"/>
  <c r="K18" i="1" l="1"/>
  <c r="K10" i="1" l="1"/>
  <c r="J37" i="1" s="1"/>
  <c r="J38" i="1" s="1"/>
  <c r="J39" i="1" s="1"/>
  <c r="J40" i="1" s="1"/>
  <c r="J41" i="1" s="1"/>
  <c r="J42" i="1" s="1"/>
  <c r="J43" i="1" s="1"/>
  <c r="J44" i="1" s="1"/>
  <c r="J45" i="1" s="1"/>
</calcChain>
</file>

<file path=xl/sharedStrings.xml><?xml version="1.0" encoding="utf-8"?>
<sst xmlns="http://schemas.openxmlformats.org/spreadsheetml/2006/main" count="82" uniqueCount="53">
  <si>
    <t>#</t>
  </si>
  <si>
    <t>სამSენებლო სამუSაოები</t>
  </si>
  <si>
    <t>განზ</t>
  </si>
  <si>
    <t>რაოდ.</t>
  </si>
  <si>
    <t>მასალები</t>
  </si>
  <si>
    <t>ხელფასი</t>
  </si>
  <si>
    <t>ტრანსპორტი (ლ)</t>
  </si>
  <si>
    <t>ჯამი</t>
  </si>
  <si>
    <t>ერთ</t>
  </si>
  <si>
    <t>სულ</t>
  </si>
  <si>
    <t>მიწის სამუშაოები</t>
  </si>
  <si>
    <t>მ2</t>
  </si>
  <si>
    <t>ტნ</t>
  </si>
  <si>
    <t>მე-3 კატეგოორიის გრუნტის დამუშავება ექსკავატორით ტრანშეიში</t>
  </si>
  <si>
    <r>
      <t>მ</t>
    </r>
    <r>
      <rPr>
        <vertAlign val="superscript"/>
        <sz val="12"/>
        <rFont val="AcadNusx"/>
      </rPr>
      <t>3</t>
    </r>
  </si>
  <si>
    <t>მ3</t>
  </si>
  <si>
    <t>აგრეთვე ხელით</t>
  </si>
  <si>
    <t>მე-3 კატეგოორიის გრუნტის   გატანა 3,0კმ ნაყარში</t>
  </si>
  <si>
    <t>საძირკველი ზეძირკველი</t>
  </si>
  <si>
    <t>საძირკველის მოწყობა მ-150 მარკის ბეტონით</t>
  </si>
  <si>
    <t>ზეძირკველის მოწყობა მ-150 მარკის ბეტონით</t>
  </si>
  <si>
    <t xml:space="preserve">ზეძირკველის შევსება ქვიშა-ხრეშოვანი ნარევით </t>
  </si>
  <si>
    <r>
      <t xml:space="preserve">რკ/ბეტონისsa </t>
    </r>
    <r>
      <rPr>
        <sz val="12"/>
        <rFont val="Sylfaen"/>
        <family val="1"/>
        <charset val="204"/>
      </rPr>
      <t>საძირკვლის ფილის მოწყობა</t>
    </r>
    <r>
      <rPr>
        <sz val="12"/>
        <rFont val="AcadNusx"/>
      </rPr>
      <t xml:space="preserve"> 16სმ სისქის, ფილის მოწყობა მ-300 მარკის ქარხნული ბეტონით 0,00 ნიშნულზე (ერთმაგი ბადით) </t>
    </r>
  </si>
  <si>
    <r>
      <t xml:space="preserve">არმატურა </t>
    </r>
    <r>
      <rPr>
        <sz val="12"/>
        <rFont val="Arial"/>
        <family val="2"/>
        <charset val="204"/>
      </rPr>
      <t>A-III D 12მმ არმატურის განლაგება მოხდეს შახმატურად.</t>
    </r>
  </si>
  <si>
    <t>კგ</t>
  </si>
  <si>
    <t>ხის ყალიბების მოწყობა</t>
  </si>
  <si>
    <t>კედლები</t>
  </si>
  <si>
    <t>კედლების წყობა წვრილი საკედლე ბლოკით ზომით 20*20*40სმ</t>
  </si>
  <si>
    <t>ტიხრების წყობა წვრილი საკედლე ბლოკით ზომით 12*20*40სმ</t>
  </si>
  <si>
    <r>
      <t>მ</t>
    </r>
    <r>
      <rPr>
        <vertAlign val="superscript"/>
        <sz val="12"/>
        <rFont val="AcadNusx"/>
      </rPr>
      <t>2</t>
    </r>
  </si>
  <si>
    <t>bade wyobis zomiT 20*30.  ბადის სიგრძე 1.2მ</t>
  </si>
  <si>
    <t>ზღუდარების მოწყობა მ-200მარკის ბეტონით</t>
  </si>
  <si>
    <t>არმატურაAა-III d-12mm</t>
  </si>
  <si>
    <t>არმატურაAა-I d-6mm</t>
  </si>
  <si>
    <t>რკ/ ბეტონის ფილის მოწყობა მ300-მარკის ბეტონით3.1 ნიშნულზე (ორმაგი ბადით) ქარხნული ბეტონით</t>
  </si>
  <si>
    <t>არმატურაAა-III d-12mm არმატურის განლაგება მოხდეს შახმატურად</t>
  </si>
  <si>
    <t>რ/კ ბეტონის სარტყელის მოწყობა მ300 მარკის ქარხნული ბეტონით.</t>
  </si>
  <si>
    <t>არმატურა ა-ш დ-12მმ</t>
  </si>
  <si>
    <t>არმატურა აI d-6mm</t>
  </si>
  <si>
    <t>kg</t>
  </si>
  <si>
    <t>rkina/betonis kolonis mowyoba m300 markis betoniT</t>
  </si>
  <si>
    <t>m3</t>
  </si>
  <si>
    <t>armatura aIII d16</t>
  </si>
  <si>
    <t>არმატურა ა-I დ-6მმ</t>
  </si>
  <si>
    <t>ჰიდროიზოლაციის მოწყობა ლინოკრომით, ლამინატის იატაკის ქვეშ</t>
  </si>
  <si>
    <t>სულ ჯამი</t>
  </si>
  <si>
    <t xml:space="preserve"> ჯამი</t>
  </si>
  <si>
    <t>გაუთვალისწინებელი ხარჯი 3%</t>
  </si>
  <si>
    <t>დღგ 18%</t>
  </si>
  <si>
    <t>ნინოწმინდის მუნიციპალიტეტის სოფ რადიონოვკის საბავშვო ბაღის მშენობლობის ხარჯთაღრიცხვა</t>
  </si>
  <si>
    <t xml:space="preserve">Mსამშენებლო ფართზე გრუნტის დამუშავება ექსკავატორითM   G </t>
  </si>
  <si>
    <t>ზედნადები ხარჯები %</t>
  </si>
  <si>
    <r>
      <t xml:space="preserve"> </t>
    </r>
    <r>
      <rPr>
        <sz val="12"/>
        <rFont val="Sylfaen"/>
        <family val="1"/>
        <charset val="204"/>
      </rPr>
      <t>გეგმიური დაგროვება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</si>
</sst>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AcadNusx"/>
    </font>
    <font>
      <sz val="12"/>
      <name val="Arial Cyr"/>
      <charset val="204"/>
    </font>
    <font>
      <b/>
      <sz val="12"/>
      <name val="AcadNusx"/>
    </font>
    <font>
      <vertAlign val="superscript"/>
      <sz val="12"/>
      <name val="AcadNusx"/>
    </font>
    <font>
      <sz val="12"/>
      <name val="Sylfae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2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wrapText="1"/>
    </xf>
    <xf numFmtId="0" fontId="12" fillId="0" borderId="0" xfId="3" applyNumberFormat="1" applyFont="1" applyAlignment="1">
      <alignment wrapText="1"/>
    </xf>
    <xf numFmtId="0" fontId="12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1" applyNumberFormat="1" applyFont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13" fillId="2" borderId="2" xfId="2" applyFont="1" applyFill="1" applyBorder="1" applyAlignment="1">
      <alignment horizontal="left" vertical="center" wrapText="1"/>
    </xf>
    <xf numFmtId="0" fontId="12" fillId="0" borderId="0" xfId="3" applyFont="1" applyAlignment="1">
      <alignment horizontal="center" wrapText="1"/>
    </xf>
    <xf numFmtId="0" fontId="8" fillId="0" borderId="3" xfId="3" applyFont="1" applyBorder="1" applyAlignment="1">
      <alignment horizontal="center" wrapText="1"/>
    </xf>
    <xf numFmtId="0" fontId="8" fillId="0" borderId="4" xfId="3" applyFont="1" applyBorder="1" applyAlignment="1">
      <alignment horizontal="center" wrapText="1"/>
    </xf>
    <xf numFmtId="0" fontId="8" fillId="0" borderId="5" xfId="3" applyFont="1" applyBorder="1" applyAlignment="1">
      <alignment horizontal="center" wrapText="1"/>
    </xf>
    <xf numFmtId="43" fontId="4" fillId="0" borderId="3" xfId="1" applyFont="1" applyBorder="1" applyAlignment="1">
      <alignment horizontal="right" vertical="center" wrapText="1"/>
    </xf>
    <xf numFmtId="43" fontId="4" fillId="0" borderId="5" xfId="1" applyFont="1" applyBorder="1" applyAlignment="1">
      <alignment horizontal="right" vertical="center" wrapText="1"/>
    </xf>
    <xf numFmtId="43" fontId="4" fillId="0" borderId="6" xfId="1" applyFont="1" applyBorder="1" applyAlignment="1">
      <alignment horizontal="right" vertical="center" wrapText="1"/>
    </xf>
    <xf numFmtId="43" fontId="4" fillId="0" borderId="0" xfId="1" applyFont="1" applyBorder="1" applyAlignment="1">
      <alignment horizontal="right" vertical="center" wrapText="1"/>
    </xf>
    <xf numFmtId="0" fontId="11" fillId="0" borderId="3" xfId="3" applyFont="1" applyBorder="1" applyAlignment="1">
      <alignment horizontal="center" wrapText="1"/>
    </xf>
    <xf numFmtId="0" fontId="11" fillId="0" borderId="4" xfId="3" applyFont="1" applyBorder="1" applyAlignment="1">
      <alignment horizontal="center" wrapText="1"/>
    </xf>
    <xf numFmtId="0" fontId="11" fillId="0" borderId="5" xfId="3" applyFont="1" applyBorder="1" applyAlignment="1">
      <alignment horizontal="center" wrapText="1"/>
    </xf>
    <xf numFmtId="43" fontId="11" fillId="0" borderId="3" xfId="1" applyFont="1" applyBorder="1" applyAlignment="1">
      <alignment horizontal="right" vertical="center" wrapText="1"/>
    </xf>
    <xf numFmtId="43" fontId="11" fillId="0" borderId="5" xfId="1" applyFont="1" applyBorder="1" applyAlignment="1">
      <alignment horizontal="right" vertical="center" wrapText="1"/>
    </xf>
    <xf numFmtId="43" fontId="11" fillId="0" borderId="6" xfId="1" applyFont="1" applyBorder="1" applyAlignment="1">
      <alignment horizontal="right" vertical="center" wrapText="1"/>
    </xf>
    <xf numFmtId="43" fontId="11" fillId="0" borderId="0" xfId="1" applyFont="1" applyBorder="1" applyAlignment="1">
      <alignment horizontal="righ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4" fillId="2" borderId="5" xfId="1" applyFont="1" applyFill="1" applyBorder="1" applyAlignment="1">
      <alignment horizontal="right" vertical="center" wrapText="1"/>
    </xf>
    <xf numFmtId="43" fontId="4" fillId="2" borderId="6" xfId="1" applyFont="1" applyFill="1" applyBorder="1" applyAlignment="1">
      <alignment horizontal="right" vertical="center" wrapText="1"/>
    </xf>
    <xf numFmtId="43" fontId="4" fillId="2" borderId="0" xfId="1" applyFont="1" applyFill="1" applyBorder="1" applyAlignment="1">
      <alignment horizontal="right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Обычный_დემონტაჟი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N44" sqref="N44"/>
    </sheetView>
  </sheetViews>
  <sheetFormatPr defaultRowHeight="15" x14ac:dyDescent="0.25"/>
  <cols>
    <col min="1" max="1" width="3.85546875" style="14" bestFit="1" customWidth="1"/>
    <col min="2" max="2" width="40.28515625" style="1" customWidth="1"/>
    <col min="3" max="3" width="6.7109375" style="15" bestFit="1" customWidth="1"/>
    <col min="4" max="4" width="8.42578125" style="16" bestFit="1" customWidth="1"/>
    <col min="5" max="5" width="10.28515625" style="16" bestFit="1" customWidth="1"/>
    <col min="6" max="6" width="10.5703125" style="16" bestFit="1" customWidth="1"/>
    <col min="7" max="7" width="10.28515625" style="16" bestFit="1" customWidth="1"/>
    <col min="8" max="8" width="10.5703125" style="16" bestFit="1" customWidth="1"/>
    <col min="9" max="9" width="10.28515625" style="16" bestFit="1" customWidth="1"/>
    <col min="10" max="10" width="10.5703125" style="16" bestFit="1" customWidth="1"/>
    <col min="11" max="11" width="11.140625" style="16" bestFit="1" customWidth="1"/>
    <col min="12" max="16384" width="9.140625" style="1"/>
  </cols>
  <sheetData>
    <row r="1" spans="1:11" x14ac:dyDescent="0.2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45" t="s">
        <v>0</v>
      </c>
      <c r="B3" s="45" t="s">
        <v>1</v>
      </c>
      <c r="C3" s="54" t="s">
        <v>2</v>
      </c>
      <c r="D3" s="56" t="s">
        <v>3</v>
      </c>
      <c r="E3" s="56" t="s">
        <v>4</v>
      </c>
      <c r="F3" s="57"/>
      <c r="G3" s="56" t="s">
        <v>5</v>
      </c>
      <c r="H3" s="57"/>
      <c r="I3" s="56" t="s">
        <v>6</v>
      </c>
      <c r="J3" s="57"/>
      <c r="K3" s="56" t="s">
        <v>7</v>
      </c>
    </row>
    <row r="4" spans="1:11" ht="16.5" x14ac:dyDescent="0.25">
      <c r="A4" s="45"/>
      <c r="B4" s="53"/>
      <c r="C4" s="55"/>
      <c r="D4" s="57"/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57"/>
    </row>
    <row r="5" spans="1:11" ht="16.5" x14ac:dyDescent="0.2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49.5" x14ac:dyDescent="0.25">
      <c r="A6" s="3">
        <v>1</v>
      </c>
      <c r="B6" s="4" t="s">
        <v>13</v>
      </c>
      <c r="C6" s="5" t="s">
        <v>14</v>
      </c>
      <c r="D6" s="2">
        <v>81</v>
      </c>
      <c r="E6" s="2"/>
      <c r="F6" s="2"/>
      <c r="G6" s="2"/>
      <c r="H6" s="2"/>
      <c r="I6" s="2"/>
      <c r="J6" s="2"/>
      <c r="K6" s="2"/>
    </row>
    <row r="7" spans="1:11" ht="33" x14ac:dyDescent="0.25">
      <c r="A7" s="3">
        <v>2</v>
      </c>
      <c r="B7" s="4" t="s">
        <v>50</v>
      </c>
      <c r="C7" s="5" t="s">
        <v>15</v>
      </c>
      <c r="D7" s="2">
        <v>250</v>
      </c>
      <c r="E7" s="2"/>
      <c r="F7" s="2"/>
      <c r="G7" s="2"/>
      <c r="H7" s="2"/>
      <c r="I7" s="2"/>
      <c r="J7" s="2"/>
      <c r="K7" s="2"/>
    </row>
    <row r="8" spans="1:11" ht="20.25" x14ac:dyDescent="0.25">
      <c r="A8" s="3">
        <v>3</v>
      </c>
      <c r="B8" s="4" t="s">
        <v>16</v>
      </c>
      <c r="C8" s="5" t="s">
        <v>14</v>
      </c>
      <c r="D8" s="2">
        <v>8.2799999999999994</v>
      </c>
      <c r="E8" s="2"/>
      <c r="F8" s="2"/>
      <c r="G8" s="2"/>
      <c r="H8" s="2"/>
      <c r="I8" s="2"/>
      <c r="J8" s="2"/>
      <c r="K8" s="2"/>
    </row>
    <row r="9" spans="1:11" ht="33" x14ac:dyDescent="0.25">
      <c r="A9" s="3">
        <v>4</v>
      </c>
      <c r="B9" s="4" t="s">
        <v>17</v>
      </c>
      <c r="C9" s="5" t="s">
        <v>12</v>
      </c>
      <c r="D9" s="2">
        <v>450</v>
      </c>
      <c r="E9" s="2"/>
      <c r="F9" s="2"/>
      <c r="G9" s="2"/>
      <c r="H9" s="2"/>
      <c r="I9" s="2"/>
      <c r="J9" s="2"/>
      <c r="K9" s="2"/>
    </row>
    <row r="10" spans="1:11" ht="16.5" x14ac:dyDescent="0.2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2">
        <f>K6+K7+K8+K9</f>
        <v>0</v>
      </c>
    </row>
    <row r="11" spans="1:11" ht="16.5" x14ac:dyDescent="0.25">
      <c r="A11" s="46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33" x14ac:dyDescent="0.25">
      <c r="A12" s="3">
        <v>1</v>
      </c>
      <c r="B12" s="6" t="s">
        <v>19</v>
      </c>
      <c r="C12" s="5" t="s">
        <v>14</v>
      </c>
      <c r="D12" s="2">
        <v>71.37</v>
      </c>
      <c r="E12" s="2"/>
      <c r="F12" s="2"/>
      <c r="G12" s="2"/>
      <c r="H12" s="2"/>
      <c r="I12" s="2"/>
      <c r="J12" s="2"/>
      <c r="K12" s="2"/>
    </row>
    <row r="13" spans="1:11" ht="33" x14ac:dyDescent="0.25">
      <c r="A13" s="3">
        <v>2</v>
      </c>
      <c r="B13" s="6" t="s">
        <v>20</v>
      </c>
      <c r="C13" s="5" t="s">
        <v>14</v>
      </c>
      <c r="D13" s="2">
        <v>13.65</v>
      </c>
      <c r="E13" s="2"/>
      <c r="F13" s="2"/>
      <c r="G13" s="2"/>
      <c r="H13" s="2"/>
      <c r="I13" s="2"/>
      <c r="J13" s="2"/>
      <c r="K13" s="2"/>
    </row>
    <row r="14" spans="1:11" ht="33" x14ac:dyDescent="0.25">
      <c r="A14" s="3">
        <v>3</v>
      </c>
      <c r="B14" s="6" t="s">
        <v>21</v>
      </c>
      <c r="C14" s="5" t="s">
        <v>14</v>
      </c>
      <c r="D14" s="2">
        <v>86.4</v>
      </c>
      <c r="E14" s="2"/>
      <c r="F14" s="2"/>
      <c r="G14" s="2"/>
      <c r="H14" s="2"/>
      <c r="I14" s="2"/>
      <c r="J14" s="2"/>
      <c r="K14" s="2"/>
    </row>
    <row r="15" spans="1:11" ht="85.5" x14ac:dyDescent="0.25">
      <c r="A15" s="3">
        <v>4</v>
      </c>
      <c r="B15" s="6" t="s">
        <v>22</v>
      </c>
      <c r="C15" s="5" t="s">
        <v>14</v>
      </c>
      <c r="D15" s="2">
        <v>46.59</v>
      </c>
      <c r="E15" s="2"/>
      <c r="F15" s="2"/>
      <c r="G15" s="2"/>
      <c r="H15" s="2"/>
      <c r="I15" s="2"/>
      <c r="J15" s="2"/>
      <c r="K15" s="2"/>
    </row>
    <row r="16" spans="1:11" ht="33" x14ac:dyDescent="0.25">
      <c r="A16" s="3">
        <v>5</v>
      </c>
      <c r="B16" s="7" t="s">
        <v>23</v>
      </c>
      <c r="C16" s="8" t="s">
        <v>24</v>
      </c>
      <c r="D16" s="9">
        <v>3425</v>
      </c>
      <c r="E16" s="9"/>
      <c r="F16" s="2"/>
      <c r="G16" s="9"/>
      <c r="H16" s="2"/>
      <c r="I16" s="9"/>
      <c r="J16" s="2"/>
      <c r="K16" s="2"/>
    </row>
    <row r="17" spans="1:11" ht="18" x14ac:dyDescent="0.25">
      <c r="A17" s="3">
        <v>6</v>
      </c>
      <c r="B17" s="7" t="s">
        <v>25</v>
      </c>
      <c r="C17" s="8" t="s">
        <v>11</v>
      </c>
      <c r="D17" s="9">
        <v>71.239999999999995</v>
      </c>
      <c r="E17" s="9"/>
      <c r="F17" s="2"/>
      <c r="G17" s="9"/>
      <c r="H17" s="2"/>
      <c r="I17" s="9"/>
      <c r="J17" s="2"/>
      <c r="K17" s="2"/>
    </row>
    <row r="18" spans="1:11" ht="16.5" x14ac:dyDescent="0.25">
      <c r="A18" s="38" t="s">
        <v>7</v>
      </c>
      <c r="B18" s="39"/>
      <c r="C18" s="39"/>
      <c r="D18" s="39"/>
      <c r="E18" s="39"/>
      <c r="F18" s="39"/>
      <c r="G18" s="39"/>
      <c r="H18" s="39"/>
      <c r="I18" s="39"/>
      <c r="J18" s="40"/>
      <c r="K18" s="2">
        <f>K12+K13+K14+K15+K16+K17</f>
        <v>0</v>
      </c>
    </row>
    <row r="19" spans="1:11" ht="16.5" x14ac:dyDescent="0.25">
      <c r="A19" s="44" t="s">
        <v>26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49.5" x14ac:dyDescent="0.25">
      <c r="A20" s="3">
        <v>1</v>
      </c>
      <c r="B20" s="6" t="s">
        <v>27</v>
      </c>
      <c r="C20" s="5" t="s">
        <v>14</v>
      </c>
      <c r="D20" s="2">
        <v>113.47</v>
      </c>
      <c r="E20" s="2"/>
      <c r="F20" s="2"/>
      <c r="G20" s="2"/>
      <c r="H20" s="2"/>
      <c r="I20" s="2"/>
      <c r="J20" s="2"/>
      <c r="K20" s="2"/>
    </row>
    <row r="21" spans="1:11" ht="33" x14ac:dyDescent="0.25">
      <c r="A21" s="3">
        <v>2</v>
      </c>
      <c r="B21" s="6" t="s">
        <v>28</v>
      </c>
      <c r="C21" s="5" t="s">
        <v>29</v>
      </c>
      <c r="D21" s="2">
        <v>111.56</v>
      </c>
      <c r="E21" s="2"/>
      <c r="F21" s="2"/>
      <c r="G21" s="2"/>
      <c r="H21" s="2"/>
      <c r="I21" s="2"/>
      <c r="J21" s="2"/>
      <c r="K21" s="2"/>
    </row>
    <row r="22" spans="1:11" ht="33" x14ac:dyDescent="0.25">
      <c r="A22" s="3">
        <v>3</v>
      </c>
      <c r="B22" s="6" t="s">
        <v>30</v>
      </c>
      <c r="C22" s="5" t="s">
        <v>29</v>
      </c>
      <c r="D22" s="2">
        <v>36</v>
      </c>
      <c r="E22" s="2"/>
      <c r="F22" s="2"/>
      <c r="G22" s="2"/>
      <c r="H22" s="2"/>
      <c r="I22" s="2"/>
      <c r="J22" s="2"/>
      <c r="K22" s="2"/>
    </row>
    <row r="23" spans="1:11" ht="33" x14ac:dyDescent="0.25">
      <c r="A23" s="3">
        <v>4</v>
      </c>
      <c r="B23" s="6" t="s">
        <v>31</v>
      </c>
      <c r="C23" s="5" t="s">
        <v>14</v>
      </c>
      <c r="D23" s="2">
        <v>1.2</v>
      </c>
      <c r="E23" s="2"/>
      <c r="F23" s="2"/>
      <c r="G23" s="2"/>
      <c r="H23" s="2"/>
      <c r="I23" s="2"/>
      <c r="J23" s="2"/>
      <c r="K23" s="2"/>
    </row>
    <row r="24" spans="1:11" ht="16.5" x14ac:dyDescent="0.25">
      <c r="A24" s="3">
        <v>5</v>
      </c>
      <c r="B24" s="6" t="s">
        <v>32</v>
      </c>
      <c r="C24" s="5" t="s">
        <v>24</v>
      </c>
      <c r="D24" s="2">
        <v>42.8</v>
      </c>
      <c r="E24" s="2"/>
      <c r="F24" s="2"/>
      <c r="G24" s="2"/>
      <c r="H24" s="2"/>
      <c r="I24" s="2"/>
      <c r="J24" s="2"/>
      <c r="K24" s="2"/>
    </row>
    <row r="25" spans="1:11" ht="16.5" x14ac:dyDescent="0.25">
      <c r="A25" s="3">
        <v>6</v>
      </c>
      <c r="B25" s="6" t="s">
        <v>33</v>
      </c>
      <c r="C25" s="5" t="s">
        <v>24</v>
      </c>
      <c r="D25" s="2">
        <v>7</v>
      </c>
      <c r="E25" s="2"/>
      <c r="F25" s="2"/>
      <c r="G25" s="2"/>
      <c r="H25" s="2"/>
      <c r="I25" s="2"/>
      <c r="J25" s="2"/>
      <c r="K25" s="2"/>
    </row>
    <row r="26" spans="1:11" ht="66" x14ac:dyDescent="0.25">
      <c r="A26" s="3">
        <v>7</v>
      </c>
      <c r="B26" s="6" t="s">
        <v>34</v>
      </c>
      <c r="C26" s="5" t="s">
        <v>14</v>
      </c>
      <c r="D26" s="2">
        <v>48.39</v>
      </c>
      <c r="E26" s="2"/>
      <c r="F26" s="2"/>
      <c r="G26" s="2"/>
      <c r="H26" s="2"/>
      <c r="I26" s="2"/>
      <c r="J26" s="2"/>
      <c r="K26" s="2"/>
    </row>
    <row r="27" spans="1:11" ht="33" x14ac:dyDescent="0.25">
      <c r="A27" s="3">
        <v>8</v>
      </c>
      <c r="B27" s="6" t="s">
        <v>35</v>
      </c>
      <c r="C27" s="5" t="s">
        <v>24</v>
      </c>
      <c r="D27" s="2">
        <v>6365.1</v>
      </c>
      <c r="E27" s="2"/>
      <c r="F27" s="2"/>
      <c r="G27" s="2"/>
      <c r="H27" s="2"/>
      <c r="I27" s="2"/>
      <c r="J27" s="2"/>
      <c r="K27" s="2"/>
    </row>
    <row r="28" spans="1:11" ht="33" x14ac:dyDescent="0.25">
      <c r="A28" s="3">
        <v>9</v>
      </c>
      <c r="B28" s="6" t="s">
        <v>36</v>
      </c>
      <c r="C28" s="5" t="s">
        <v>15</v>
      </c>
      <c r="D28" s="2">
        <v>9.5</v>
      </c>
      <c r="E28" s="2"/>
      <c r="F28" s="2"/>
      <c r="G28" s="2"/>
      <c r="H28" s="2"/>
      <c r="I28" s="2"/>
      <c r="J28" s="2"/>
      <c r="K28" s="2"/>
    </row>
    <row r="29" spans="1:11" ht="16.5" x14ac:dyDescent="0.25">
      <c r="A29" s="3">
        <v>10</v>
      </c>
      <c r="B29" s="6" t="s">
        <v>37</v>
      </c>
      <c r="C29" s="5" t="s">
        <v>24</v>
      </c>
      <c r="D29" s="2">
        <v>426.2</v>
      </c>
      <c r="E29" s="2"/>
      <c r="F29" s="2"/>
      <c r="G29" s="2"/>
      <c r="H29" s="2"/>
      <c r="I29" s="2"/>
      <c r="J29" s="2"/>
      <c r="K29" s="2"/>
    </row>
    <row r="30" spans="1:11" ht="16.5" x14ac:dyDescent="0.25">
      <c r="A30" s="3">
        <v>11</v>
      </c>
      <c r="B30" s="6" t="s">
        <v>38</v>
      </c>
      <c r="C30" s="5" t="s">
        <v>39</v>
      </c>
      <c r="D30" s="2">
        <v>145.18</v>
      </c>
      <c r="E30" s="2"/>
      <c r="F30" s="2"/>
      <c r="G30" s="2"/>
      <c r="H30" s="2"/>
      <c r="I30" s="2"/>
      <c r="J30" s="2"/>
      <c r="K30" s="2"/>
    </row>
    <row r="31" spans="1:11" ht="16.5" x14ac:dyDescent="0.25">
      <c r="A31" s="3">
        <v>12</v>
      </c>
      <c r="B31" s="6" t="s">
        <v>25</v>
      </c>
      <c r="C31" s="5" t="s">
        <v>11</v>
      </c>
      <c r="D31" s="2">
        <v>254</v>
      </c>
      <c r="E31" s="2"/>
      <c r="F31" s="2"/>
      <c r="G31" s="2"/>
      <c r="H31" s="2"/>
      <c r="I31" s="2"/>
      <c r="J31" s="2"/>
      <c r="K31" s="2"/>
    </row>
    <row r="32" spans="1:11" ht="33" x14ac:dyDescent="0.25">
      <c r="A32" s="3">
        <v>13</v>
      </c>
      <c r="B32" s="6" t="s">
        <v>40</v>
      </c>
      <c r="C32" s="5" t="s">
        <v>41</v>
      </c>
      <c r="D32" s="2">
        <v>8.64</v>
      </c>
      <c r="E32" s="2"/>
      <c r="F32" s="2"/>
      <c r="G32" s="2"/>
      <c r="H32" s="2"/>
      <c r="I32" s="2"/>
      <c r="J32" s="2"/>
      <c r="K32" s="2"/>
    </row>
    <row r="33" spans="1:14" ht="16.5" x14ac:dyDescent="0.25">
      <c r="A33" s="3">
        <v>14</v>
      </c>
      <c r="B33" s="6" t="s">
        <v>42</v>
      </c>
      <c r="C33" s="5" t="s">
        <v>24</v>
      </c>
      <c r="D33" s="2">
        <v>357</v>
      </c>
      <c r="E33" s="2"/>
      <c r="F33" s="2"/>
      <c r="G33" s="2"/>
      <c r="H33" s="2"/>
      <c r="I33" s="2"/>
      <c r="J33" s="2"/>
      <c r="K33" s="2"/>
    </row>
    <row r="34" spans="1:14" ht="16.5" x14ac:dyDescent="0.25">
      <c r="A34" s="3">
        <v>15</v>
      </c>
      <c r="B34" s="6" t="s">
        <v>43</v>
      </c>
      <c r="C34" s="5" t="s">
        <v>24</v>
      </c>
      <c r="D34" s="2">
        <v>99.6</v>
      </c>
      <c r="E34" s="2"/>
      <c r="F34" s="2"/>
      <c r="G34" s="2"/>
      <c r="H34" s="2"/>
      <c r="I34" s="2"/>
      <c r="J34" s="2"/>
      <c r="K34" s="2"/>
    </row>
    <row r="35" spans="1:14" ht="49.5" x14ac:dyDescent="0.25">
      <c r="A35" s="3">
        <v>16</v>
      </c>
      <c r="B35" s="19" t="s">
        <v>44</v>
      </c>
      <c r="C35" s="5" t="s">
        <v>29</v>
      </c>
      <c r="D35" s="2">
        <v>164.84</v>
      </c>
      <c r="E35" s="2"/>
      <c r="F35" s="2"/>
      <c r="G35" s="2"/>
      <c r="H35" s="2"/>
      <c r="I35" s="2"/>
      <c r="J35" s="2"/>
      <c r="K35" s="2"/>
    </row>
    <row r="36" spans="1:14" ht="16.5" x14ac:dyDescent="0.25">
      <c r="A36" s="45" t="s">
        <v>7</v>
      </c>
      <c r="B36" s="45"/>
      <c r="C36" s="45"/>
      <c r="D36" s="45"/>
      <c r="E36" s="45"/>
      <c r="F36" s="45"/>
      <c r="G36" s="45"/>
      <c r="H36" s="45"/>
      <c r="I36" s="45"/>
      <c r="J36" s="45"/>
      <c r="K36" s="2">
        <f>SUM(K20:K35)</f>
        <v>0</v>
      </c>
    </row>
    <row r="37" spans="1:14" ht="16.5" x14ac:dyDescent="0.25">
      <c r="A37" s="28" t="s">
        <v>45</v>
      </c>
      <c r="B37" s="29"/>
      <c r="C37" s="29"/>
      <c r="D37" s="29"/>
      <c r="E37" s="29"/>
      <c r="F37" s="29"/>
      <c r="G37" s="29"/>
      <c r="H37" s="29"/>
      <c r="I37" s="30"/>
      <c r="J37" s="47">
        <f>K36+K18+K10</f>
        <v>0</v>
      </c>
      <c r="K37" s="48"/>
      <c r="L37" s="17"/>
      <c r="M37" s="18"/>
      <c r="N37" s="18"/>
    </row>
    <row r="38" spans="1:14" ht="18" x14ac:dyDescent="0.25">
      <c r="A38" s="41" t="s">
        <v>51</v>
      </c>
      <c r="B38" s="42"/>
      <c r="C38" s="42"/>
      <c r="D38" s="42"/>
      <c r="E38" s="42"/>
      <c r="F38" s="42"/>
      <c r="G38" s="42"/>
      <c r="H38" s="42"/>
      <c r="I38" s="43"/>
      <c r="J38" s="47">
        <f>J37*0.08</f>
        <v>0</v>
      </c>
      <c r="K38" s="48"/>
      <c r="L38" s="49"/>
      <c r="M38" s="50"/>
      <c r="N38" s="18"/>
    </row>
    <row r="39" spans="1:14" ht="18" x14ac:dyDescent="0.25">
      <c r="A39" s="41" t="s">
        <v>46</v>
      </c>
      <c r="B39" s="42"/>
      <c r="C39" s="42"/>
      <c r="D39" s="42"/>
      <c r="E39" s="42"/>
      <c r="F39" s="42"/>
      <c r="G39" s="42"/>
      <c r="H39" s="42"/>
      <c r="I39" s="43"/>
      <c r="J39" s="24">
        <f>J38+J37</f>
        <v>0</v>
      </c>
      <c r="K39" s="25"/>
      <c r="L39" s="26"/>
      <c r="M39" s="27"/>
      <c r="N39" s="18"/>
    </row>
    <row r="40" spans="1:14" ht="16.5" x14ac:dyDescent="0.25">
      <c r="A40" s="38" t="s">
        <v>52</v>
      </c>
      <c r="B40" s="39"/>
      <c r="C40" s="39"/>
      <c r="D40" s="39"/>
      <c r="E40" s="39"/>
      <c r="F40" s="39"/>
      <c r="G40" s="39"/>
      <c r="H40" s="39"/>
      <c r="I40" s="40"/>
      <c r="J40" s="24">
        <f>J39*0.06</f>
        <v>0</v>
      </c>
      <c r="K40" s="25"/>
      <c r="L40" s="26"/>
      <c r="M40" s="27"/>
      <c r="N40" s="18"/>
    </row>
    <row r="41" spans="1:14" ht="18" x14ac:dyDescent="0.25">
      <c r="A41" s="41" t="s">
        <v>46</v>
      </c>
      <c r="B41" s="42"/>
      <c r="C41" s="42"/>
      <c r="D41" s="42"/>
      <c r="E41" s="42"/>
      <c r="F41" s="42"/>
      <c r="G41" s="42"/>
      <c r="H41" s="42"/>
      <c r="I41" s="43"/>
      <c r="J41" s="24">
        <f>J40+J39</f>
        <v>0</v>
      </c>
      <c r="K41" s="25"/>
      <c r="L41" s="26"/>
      <c r="M41" s="27"/>
      <c r="N41" s="18"/>
    </row>
    <row r="42" spans="1:14" ht="16.5" x14ac:dyDescent="0.25">
      <c r="A42" s="35" t="s">
        <v>47</v>
      </c>
      <c r="B42" s="36"/>
      <c r="C42" s="36"/>
      <c r="D42" s="36"/>
      <c r="E42" s="36"/>
      <c r="F42" s="36"/>
      <c r="G42" s="36"/>
      <c r="H42" s="36"/>
      <c r="I42" s="37"/>
      <c r="J42" s="24">
        <f>J41*0.03</f>
        <v>0</v>
      </c>
      <c r="K42" s="25"/>
      <c r="L42" s="26"/>
      <c r="M42" s="27"/>
      <c r="N42" s="18"/>
    </row>
    <row r="43" spans="1:14" ht="16.5" x14ac:dyDescent="0.25">
      <c r="A43" s="35" t="s">
        <v>7</v>
      </c>
      <c r="B43" s="36"/>
      <c r="C43" s="36"/>
      <c r="D43" s="36"/>
      <c r="E43" s="36"/>
      <c r="F43" s="36"/>
      <c r="G43" s="36"/>
      <c r="H43" s="36"/>
      <c r="I43" s="37"/>
      <c r="J43" s="24">
        <f>J42+J41</f>
        <v>0</v>
      </c>
      <c r="K43" s="25"/>
      <c r="L43" s="26"/>
      <c r="M43" s="27"/>
      <c r="N43" s="18"/>
    </row>
    <row r="44" spans="1:14" ht="18" x14ac:dyDescent="0.35">
      <c r="A44" s="21" t="s">
        <v>48</v>
      </c>
      <c r="B44" s="22"/>
      <c r="C44" s="22"/>
      <c r="D44" s="22"/>
      <c r="E44" s="22"/>
      <c r="F44" s="22"/>
      <c r="G44" s="22"/>
      <c r="H44" s="22"/>
      <c r="I44" s="23"/>
      <c r="J44" s="24">
        <f>J43*0.18</f>
        <v>0</v>
      </c>
      <c r="K44" s="25"/>
      <c r="L44" s="26"/>
      <c r="M44" s="27"/>
      <c r="N44" s="18"/>
    </row>
    <row r="45" spans="1:14" ht="15.75" x14ac:dyDescent="0.25">
      <c r="A45" s="28" t="s">
        <v>7</v>
      </c>
      <c r="B45" s="29"/>
      <c r="C45" s="29"/>
      <c r="D45" s="29"/>
      <c r="E45" s="29"/>
      <c r="F45" s="29"/>
      <c r="G45" s="29"/>
      <c r="H45" s="29"/>
      <c r="I45" s="30"/>
      <c r="J45" s="31">
        <f>J44+J43</f>
        <v>0</v>
      </c>
      <c r="K45" s="32"/>
      <c r="L45" s="33"/>
      <c r="M45" s="34"/>
      <c r="N45" s="18"/>
    </row>
    <row r="46" spans="1:14" x14ac:dyDescent="0.25">
      <c r="A46" s="10"/>
      <c r="B46" s="11"/>
      <c r="C46" s="12"/>
      <c r="D46" s="13"/>
      <c r="E46" s="13"/>
      <c r="F46" s="13"/>
      <c r="G46" s="13"/>
      <c r="H46" s="13"/>
      <c r="I46" s="13"/>
      <c r="J46" s="13"/>
      <c r="K46" s="13"/>
    </row>
    <row r="47" spans="1:14" x14ac:dyDescent="0.25">
      <c r="A47" s="10"/>
      <c r="B47" s="11"/>
      <c r="C47" s="12"/>
      <c r="D47" s="13"/>
      <c r="E47" s="13"/>
      <c r="F47" s="13"/>
      <c r="G47" s="13"/>
      <c r="H47" s="13"/>
      <c r="I47" s="13"/>
      <c r="J47" s="13"/>
      <c r="K47" s="13"/>
    </row>
    <row r="48" spans="1:14" x14ac:dyDescent="0.25">
      <c r="A48" s="10"/>
      <c r="B48" s="11"/>
      <c r="C48" s="12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</sheetData>
  <mergeCells count="42">
    <mergeCell ref="A1:K2"/>
    <mergeCell ref="A3:A4"/>
    <mergeCell ref="B3:B4"/>
    <mergeCell ref="C3:C4"/>
    <mergeCell ref="D3:D4"/>
    <mergeCell ref="E3:F3"/>
    <mergeCell ref="G3:H3"/>
    <mergeCell ref="I3:J3"/>
    <mergeCell ref="K3:K4"/>
    <mergeCell ref="A39:I39"/>
    <mergeCell ref="J39:K39"/>
    <mergeCell ref="L39:M39"/>
    <mergeCell ref="A5:K5"/>
    <mergeCell ref="A10:J10"/>
    <mergeCell ref="A11:K11"/>
    <mergeCell ref="A18:J18"/>
    <mergeCell ref="A19:K19"/>
    <mergeCell ref="A36:J36"/>
    <mergeCell ref="A37:I37"/>
    <mergeCell ref="J37:K37"/>
    <mergeCell ref="A38:I38"/>
    <mergeCell ref="J38:K38"/>
    <mergeCell ref="L38:M38"/>
    <mergeCell ref="A40:I40"/>
    <mergeCell ref="J40:K40"/>
    <mergeCell ref="L40:M40"/>
    <mergeCell ref="A41:I41"/>
    <mergeCell ref="J41:K41"/>
    <mergeCell ref="L41:M41"/>
    <mergeCell ref="A42:I42"/>
    <mergeCell ref="J42:K42"/>
    <mergeCell ref="L42:M42"/>
    <mergeCell ref="A43:I43"/>
    <mergeCell ref="J43:K43"/>
    <mergeCell ref="L43:M43"/>
    <mergeCell ref="A49:K49"/>
    <mergeCell ref="A44:I44"/>
    <mergeCell ref="J44:K44"/>
    <mergeCell ref="L44:M44"/>
    <mergeCell ref="A45:I45"/>
    <mergeCell ref="J45:K45"/>
    <mergeCell ref="L45:M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2021-06-21T12:31:27Z</dcterms:modified>
</cp:coreProperties>
</file>