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5" windowHeight="9300" tabRatio="921" activeTab="0"/>
  </bookViews>
  <sheets>
    <sheet name="ხარჯთაღრიცხვა " sheetId="1" r:id="rId1"/>
  </sheets>
  <definedNames>
    <definedName name="_xlnm.Print_Area" localSheetId="0">'ხარჯთაღრიცხვა '!$A$2:$H$35</definedName>
    <definedName name="_xlnm.Print_Titles" localSheetId="0">'ხარჯთაღრიცხვა '!$6:$6</definedName>
  </definedNames>
  <calcPr fullCalcOnLoad="1"/>
</workbook>
</file>

<file path=xl/sharedStrings.xml><?xml version="1.0" encoding="utf-8"?>
<sst xmlns="http://schemas.openxmlformats.org/spreadsheetml/2006/main" count="81" uniqueCount="52">
  <si>
    <t>Rirebuleba (lari)</t>
  </si>
  <si>
    <t>kac.sT</t>
  </si>
  <si>
    <t>ganzomilebis erTeuli</t>
  </si>
  <si>
    <t>#</t>
  </si>
  <si>
    <t>safuZveli</t>
  </si>
  <si>
    <t>samuSaoTa dasaxeleba</t>
  </si>
  <si>
    <t>raodenoba</t>
  </si>
  <si>
    <t>ganz. erTeulze</t>
  </si>
  <si>
    <t>saproeqto monacemze</t>
  </si>
  <si>
    <t>1</t>
  </si>
  <si>
    <t>kg</t>
  </si>
  <si>
    <t>lari</t>
  </si>
  <si>
    <t>lokalur-resursuli xarjTaRricxva</t>
  </si>
  <si>
    <t>sul xarjTaRricxviT:</t>
  </si>
  <si>
    <t>j a m i</t>
  </si>
  <si>
    <t>manq.sT</t>
  </si>
  <si>
    <t xml:space="preserve"> j a m i:</t>
  </si>
  <si>
    <t>tona</t>
  </si>
  <si>
    <t>3</t>
  </si>
  <si>
    <t>2</t>
  </si>
  <si>
    <t>gare vertikaluri inventaruli xaraCos dayeneba da daSla</t>
  </si>
  <si>
    <t>xaraCos liTonis detalebi</t>
  </si>
  <si>
    <t>xaraCos xis detalebi</t>
  </si>
  <si>
    <t>fenilis fari</t>
  </si>
  <si>
    <t>d R g _ 18%</t>
  </si>
  <si>
    <t xml:space="preserve">Senobis fasadze baTqaSis mowyoba </t>
  </si>
  <si>
    <t>duRabi mosapirkeTebeli</t>
  </si>
  <si>
    <t>Senobis fasadebis damuSaveba da SeRebva wyalmedegi saRebaviT</t>
  </si>
  <si>
    <t>0,93</t>
  </si>
  <si>
    <t>0,024</t>
  </si>
  <si>
    <t>0,026</t>
  </si>
  <si>
    <t>xsnaris tumbo 3 kub.m/sT</t>
  </si>
  <si>
    <t xml:space="preserve"> SromiTi danaxarji </t>
  </si>
  <si>
    <t xml:space="preserve">sxva manqanebi </t>
  </si>
  <si>
    <t>0,79</t>
  </si>
  <si>
    <t>0,658</t>
  </si>
  <si>
    <t>0,01</t>
  </si>
  <si>
    <t>0,016</t>
  </si>
  <si>
    <t xml:space="preserve"> sxvadasxva masalebi </t>
  </si>
  <si>
    <t>wyalmedegi fiTxi</t>
  </si>
  <si>
    <t xml:space="preserve">wyalmedegi saRebavi </t>
  </si>
  <si>
    <t>6,5</t>
  </si>
  <si>
    <t>4</t>
  </si>
  <si>
    <t>zednadebi xarjebi - %</t>
  </si>
  <si>
    <t>saxarjTaRricxvo mogeba - %</t>
  </si>
  <si>
    <t>0,42</t>
  </si>
  <si>
    <t>m3</t>
  </si>
  <si>
    <t>m2</t>
  </si>
  <si>
    <t xml:space="preserve"> 100m2 v. pr.</t>
  </si>
  <si>
    <t>daba qedaSi wereTlis q. #12-Si mdebare samsarTuliani mravalbiniani sacxovrebeli saxlis fasadis remonti</t>
  </si>
  <si>
    <t xml:space="preserve"> betonis kedlis daSla</t>
  </si>
  <si>
    <t>danarTi#3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</si>
</sst>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"/>
    <numFmt numFmtId="182" formatCode="0.0000"/>
    <numFmt numFmtId="183" formatCode="0.000000"/>
    <numFmt numFmtId="184" formatCode="0.00000"/>
    <numFmt numFmtId="185" formatCode="[$-FC19]d\ mmmm\ yyyy\ &quot;г.&quot;"/>
    <numFmt numFmtId="186" formatCode="0.0000000"/>
    <numFmt numFmtId="187" formatCode="_-* #,##0.00_l_-;\-* #,##0.00_l_-;_-* &quot;-&quot;??_l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00"/>
    <numFmt numFmtId="194" formatCode="#,##0.0"/>
    <numFmt numFmtId="195" formatCode="0.0%"/>
    <numFmt numFmtId="196" formatCode="#,##0.000"/>
    <numFmt numFmtId="197" formatCode="#,##0.0000"/>
    <numFmt numFmtId="198" formatCode="#,##0.00000"/>
    <numFmt numFmtId="199" formatCode="#,##0.000000"/>
    <numFmt numFmtId="200" formatCode="0.000%"/>
    <numFmt numFmtId="201" formatCode="0.0000%"/>
    <numFmt numFmtId="202" formatCode="0.00000%"/>
    <numFmt numFmtId="203" formatCode="0.000000%"/>
    <numFmt numFmtId="204" formatCode="#.##0"/>
    <numFmt numFmtId="205" formatCode="#.##0.000"/>
  </numFmts>
  <fonts count="41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color indexed="10"/>
      <name val="AcadNusx"/>
      <family val="0"/>
    </font>
    <font>
      <sz val="11"/>
      <color indexed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4"/>
      <name val="AcadNusx"/>
      <family val="0"/>
    </font>
    <font>
      <sz val="11"/>
      <color indexed="14"/>
      <name val="AcadNusx"/>
      <family val="0"/>
    </font>
    <font>
      <sz val="9"/>
      <color indexed="10"/>
      <name val="AcadNusx"/>
      <family val="0"/>
    </font>
    <font>
      <b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1" applyNumberFormat="0" applyFill="0" applyAlignment="0" applyProtection="0"/>
    <xf numFmtId="0" fontId="31" fillId="18" borderId="2" applyNumberFormat="0" applyAlignment="0" applyProtection="0"/>
    <xf numFmtId="0" fontId="32" fillId="1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5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171" fontId="0" fillId="0" borderId="0" applyFont="0" applyFill="0" applyBorder="0" applyAlignment="0" applyProtection="0"/>
    <xf numFmtId="0" fontId="36" fillId="2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19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37" fillId="0" borderId="7" applyNumberFormat="0" applyFill="0" applyAlignment="0" applyProtection="0"/>
    <xf numFmtId="0" fontId="38" fillId="26" borderId="8" applyNumberFormat="0" applyAlignment="0" applyProtection="0"/>
    <xf numFmtId="169" fontId="0" fillId="0" borderId="0" applyFont="0" applyFill="0" applyBorder="0" applyAlignment="0" applyProtection="0"/>
    <xf numFmtId="0" fontId="0" fillId="27" borderId="9" applyNumberFormat="0" applyFont="0" applyAlignment="0" applyProtection="0"/>
    <xf numFmtId="0" fontId="39" fillId="28" borderId="2" applyNumberFormat="0" applyAlignment="0" applyProtection="0"/>
    <xf numFmtId="0" fontId="40" fillId="29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" fontId="3" fillId="0" borderId="0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3" fillId="30" borderId="10" xfId="0" applyNumberFormat="1" applyFont="1" applyFill="1" applyBorder="1" applyAlignment="1">
      <alignment horizontal="center" vertical="top" wrapText="1"/>
    </xf>
    <xf numFmtId="49" fontId="3" fillId="31" borderId="13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3" fillId="31" borderId="14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1" borderId="13" xfId="0" applyFont="1" applyFill="1" applyBorder="1" applyAlignment="1">
      <alignment horizontal="left" vertical="top" wrapText="1"/>
    </xf>
    <xf numFmtId="0" fontId="2" fillId="31" borderId="14" xfId="0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2" fillId="31" borderId="12" xfId="0" applyFont="1" applyFill="1" applyBorder="1" applyAlignment="1">
      <alignment horizontal="left" vertical="top" wrapText="1"/>
    </xf>
    <xf numFmtId="0" fontId="2" fillId="31" borderId="12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2" fontId="2" fillId="32" borderId="24" xfId="0" applyNumberFormat="1" applyFont="1" applyFill="1" applyBorder="1" applyAlignment="1">
      <alignment horizontal="center" vertical="center"/>
    </xf>
    <xf numFmtId="2" fontId="2" fillId="31" borderId="11" xfId="0" applyNumberFormat="1" applyFont="1" applyFill="1" applyBorder="1" applyAlignment="1">
      <alignment horizontal="center" vertical="center"/>
    </xf>
    <xf numFmtId="2" fontId="2" fillId="31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181" fontId="2" fillId="0" borderId="10" xfId="0" applyNumberFormat="1" applyFont="1" applyFill="1" applyBorder="1" applyAlignment="1">
      <alignment horizontal="center" vertical="top"/>
    </xf>
    <xf numFmtId="2" fontId="2" fillId="31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2" fillId="31" borderId="12" xfId="0" applyFont="1" applyFill="1" applyBorder="1" applyAlignment="1">
      <alignment horizontal="center" vertical="top"/>
    </xf>
    <xf numFmtId="181" fontId="2" fillId="30" borderId="12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2" fillId="31" borderId="13" xfId="0" applyFont="1" applyFill="1" applyBorder="1" applyAlignment="1">
      <alignment horizontal="center" vertical="top"/>
    </xf>
    <xf numFmtId="2" fontId="2" fillId="30" borderId="13" xfId="0" applyNumberFormat="1" applyFont="1" applyFill="1" applyBorder="1" applyAlignment="1">
      <alignment horizontal="center" vertical="top"/>
    </xf>
    <xf numFmtId="0" fontId="2" fillId="31" borderId="14" xfId="0" applyFont="1" applyFill="1" applyBorder="1" applyAlignment="1">
      <alignment horizontal="center" vertical="top"/>
    </xf>
    <xf numFmtId="2" fontId="2" fillId="30" borderId="14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30" borderId="12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textRotation="90" wrapText="1"/>
    </xf>
    <xf numFmtId="49" fontId="3" fillId="0" borderId="32" xfId="0" applyNumberFormat="1" applyFont="1" applyFill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მახვილი1" xfId="15"/>
    <cellStyle name="20% - მახვილი2" xfId="16"/>
    <cellStyle name="20% - მახვილი3" xfId="17"/>
    <cellStyle name="20% - მახვილი4" xfId="18"/>
    <cellStyle name="20% - მახვილი5" xfId="19"/>
    <cellStyle name="20% - მახვილი6" xfId="20"/>
    <cellStyle name="40% - მახვილი1" xfId="21"/>
    <cellStyle name="40% - მახვილი2" xfId="22"/>
    <cellStyle name="40% - მახვილი3" xfId="23"/>
    <cellStyle name="40% - მახვილი4" xfId="24"/>
    <cellStyle name="40% - მახვილი5" xfId="25"/>
    <cellStyle name="40% - მახვილი6" xfId="26"/>
    <cellStyle name="60% - მახვილი1" xfId="27"/>
    <cellStyle name="60% - მახვილი2" xfId="28"/>
    <cellStyle name="60% - მახვილი3" xfId="29"/>
    <cellStyle name="60% - მახვილი4" xfId="30"/>
    <cellStyle name="60% - მახვილი5" xfId="31"/>
    <cellStyle name="60% - მახვილი6" xfId="32"/>
    <cellStyle name="ბმული უჯრა" xfId="33"/>
    <cellStyle name="გამოთვლა" xfId="34"/>
    <cellStyle name="გამოტანა" xfId="35"/>
    <cellStyle name="განმარტებითი ტექსტი" xfId="36"/>
    <cellStyle name="გაფრთხილების ტექსტი" xfId="37"/>
    <cellStyle name="Currency" xfId="38"/>
    <cellStyle name="Currency [0]" xfId="39"/>
    <cellStyle name="კარგი" xfId="40"/>
    <cellStyle name="მახვილი1" xfId="41"/>
    <cellStyle name="მახვილი2" xfId="42"/>
    <cellStyle name="მახვილი3" xfId="43"/>
    <cellStyle name="მახვილი4" xfId="44"/>
    <cellStyle name="მახვილი5" xfId="45"/>
    <cellStyle name="მახვილი6" xfId="46"/>
    <cellStyle name="Comma" xfId="47"/>
    <cellStyle name="ნეიტრალური" xfId="48"/>
    <cellStyle name="Percent" xfId="49"/>
    <cellStyle name="სათაური" xfId="50"/>
    <cellStyle name="სათაური 1" xfId="51"/>
    <cellStyle name="სათაური 2" xfId="52"/>
    <cellStyle name="სათაური 4" xfId="53"/>
    <cellStyle name="სათაური3" xfId="54"/>
    <cellStyle name="სულ" xfId="55"/>
    <cellStyle name="უჯრის შემოწმება" xfId="56"/>
    <cellStyle name="Comma [0]" xfId="57"/>
    <cellStyle name="შენიშვნა" xfId="58"/>
    <cellStyle name="შეტანა" xfId="59"/>
    <cellStyle name="ცუდი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7"/>
  <sheetViews>
    <sheetView tabSelected="1" zoomScalePageLayoutView="0" workbookViewId="0" topLeftCell="A1">
      <selection activeCell="S20" sqref="S20"/>
    </sheetView>
  </sheetViews>
  <sheetFormatPr defaultColWidth="9.140625" defaultRowHeight="12.75"/>
  <cols>
    <col min="1" max="1" width="5.140625" style="13" customWidth="1"/>
    <col min="2" max="2" width="9.140625" style="14" customWidth="1"/>
    <col min="3" max="3" width="41.8515625" style="1" customWidth="1"/>
    <col min="4" max="4" width="9.00390625" style="1" customWidth="1"/>
    <col min="5" max="5" width="6.7109375" style="1" customWidth="1"/>
    <col min="6" max="6" width="8.00390625" style="19" customWidth="1"/>
    <col min="7" max="7" width="6.8515625" style="1" customWidth="1"/>
    <col min="8" max="8" width="8.421875" style="9" customWidth="1"/>
    <col min="9" max="9" width="9.00390625" style="9" hidden="1" customWidth="1"/>
    <col min="10" max="10" width="10.57421875" style="6" hidden="1" customWidth="1"/>
    <col min="11" max="11" width="7.57421875" style="4" hidden="1" customWidth="1"/>
    <col min="12" max="12" width="9.140625" style="1" hidden="1" customWidth="1"/>
    <col min="13" max="13" width="11.7109375" style="1" hidden="1" customWidth="1"/>
    <col min="14" max="15" width="9.140625" style="1" hidden="1" customWidth="1"/>
    <col min="16" max="30" width="9.140625" style="1" customWidth="1"/>
    <col min="31" max="16384" width="9.140625" style="1" customWidth="1"/>
  </cols>
  <sheetData>
    <row r="1" spans="4:8" ht="15.75">
      <c r="D1" s="103" t="s">
        <v>51</v>
      </c>
      <c r="E1" s="103"/>
      <c r="F1" s="103"/>
      <c r="G1" s="103"/>
      <c r="H1" s="103"/>
    </row>
    <row r="2" spans="1:11" s="27" customFormat="1" ht="41.25" customHeight="1">
      <c r="A2" s="92" t="s">
        <v>49</v>
      </c>
      <c r="B2" s="92"/>
      <c r="C2" s="92"/>
      <c r="D2" s="92"/>
      <c r="E2" s="92"/>
      <c r="F2" s="92"/>
      <c r="G2" s="92"/>
      <c r="H2" s="92"/>
      <c r="I2" s="21"/>
      <c r="J2" s="28"/>
      <c r="K2" s="21"/>
    </row>
    <row r="3" spans="1:10" ht="16.5" customHeight="1" thickBot="1">
      <c r="A3" s="93" t="s">
        <v>12</v>
      </c>
      <c r="B3" s="93"/>
      <c r="C3" s="93"/>
      <c r="D3" s="93"/>
      <c r="E3" s="93"/>
      <c r="F3" s="93"/>
      <c r="G3" s="93"/>
      <c r="H3" s="93"/>
      <c r="I3" s="4"/>
      <c r="J3" s="3"/>
    </row>
    <row r="4" spans="1:11" ht="28.5" customHeight="1">
      <c r="A4" s="94" t="s">
        <v>3</v>
      </c>
      <c r="B4" s="96" t="s">
        <v>4</v>
      </c>
      <c r="C4" s="98" t="s">
        <v>5</v>
      </c>
      <c r="D4" s="100" t="s">
        <v>2</v>
      </c>
      <c r="E4" s="89" t="s">
        <v>6</v>
      </c>
      <c r="F4" s="102"/>
      <c r="G4" s="89" t="s">
        <v>0</v>
      </c>
      <c r="H4" s="90"/>
      <c r="I4" s="8"/>
      <c r="J4" s="15"/>
      <c r="K4" s="8"/>
    </row>
    <row r="5" spans="1:11" ht="58.5" customHeight="1">
      <c r="A5" s="95"/>
      <c r="B5" s="97"/>
      <c r="C5" s="99"/>
      <c r="D5" s="101"/>
      <c r="E5" s="10" t="s">
        <v>7</v>
      </c>
      <c r="F5" s="10" t="s">
        <v>8</v>
      </c>
      <c r="G5" s="10" t="s">
        <v>7</v>
      </c>
      <c r="H5" s="16" t="s">
        <v>8</v>
      </c>
      <c r="I5" s="11"/>
      <c r="J5" s="7"/>
      <c r="K5" s="8"/>
    </row>
    <row r="6" spans="1:11" s="5" customFormat="1" ht="14.25" customHeight="1" thickBot="1">
      <c r="A6" s="64" t="s">
        <v>9</v>
      </c>
      <c r="B6" s="65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7">
        <v>8</v>
      </c>
      <c r="I6" s="7"/>
      <c r="J6" s="7"/>
      <c r="K6" s="15"/>
    </row>
    <row r="7" spans="1:18" s="5" customFormat="1" ht="15.75" customHeight="1" thickTop="1">
      <c r="A7" s="46" t="s">
        <v>9</v>
      </c>
      <c r="B7" s="46"/>
      <c r="C7" s="56" t="s">
        <v>50</v>
      </c>
      <c r="D7" s="75" t="s">
        <v>46</v>
      </c>
      <c r="E7" s="75"/>
      <c r="F7" s="76">
        <v>0.3</v>
      </c>
      <c r="G7" s="36"/>
      <c r="H7" s="70"/>
      <c r="I7" s="7"/>
      <c r="J7" s="32"/>
      <c r="K7" s="3"/>
      <c r="L7" s="42"/>
      <c r="M7" s="42"/>
      <c r="N7" s="42"/>
      <c r="O7" s="42"/>
      <c r="P7" s="42"/>
      <c r="Q7" s="42"/>
      <c r="R7" s="42"/>
    </row>
    <row r="8" spans="1:18" s="5" customFormat="1" ht="13.5" customHeight="1">
      <c r="A8" s="46"/>
      <c r="B8" s="46"/>
      <c r="C8" s="56" t="s">
        <v>32</v>
      </c>
      <c r="D8" s="75" t="s">
        <v>1</v>
      </c>
      <c r="E8" s="78" t="s">
        <v>41</v>
      </c>
      <c r="F8" s="79">
        <f>F7*E8</f>
        <v>1.95</v>
      </c>
      <c r="G8" s="36"/>
      <c r="H8" s="70"/>
      <c r="I8" s="7"/>
      <c r="J8" s="32"/>
      <c r="K8" s="3"/>
      <c r="L8" s="42"/>
      <c r="M8" s="42"/>
      <c r="N8" s="42"/>
      <c r="O8" s="42"/>
      <c r="P8" s="42"/>
      <c r="Q8" s="42"/>
      <c r="R8" s="42"/>
    </row>
    <row r="9" spans="1:18" s="5" customFormat="1" ht="13.5" customHeight="1">
      <c r="A9" s="46"/>
      <c r="B9" s="46"/>
      <c r="C9" s="56" t="s">
        <v>33</v>
      </c>
      <c r="D9" s="75" t="s">
        <v>11</v>
      </c>
      <c r="E9" s="75">
        <v>1.8</v>
      </c>
      <c r="F9" s="79">
        <f>F7*E9</f>
        <v>0.54</v>
      </c>
      <c r="G9" s="36"/>
      <c r="H9" s="70"/>
      <c r="I9" s="7"/>
      <c r="J9" s="32"/>
      <c r="K9" s="3"/>
      <c r="L9" s="42"/>
      <c r="M9" s="42"/>
      <c r="N9" s="42"/>
      <c r="O9" s="42"/>
      <c r="P9" s="42"/>
      <c r="Q9" s="42"/>
      <c r="R9" s="42"/>
    </row>
    <row r="10" spans="1:18" s="5" customFormat="1" ht="16.5" customHeight="1">
      <c r="A10" s="46" t="s">
        <v>19</v>
      </c>
      <c r="B10" s="46"/>
      <c r="C10" s="56" t="s">
        <v>25</v>
      </c>
      <c r="D10" s="75" t="s">
        <v>47</v>
      </c>
      <c r="E10" s="75"/>
      <c r="F10" s="76">
        <v>72</v>
      </c>
      <c r="G10" s="36"/>
      <c r="H10" s="70"/>
      <c r="I10" s="7"/>
      <c r="J10" s="32"/>
      <c r="K10" s="3"/>
      <c r="L10" s="42"/>
      <c r="M10" s="42"/>
      <c r="N10" s="42"/>
      <c r="O10" s="42"/>
      <c r="P10" s="42"/>
      <c r="Q10" s="42"/>
      <c r="R10" s="42"/>
    </row>
    <row r="11" spans="1:18" s="5" customFormat="1" ht="14.25" customHeight="1">
      <c r="A11" s="46"/>
      <c r="B11" s="46"/>
      <c r="C11" s="56" t="s">
        <v>32</v>
      </c>
      <c r="D11" s="75" t="s">
        <v>1</v>
      </c>
      <c r="E11" s="78" t="s">
        <v>28</v>
      </c>
      <c r="F11" s="79">
        <f>E11*F10</f>
        <v>66.96000000000001</v>
      </c>
      <c r="G11" s="36"/>
      <c r="H11" s="70"/>
      <c r="I11" s="7"/>
      <c r="J11" s="32"/>
      <c r="K11" s="3"/>
      <c r="L11" s="42"/>
      <c r="M11" s="42"/>
      <c r="N11" s="42"/>
      <c r="O11" s="42"/>
      <c r="P11" s="42"/>
      <c r="Q11" s="42"/>
      <c r="R11" s="42"/>
    </row>
    <row r="12" spans="1:18" s="5" customFormat="1" ht="16.5" customHeight="1">
      <c r="A12" s="46"/>
      <c r="B12" s="46"/>
      <c r="C12" s="56" t="s">
        <v>31</v>
      </c>
      <c r="D12" s="75" t="s">
        <v>15</v>
      </c>
      <c r="E12" s="78" t="s">
        <v>29</v>
      </c>
      <c r="F12" s="79">
        <f>F10*E12</f>
        <v>1.728</v>
      </c>
      <c r="G12" s="36"/>
      <c r="H12" s="70"/>
      <c r="I12" s="7"/>
      <c r="J12" s="32"/>
      <c r="K12" s="3"/>
      <c r="L12" s="42"/>
      <c r="M12" s="42"/>
      <c r="N12" s="42"/>
      <c r="O12" s="42"/>
      <c r="P12" s="42"/>
      <c r="Q12" s="42"/>
      <c r="R12" s="42"/>
    </row>
    <row r="13" spans="1:18" s="5" customFormat="1" ht="17.25" customHeight="1">
      <c r="A13" s="46"/>
      <c r="B13" s="46"/>
      <c r="C13" s="56" t="s">
        <v>33</v>
      </c>
      <c r="D13" s="75" t="s">
        <v>11</v>
      </c>
      <c r="E13" s="78" t="s">
        <v>30</v>
      </c>
      <c r="F13" s="79">
        <f>F10*E13</f>
        <v>1.8719999999999999</v>
      </c>
      <c r="G13" s="36"/>
      <c r="H13" s="70"/>
      <c r="I13" s="7"/>
      <c r="J13" s="32"/>
      <c r="K13" s="3"/>
      <c r="L13" s="42"/>
      <c r="M13" s="42"/>
      <c r="N13" s="42"/>
      <c r="O13" s="42"/>
      <c r="P13" s="42"/>
      <c r="Q13" s="42"/>
      <c r="R13" s="42"/>
    </row>
    <row r="14" spans="1:18" s="5" customFormat="1" ht="15" customHeight="1">
      <c r="A14" s="46"/>
      <c r="B14" s="46"/>
      <c r="C14" s="56" t="s">
        <v>26</v>
      </c>
      <c r="D14" s="75" t="s">
        <v>46</v>
      </c>
      <c r="E14" s="78">
        <v>0.0255</v>
      </c>
      <c r="F14" s="79">
        <f>E14*F10</f>
        <v>1.8359999999999999</v>
      </c>
      <c r="G14" s="36"/>
      <c r="H14" s="70"/>
      <c r="I14" s="7"/>
      <c r="J14" s="32"/>
      <c r="K14" s="3"/>
      <c r="L14" s="42"/>
      <c r="M14" s="42"/>
      <c r="N14" s="42"/>
      <c r="O14" s="42"/>
      <c r="P14" s="42"/>
      <c r="Q14" s="42"/>
      <c r="R14" s="42"/>
    </row>
    <row r="15" spans="1:18" s="5" customFormat="1" ht="28.5" customHeight="1">
      <c r="A15" s="46" t="s">
        <v>18</v>
      </c>
      <c r="B15" s="46"/>
      <c r="C15" s="56" t="s">
        <v>27</v>
      </c>
      <c r="D15" s="75" t="s">
        <v>47</v>
      </c>
      <c r="E15" s="78"/>
      <c r="F15" s="76">
        <v>72</v>
      </c>
      <c r="G15" s="36"/>
      <c r="H15" s="70"/>
      <c r="I15" s="7"/>
      <c r="J15" s="32"/>
      <c r="K15" s="3"/>
      <c r="L15" s="42"/>
      <c r="M15" s="42"/>
      <c r="N15" s="42"/>
      <c r="O15" s="42"/>
      <c r="P15" s="42"/>
      <c r="Q15" s="42"/>
      <c r="R15" s="42"/>
    </row>
    <row r="16" spans="1:18" s="5" customFormat="1" ht="18.75" customHeight="1">
      <c r="A16" s="46"/>
      <c r="B16" s="46"/>
      <c r="C16" s="56" t="s">
        <v>32</v>
      </c>
      <c r="D16" s="75" t="s">
        <v>1</v>
      </c>
      <c r="E16" s="78" t="s">
        <v>35</v>
      </c>
      <c r="F16" s="79">
        <f>E16*F15</f>
        <v>47.376000000000005</v>
      </c>
      <c r="G16" s="36"/>
      <c r="H16" s="70"/>
      <c r="I16" s="7"/>
      <c r="J16" s="32"/>
      <c r="K16" s="3"/>
      <c r="L16" s="42"/>
      <c r="M16" s="42"/>
      <c r="N16" s="42"/>
      <c r="O16" s="42"/>
      <c r="P16" s="42"/>
      <c r="Q16" s="42"/>
      <c r="R16" s="42"/>
    </row>
    <row r="17" spans="1:18" s="5" customFormat="1" ht="18.75" customHeight="1">
      <c r="A17" s="46"/>
      <c r="B17" s="46"/>
      <c r="C17" s="56" t="s">
        <v>33</v>
      </c>
      <c r="D17" s="75" t="s">
        <v>11</v>
      </c>
      <c r="E17" s="78" t="s">
        <v>36</v>
      </c>
      <c r="F17" s="79">
        <f>E17*F15</f>
        <v>0.72</v>
      </c>
      <c r="G17" s="36"/>
      <c r="H17" s="70"/>
      <c r="I17" s="7"/>
      <c r="J17" s="32"/>
      <c r="K17" s="3"/>
      <c r="L17" s="42"/>
      <c r="M17" s="42"/>
      <c r="N17" s="42"/>
      <c r="O17" s="42"/>
      <c r="P17" s="42"/>
      <c r="Q17" s="42"/>
      <c r="R17" s="42"/>
    </row>
    <row r="18" spans="1:18" s="5" customFormat="1" ht="18.75" customHeight="1">
      <c r="A18" s="46"/>
      <c r="B18" s="46"/>
      <c r="C18" s="56" t="s">
        <v>40</v>
      </c>
      <c r="D18" s="75" t="s">
        <v>10</v>
      </c>
      <c r="E18" s="78" t="s">
        <v>45</v>
      </c>
      <c r="F18" s="79">
        <f>E18*F15</f>
        <v>30.24</v>
      </c>
      <c r="G18" s="36"/>
      <c r="H18" s="70"/>
      <c r="I18" s="7"/>
      <c r="J18" s="32"/>
      <c r="K18" s="3"/>
      <c r="L18" s="42"/>
      <c r="M18" s="42"/>
      <c r="N18" s="42"/>
      <c r="O18" s="42"/>
      <c r="P18" s="42"/>
      <c r="Q18" s="42"/>
      <c r="R18" s="42"/>
    </row>
    <row r="19" spans="1:18" s="5" customFormat="1" ht="13.5" customHeight="1">
      <c r="A19" s="46"/>
      <c r="B19" s="46"/>
      <c r="C19" s="56" t="s">
        <v>39</v>
      </c>
      <c r="D19" s="75" t="s">
        <v>10</v>
      </c>
      <c r="E19" s="78" t="s">
        <v>34</v>
      </c>
      <c r="F19" s="79">
        <f>E19*F15</f>
        <v>56.88</v>
      </c>
      <c r="G19" s="36"/>
      <c r="H19" s="70"/>
      <c r="I19" s="7"/>
      <c r="J19" s="32"/>
      <c r="K19" s="3"/>
      <c r="L19" s="42"/>
      <c r="M19" s="42"/>
      <c r="N19" s="42"/>
      <c r="O19" s="42"/>
      <c r="P19" s="42"/>
      <c r="Q19" s="42"/>
      <c r="R19" s="42"/>
    </row>
    <row r="20" spans="1:18" s="5" customFormat="1" ht="13.5" customHeight="1" thickBot="1">
      <c r="A20" s="46"/>
      <c r="B20" s="46"/>
      <c r="C20" s="56" t="s">
        <v>38</v>
      </c>
      <c r="D20" s="75" t="s">
        <v>11</v>
      </c>
      <c r="E20" s="78" t="s">
        <v>37</v>
      </c>
      <c r="F20" s="79">
        <f>E20*F15</f>
        <v>1.1520000000000001</v>
      </c>
      <c r="G20" s="36"/>
      <c r="H20" s="70"/>
      <c r="I20" s="7"/>
      <c r="J20" s="32"/>
      <c r="K20" s="3"/>
      <c r="L20" s="42"/>
      <c r="M20" s="42"/>
      <c r="N20" s="42"/>
      <c r="O20" s="42"/>
      <c r="P20" s="42"/>
      <c r="Q20" s="42"/>
      <c r="R20" s="42"/>
    </row>
    <row r="21" spans="1:18" ht="27" customHeight="1">
      <c r="A21" s="59" t="s">
        <v>42</v>
      </c>
      <c r="B21" s="54"/>
      <c r="C21" s="60" t="s">
        <v>20</v>
      </c>
      <c r="D21" s="88" t="s">
        <v>48</v>
      </c>
      <c r="E21" s="80"/>
      <c r="F21" s="81">
        <v>0.72</v>
      </c>
      <c r="G21" s="61"/>
      <c r="H21" s="68"/>
      <c r="I21" s="30">
        <f>H21/F21</f>
        <v>0</v>
      </c>
      <c r="J21" s="32">
        <f aca="true" t="shared" si="0" ref="J21:J26">H21</f>
        <v>0</v>
      </c>
      <c r="L21" s="4"/>
      <c r="M21" s="4"/>
      <c r="N21" s="4"/>
      <c r="O21" s="4"/>
      <c r="P21" s="4"/>
      <c r="Q21" s="4"/>
      <c r="R21" s="4"/>
    </row>
    <row r="22" spans="1:18" ht="13.5" customHeight="1">
      <c r="A22" s="47"/>
      <c r="B22" s="46"/>
      <c r="C22" s="56" t="s">
        <v>32</v>
      </c>
      <c r="D22" s="75" t="s">
        <v>1</v>
      </c>
      <c r="E22" s="75">
        <v>45.9</v>
      </c>
      <c r="F22" s="79">
        <f>F21*E22</f>
        <v>33.047999999999995</v>
      </c>
      <c r="G22" s="36"/>
      <c r="H22" s="69"/>
      <c r="I22" s="4"/>
      <c r="J22" s="32">
        <f t="shared" si="0"/>
        <v>0</v>
      </c>
      <c r="K22" s="31">
        <f>H22</f>
        <v>0</v>
      </c>
      <c r="L22" s="4"/>
      <c r="M22" s="4"/>
      <c r="N22" s="4"/>
      <c r="O22" s="4"/>
      <c r="P22" s="4"/>
      <c r="Q22" s="4"/>
      <c r="R22" s="4"/>
    </row>
    <row r="23" spans="1:10" s="3" customFormat="1" ht="13.5" customHeight="1">
      <c r="A23" s="47"/>
      <c r="B23" s="46"/>
      <c r="C23" s="56" t="s">
        <v>33</v>
      </c>
      <c r="D23" s="82" t="s">
        <v>11</v>
      </c>
      <c r="E23" s="75">
        <v>0.23</v>
      </c>
      <c r="F23" s="79">
        <f>F21*E23</f>
        <v>0.1656</v>
      </c>
      <c r="G23" s="36"/>
      <c r="H23" s="71"/>
      <c r="J23" s="32">
        <f t="shared" si="0"/>
        <v>0</v>
      </c>
    </row>
    <row r="24" spans="1:18" ht="13.5" customHeight="1">
      <c r="A24" s="47"/>
      <c r="B24" s="49"/>
      <c r="C24" s="56" t="s">
        <v>21</v>
      </c>
      <c r="D24" s="75" t="s">
        <v>17</v>
      </c>
      <c r="E24" s="75">
        <v>0.035</v>
      </c>
      <c r="F24" s="77">
        <f>E24*F21</f>
        <v>0.0252</v>
      </c>
      <c r="G24" s="36"/>
      <c r="H24" s="71"/>
      <c r="I24" s="4"/>
      <c r="J24" s="32">
        <f t="shared" si="0"/>
        <v>0</v>
      </c>
      <c r="L24" s="4"/>
      <c r="M24" s="4"/>
      <c r="N24" s="4"/>
      <c r="O24" s="4"/>
      <c r="P24" s="4"/>
      <c r="Q24" s="4"/>
      <c r="R24" s="4"/>
    </row>
    <row r="25" spans="1:18" ht="13.5" customHeight="1" thickBot="1">
      <c r="A25" s="48"/>
      <c r="B25" s="50"/>
      <c r="C25" s="57" t="s">
        <v>22</v>
      </c>
      <c r="D25" s="83" t="s">
        <v>46</v>
      </c>
      <c r="E25" s="83">
        <v>0.009</v>
      </c>
      <c r="F25" s="84">
        <f>E25*F21</f>
        <v>0.00648</v>
      </c>
      <c r="G25" s="43"/>
      <c r="H25" s="72"/>
      <c r="I25" s="4"/>
      <c r="J25" s="32">
        <f t="shared" si="0"/>
        <v>0</v>
      </c>
      <c r="L25" s="4"/>
      <c r="M25" s="4"/>
      <c r="N25" s="4"/>
      <c r="O25" s="4"/>
      <c r="P25" s="4"/>
      <c r="Q25" s="4"/>
      <c r="R25" s="4"/>
    </row>
    <row r="26" spans="1:18" ht="13.5" customHeight="1" thickBot="1">
      <c r="A26" s="51"/>
      <c r="B26" s="52"/>
      <c r="C26" s="58" t="s">
        <v>23</v>
      </c>
      <c r="D26" s="85" t="s">
        <v>47</v>
      </c>
      <c r="E26" s="85">
        <v>3.4</v>
      </c>
      <c r="F26" s="86">
        <f>F21*E26</f>
        <v>2.448</v>
      </c>
      <c r="G26" s="44"/>
      <c r="H26" s="73"/>
      <c r="I26" s="4"/>
      <c r="J26" s="32">
        <f t="shared" si="0"/>
        <v>0</v>
      </c>
      <c r="L26" s="4"/>
      <c r="M26" s="4"/>
      <c r="N26" s="4"/>
      <c r="O26" s="4"/>
      <c r="P26" s="4"/>
      <c r="Q26" s="4"/>
      <c r="R26" s="4"/>
    </row>
    <row r="27" spans="1:11" ht="18" customHeight="1">
      <c r="A27" s="53"/>
      <c r="B27" s="54"/>
      <c r="C27" s="63" t="s">
        <v>16</v>
      </c>
      <c r="D27" s="63" t="s">
        <v>11</v>
      </c>
      <c r="E27" s="63"/>
      <c r="F27" s="87"/>
      <c r="G27" s="37"/>
      <c r="H27" s="74"/>
      <c r="J27" s="6">
        <f>SUM(J7:J26)/2</f>
        <v>0</v>
      </c>
      <c r="K27" s="7"/>
    </row>
    <row r="28" spans="1:10" ht="18" customHeight="1">
      <c r="A28" s="55"/>
      <c r="B28" s="46"/>
      <c r="C28" s="45" t="s">
        <v>43</v>
      </c>
      <c r="D28" s="2" t="s">
        <v>11</v>
      </c>
      <c r="E28" s="2"/>
      <c r="F28" s="38"/>
      <c r="G28" s="2"/>
      <c r="H28" s="71"/>
      <c r="J28" s="29"/>
    </row>
    <row r="29" spans="1:11" s="41" customFormat="1" ht="18" customHeight="1">
      <c r="A29" s="55"/>
      <c r="B29" s="46"/>
      <c r="C29" s="45" t="s">
        <v>14</v>
      </c>
      <c r="D29" s="2" t="s">
        <v>11</v>
      </c>
      <c r="E29" s="2"/>
      <c r="F29" s="2"/>
      <c r="G29" s="2"/>
      <c r="H29" s="71"/>
      <c r="I29" s="39"/>
      <c r="J29" s="20"/>
      <c r="K29" s="40"/>
    </row>
    <row r="30" spans="1:8" ht="18" customHeight="1">
      <c r="A30" s="55"/>
      <c r="B30" s="46"/>
      <c r="C30" s="45" t="s">
        <v>44</v>
      </c>
      <c r="D30" s="2" t="s">
        <v>11</v>
      </c>
      <c r="E30" s="2"/>
      <c r="F30" s="38"/>
      <c r="G30" s="2"/>
      <c r="H30" s="71"/>
    </row>
    <row r="31" spans="1:11" s="41" customFormat="1" ht="18" customHeight="1">
      <c r="A31" s="55"/>
      <c r="B31" s="46"/>
      <c r="C31" s="45" t="s">
        <v>14</v>
      </c>
      <c r="D31" s="2" t="s">
        <v>11</v>
      </c>
      <c r="E31" s="2"/>
      <c r="F31" s="2"/>
      <c r="G31" s="2"/>
      <c r="H31" s="71"/>
      <c r="I31" s="39"/>
      <c r="J31" s="20"/>
      <c r="K31" s="40"/>
    </row>
    <row r="32" spans="1:10" ht="18" customHeight="1">
      <c r="A32" s="55"/>
      <c r="B32" s="46"/>
      <c r="C32" s="45" t="s">
        <v>24</v>
      </c>
      <c r="D32" s="2" t="s">
        <v>11</v>
      </c>
      <c r="E32" s="2"/>
      <c r="F32" s="38"/>
      <c r="G32" s="2"/>
      <c r="H32" s="71"/>
      <c r="J32" s="29"/>
    </row>
    <row r="33" spans="1:10" ht="18" customHeight="1">
      <c r="A33" s="55"/>
      <c r="B33" s="46"/>
      <c r="C33" s="45" t="s">
        <v>13</v>
      </c>
      <c r="D33" s="2" t="s">
        <v>11</v>
      </c>
      <c r="E33" s="2"/>
      <c r="F33" s="38"/>
      <c r="G33" s="2"/>
      <c r="H33" s="71"/>
      <c r="J33" s="29"/>
    </row>
    <row r="34" spans="1:11" s="17" customFormat="1" ht="6" customHeight="1">
      <c r="A34" s="23"/>
      <c r="B34" s="24"/>
      <c r="C34" s="25"/>
      <c r="D34" s="25"/>
      <c r="E34" s="25"/>
      <c r="F34" s="25"/>
      <c r="G34" s="25"/>
      <c r="H34" s="62"/>
      <c r="I34" s="22"/>
      <c r="J34" s="26"/>
      <c r="K34" s="21"/>
    </row>
    <row r="35" spans="1:10" ht="20.25" customHeight="1">
      <c r="A35" s="12"/>
      <c r="B35" s="33"/>
      <c r="C35" s="34"/>
      <c r="D35" s="91"/>
      <c r="E35" s="91"/>
      <c r="F35" s="91"/>
      <c r="G35" s="91"/>
      <c r="H35" s="35"/>
      <c r="I35" s="4"/>
      <c r="J35" s="4"/>
    </row>
    <row r="36" spans="1:10" ht="15.75">
      <c r="A36" s="12"/>
      <c r="C36" s="3"/>
      <c r="D36" s="3"/>
      <c r="E36" s="3"/>
      <c r="F36" s="18"/>
      <c r="G36" s="3"/>
      <c r="H36" s="6"/>
      <c r="I36" s="4"/>
      <c r="J36" s="3"/>
    </row>
    <row r="37" spans="1:30" s="4" customFormat="1" ht="15.75">
      <c r="A37" s="13"/>
      <c r="B37" s="14"/>
      <c r="C37" s="3"/>
      <c r="D37" s="3"/>
      <c r="E37" s="3"/>
      <c r="F37" s="18"/>
      <c r="G37" s="3"/>
      <c r="H37" s="6"/>
      <c r="J37" s="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</sheetData>
  <sheetProtection/>
  <mergeCells count="10">
    <mergeCell ref="D1:H1"/>
    <mergeCell ref="G4:H4"/>
    <mergeCell ref="D35:G35"/>
    <mergeCell ref="A2:H2"/>
    <mergeCell ref="A3:H3"/>
    <mergeCell ref="A4:A5"/>
    <mergeCell ref="B4:B5"/>
    <mergeCell ref="C4:C5"/>
    <mergeCell ref="D4:D5"/>
    <mergeCell ref="E4:F4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&amp;R&amp;8 =&amp;P=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GIVI</cp:lastModifiedBy>
  <cp:lastPrinted>2014-11-05T11:52:54Z</cp:lastPrinted>
  <dcterms:created xsi:type="dcterms:W3CDTF">1996-10-14T23:33:28Z</dcterms:created>
  <dcterms:modified xsi:type="dcterms:W3CDTF">2014-11-05T11:54:05Z</dcterms:modified>
  <cp:category/>
  <cp:version/>
  <cp:contentType/>
  <cp:contentStatus/>
</cp:coreProperties>
</file>