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nakrebi" sheetId="1" r:id="rId1"/>
    <sheet name="z.vaslovani" sheetId="2" r:id="rId2"/>
    <sheet name="ganaxleba" sheetId="3" r:id="rId3"/>
  </sheets>
  <definedNames>
    <definedName name="_xlnm.Print_Titles" localSheetId="2">'ganaxleba'!$4:$4</definedName>
    <definedName name="_xlnm.Print_Titles" localSheetId="0">'nakrebi'!$6:$6</definedName>
    <definedName name="_xlnm.Print_Titles" localSheetId="1">'z.vaslovani'!$4:$4</definedName>
    <definedName name="_xlnm.Print_Area" localSheetId="2">'ganaxleba'!$A$1:$F$30</definedName>
    <definedName name="_xlnm.Print_Area" localSheetId="0">'nakrebi'!$A$1:$H$20</definedName>
    <definedName name="_xlnm.Print_Area" localSheetId="1">'z.vaslovani'!$A$1:$G$32</definedName>
  </definedNames>
  <calcPr fullCalcOnLoad="1"/>
</workbook>
</file>

<file path=xl/sharedStrings.xml><?xml version="1.0" encoding="utf-8"?>
<sst xmlns="http://schemas.openxmlformats.org/spreadsheetml/2006/main" count="115" uniqueCount="77">
  <si>
    <t>lari</t>
  </si>
  <si>
    <t>N</t>
  </si>
  <si>
    <t>Sesasrulebeli samuSaos dasaxeleba</t>
  </si>
  <si>
    <t>ganzomilebis erTeuli</t>
  </si>
  <si>
    <t>raodenoba</t>
  </si>
  <si>
    <t>erTeulis fasi</t>
  </si>
  <si>
    <t>1</t>
  </si>
  <si>
    <t>m</t>
  </si>
  <si>
    <t>kb.m</t>
  </si>
  <si>
    <t>c</t>
  </si>
  <si>
    <t>jami:</t>
  </si>
  <si>
    <t>maT Soris: samSeneblo samuSaoebi</t>
  </si>
  <si>
    <t>liTonis konstruqciebi</t>
  </si>
  <si>
    <t>sul jami:</t>
  </si>
  <si>
    <t>5</t>
  </si>
  <si>
    <t>kv.m</t>
  </si>
  <si>
    <t>sul Rirebuleba (lari)</t>
  </si>
  <si>
    <t>gruntis damuSaveba xeliT wertilovani saZirkvlebis qveS</t>
  </si>
  <si>
    <t>100 kb.m</t>
  </si>
  <si>
    <t>monoliTuri betonis lenturi da wertrilovani  saZirkvelis da zeZirkvelis mowyoba В_18,5 betoniT</t>
  </si>
  <si>
    <t xml:space="preserve">liTonis   Robis mowyoba arsebuli liTonis dgarebis (d=102 mm) amaRlebiT, axali dgarebis mowyobiT  (d=102 mm), kuTxovanebiT (50×50×5mm) mowyobil CarCoSi Casmuli mavTulbadis (50×50×2,5mm) da sxva samagri detalebis montaJiT </t>
  </si>
  <si>
    <t>liTonis WiSkaris mowyoba liTonis dgarebze  masalebis RirebulebasTan erTad</t>
  </si>
  <si>
    <t xml:space="preserve"> liTonis konstruqciebis  SeRebva zeTovani saRebaviT orjer</t>
  </si>
  <si>
    <t>Robis xis konstruqciebis  SeRebva zeTovani saRebaviT orjer kalaTburTis faris SeRebviT</t>
  </si>
  <si>
    <t>xis Seficvris mowyoba sisqiT 40mm kalaTburTis faris xis elementebis SecvliT</t>
  </si>
  <si>
    <t>100kv.m</t>
  </si>
  <si>
    <t>zednadebi xarjebi samSeneblo samuSaoebze araumetes 10%</t>
  </si>
  <si>
    <t>zednadebi xarjebi liTonis konstruqciebze araumetes 8%</t>
  </si>
  <si>
    <t>gegmiuri dagroveba araumetes 8%</t>
  </si>
  <si>
    <t xml:space="preserve">sof. zeda vaSlovanis mini sportuli moednis saremonto samuSaoebze  </t>
  </si>
  <si>
    <t xml:space="preserve"> xarjTaRricxva #1</t>
  </si>
  <si>
    <t xml:space="preserve"> xarjTaRricxva #2</t>
  </si>
  <si>
    <t xml:space="preserve">sofel ganaxlebis mini sportuli moednis saremonto samuSaoebze  </t>
  </si>
  <si>
    <t>miwis damuSaveba xeliT wertilovani saZirkvlebis qveS gverdze yriT</t>
  </si>
  <si>
    <t xml:space="preserve"> kb.m</t>
  </si>
  <si>
    <t>monoliTuri betonis wertilovani saZirkvelis da zeZirkvelis mowyoba  liTonis milovani dgarebis qveS  В_18,5 betoniT</t>
  </si>
  <si>
    <t>axali  foladis eleqtroSeduRebuli milebiT sayrdenis mowyoba  ormoSi d=102mm Casayolebeli, samagri detalebis da armaturis montaJiT</t>
  </si>
  <si>
    <r>
      <t xml:space="preserve">armatura </t>
    </r>
    <r>
      <rPr>
        <sz val="10"/>
        <rFont val="Calibri"/>
        <family val="2"/>
      </rPr>
      <t>A-I ,</t>
    </r>
    <r>
      <rPr>
        <sz val="10"/>
        <rFont val="Calibri"/>
        <family val="2"/>
      </rPr>
      <t>ф=8</t>
    </r>
    <r>
      <rPr>
        <sz val="10"/>
        <rFont val="AcadNusx"/>
        <family val="0"/>
      </rPr>
      <t>mm</t>
    </r>
  </si>
  <si>
    <t>grZ.m</t>
  </si>
  <si>
    <r>
      <t>liTonis mavTulbadis daWimva-montaJi mza karkasze ujredi 50</t>
    </r>
    <r>
      <rPr>
        <sz val="10"/>
        <rFont val="Arial Cyr"/>
        <family val="0"/>
      </rPr>
      <t>×</t>
    </r>
    <r>
      <rPr>
        <sz val="10"/>
        <rFont val="AcadNusx"/>
        <family val="0"/>
      </rPr>
      <t>50mm, d=2,5 mm simaRliT 0,8 m  mavTulbadis RirebulebiT</t>
    </r>
  </si>
  <si>
    <t>Robis liTonis konstruqciebis  SeRebva zeTovani saRebaviT orjer</t>
  </si>
  <si>
    <t xml:space="preserve">        pretendenti --------------------------------------------------</t>
  </si>
  <si>
    <t xml:space="preserve">krebsiTi saxarjTaRricxvo gaangariSeba TanxiT:                                      </t>
  </si>
  <si>
    <t xml:space="preserve">  lari                             </t>
  </si>
  <si>
    <t>mSeneblobis Rirebulebis krebsiTi saxarjTaRricxvo gaangariSeba</t>
  </si>
  <si>
    <t>rigiTi #</t>
  </si>
  <si>
    <t>safuZveli</t>
  </si>
  <si>
    <t>Tavebis, obieqtebis, samuSaoebisa da danaxarjebis dasaxeleba</t>
  </si>
  <si>
    <t xml:space="preserve">saxarjTaRricxvo Rirebuleba (lari) </t>
  </si>
  <si>
    <t>saerTo saxarjTaR. Rirebuleba (lari)</t>
  </si>
  <si>
    <t>samSeneblo samuSaoebi</t>
  </si>
  <si>
    <t>samontaJo samuSaoebi</t>
  </si>
  <si>
    <t>mowyobiloba aveji,inventari</t>
  </si>
  <si>
    <t>sxvadasxva samuSaoebi</t>
  </si>
  <si>
    <t>2</t>
  </si>
  <si>
    <t>3</t>
  </si>
  <si>
    <t>4</t>
  </si>
  <si>
    <t>6</t>
  </si>
  <si>
    <t>7</t>
  </si>
  <si>
    <t>8</t>
  </si>
  <si>
    <t>Tavi I</t>
  </si>
  <si>
    <t>samuSao da xarjebi ar aris</t>
  </si>
  <si>
    <t>Tavi II</t>
  </si>
  <si>
    <t>ZiriTadi obieqti</t>
  </si>
  <si>
    <t>jami: Tavi I-II</t>
  </si>
  <si>
    <t>d R g 18%</t>
  </si>
  <si>
    <t>sul krebsiTi xarjTaRricxviT:</t>
  </si>
  <si>
    <t xml:space="preserve">          pretendenti  -----------------------------------------</t>
  </si>
  <si>
    <t xml:space="preserve">sofel zeda vaSlovanisa da ganaxlebis mini sportuli moednis saremonto samuSaoebze </t>
  </si>
  <si>
    <t xml:space="preserve"> x. #1</t>
  </si>
  <si>
    <t xml:space="preserve"> x. #2</t>
  </si>
  <si>
    <t>jami: Tavi II</t>
  </si>
  <si>
    <t>zeda vaSlovanis mini moedani</t>
  </si>
  <si>
    <t>ganaxlebis mini moedani</t>
  </si>
  <si>
    <t>* jamuri Rirebuleba ar unda aRematebodes 1305 lars</t>
  </si>
  <si>
    <t>sul jami:*</t>
  </si>
  <si>
    <t xml:space="preserve">          pretendenti  -------------------------------------------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</si>
</sst>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"/>
  </numFmts>
  <fonts count="46">
    <font>
      <sz val="10"/>
      <name val="Arial"/>
      <family val="0"/>
    </font>
    <font>
      <sz val="10"/>
      <name val="AcadNusx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cadNusx"/>
      <family val="0"/>
    </font>
    <font>
      <sz val="9"/>
      <name val="Times New Roman"/>
      <family val="1"/>
    </font>
    <font>
      <b/>
      <sz val="10"/>
      <name val="AcadNusx"/>
      <family val="0"/>
    </font>
    <font>
      <sz val="10"/>
      <color indexed="8"/>
      <name val="AcadNusx"/>
      <family val="0"/>
    </font>
    <font>
      <sz val="10"/>
      <name val="Calibri"/>
      <family val="2"/>
    </font>
    <font>
      <b/>
      <i/>
      <sz val="12"/>
      <color indexed="16"/>
      <name val="AcadNusx"/>
      <family val="0"/>
    </font>
    <font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 quotePrefix="1">
      <alignment horizontal="center" vertical="top" wrapText="1"/>
    </xf>
    <xf numFmtId="0" fontId="2" fillId="0" borderId="10" xfId="0" applyNumberFormat="1" applyFont="1" applyBorder="1" applyAlignment="1" quotePrefix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 quotePrefix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horizontal="center" vertical="top" wrapText="1"/>
    </xf>
    <xf numFmtId="18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2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 applyProtection="1" quotePrefix="1">
      <alignment horizontal="center" vertical="center" wrapText="1"/>
      <protection locked="0"/>
    </xf>
    <xf numFmtId="9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 quotePrefix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18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181" fontId="1" fillId="0" borderId="0" xfId="0" applyNumberFormat="1" applyFont="1" applyAlignment="1">
      <alignment wrapText="1"/>
    </xf>
    <xf numFmtId="0" fontId="5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vertical="center" wrapText="1"/>
    </xf>
    <xf numFmtId="0" fontId="2" fillId="0" borderId="17" xfId="0" applyFont="1" applyBorder="1" applyAlignment="1" quotePrefix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 quotePrefix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wrapText="1"/>
    </xf>
    <xf numFmtId="181" fontId="1" fillId="0" borderId="0" xfId="0" applyNumberFormat="1" applyFont="1" applyAlignment="1">
      <alignment horizontal="left"/>
    </xf>
    <xf numFmtId="0" fontId="0" fillId="0" borderId="0" xfId="0" applyBorder="1" applyAlignment="1">
      <alignment wrapText="1"/>
    </xf>
    <xf numFmtId="18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1" fontId="1" fillId="0" borderId="17" xfId="0" applyNumberFormat="1" applyFont="1" applyBorder="1" applyAlignment="1">
      <alignment horizontal="center" vertical="center" wrapText="1"/>
    </xf>
    <xf numFmtId="181" fontId="1" fillId="0" borderId="22" xfId="0" applyNumberFormat="1" applyFont="1" applyBorder="1" applyAlignment="1">
      <alignment horizontal="center" vertical="center" wrapText="1"/>
    </xf>
    <xf numFmtId="181" fontId="1" fillId="0" borderId="23" xfId="0" applyNumberFormat="1" applyFont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 wrapText="1"/>
    </xf>
    <xf numFmtId="181" fontId="1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2" fontId="1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4">
      <selection activeCell="G15" sqref="G15"/>
    </sheetView>
  </sheetViews>
  <sheetFormatPr defaultColWidth="9.140625" defaultRowHeight="12.75"/>
  <cols>
    <col min="1" max="1" width="3.7109375" style="0" customWidth="1"/>
    <col min="3" max="3" width="35.421875" style="0" customWidth="1"/>
    <col min="4" max="8" width="16.7109375" style="0" customWidth="1"/>
  </cols>
  <sheetData>
    <row r="1" spans="1:8" s="61" customFormat="1" ht="22.5" customHeight="1">
      <c r="A1" s="92" t="s">
        <v>42</v>
      </c>
      <c r="B1" s="92"/>
      <c r="C1" s="92"/>
      <c r="D1" s="60">
        <f>H15</f>
        <v>0</v>
      </c>
      <c r="E1" s="23" t="s">
        <v>43</v>
      </c>
      <c r="F1" s="23"/>
      <c r="G1" s="93"/>
      <c r="H1" s="93"/>
    </row>
    <row r="2" spans="1:8" s="61" customFormat="1" ht="20.25" customHeight="1">
      <c r="A2" s="94" t="s">
        <v>44</v>
      </c>
      <c r="B2" s="94"/>
      <c r="C2" s="94"/>
      <c r="D2" s="94"/>
      <c r="E2" s="94"/>
      <c r="F2" s="94"/>
      <c r="G2" s="94"/>
      <c r="H2" s="94"/>
    </row>
    <row r="3" spans="1:8" s="61" customFormat="1" ht="16.5" customHeight="1">
      <c r="A3" s="95" t="s">
        <v>68</v>
      </c>
      <c r="B3" s="95"/>
      <c r="C3" s="95"/>
      <c r="D3" s="95"/>
      <c r="E3" s="95"/>
      <c r="F3" s="95"/>
      <c r="G3" s="95"/>
      <c r="H3" s="95"/>
    </row>
    <row r="4" spans="1:8" s="61" customFormat="1" ht="15.75" customHeight="1">
      <c r="A4" s="96" t="s">
        <v>45</v>
      </c>
      <c r="B4" s="96" t="s">
        <v>46</v>
      </c>
      <c r="C4" s="98" t="s">
        <v>47</v>
      </c>
      <c r="D4" s="100" t="s">
        <v>48</v>
      </c>
      <c r="E4" s="101"/>
      <c r="F4" s="101"/>
      <c r="G4" s="102"/>
      <c r="H4" s="103" t="s">
        <v>49</v>
      </c>
    </row>
    <row r="5" spans="1:8" s="61" customFormat="1" ht="42" customHeight="1">
      <c r="A5" s="97"/>
      <c r="B5" s="97"/>
      <c r="C5" s="99"/>
      <c r="D5" s="24" t="s">
        <v>50</v>
      </c>
      <c r="E5" s="24" t="s">
        <v>51</v>
      </c>
      <c r="F5" s="65" t="s">
        <v>52</v>
      </c>
      <c r="G5" s="24" t="s">
        <v>53</v>
      </c>
      <c r="H5" s="104"/>
    </row>
    <row r="6" spans="1:10" s="61" customFormat="1" ht="19.5" customHeight="1">
      <c r="A6" s="66" t="s">
        <v>6</v>
      </c>
      <c r="B6" s="67" t="s">
        <v>54</v>
      </c>
      <c r="C6" s="66" t="s">
        <v>55</v>
      </c>
      <c r="D6" s="68" t="s">
        <v>56</v>
      </c>
      <c r="E6" s="66" t="s">
        <v>14</v>
      </c>
      <c r="F6" s="66" t="s">
        <v>57</v>
      </c>
      <c r="G6" s="66" t="s">
        <v>58</v>
      </c>
      <c r="H6" s="66" t="s">
        <v>59</v>
      </c>
      <c r="J6" s="69"/>
    </row>
    <row r="7" spans="1:9" s="61" customFormat="1" ht="19.5" customHeight="1">
      <c r="A7" s="70"/>
      <c r="B7" s="71"/>
      <c r="C7" s="72" t="s">
        <v>60</v>
      </c>
      <c r="D7" s="105" t="s">
        <v>61</v>
      </c>
      <c r="E7" s="106"/>
      <c r="F7" s="106"/>
      <c r="G7" s="106"/>
      <c r="H7" s="107"/>
      <c r="I7" s="73"/>
    </row>
    <row r="8" spans="1:9" s="61" customFormat="1" ht="19.5" customHeight="1">
      <c r="A8" s="63"/>
      <c r="B8" s="74"/>
      <c r="C8" s="62" t="s">
        <v>62</v>
      </c>
      <c r="D8" s="108"/>
      <c r="E8" s="108"/>
      <c r="F8" s="108"/>
      <c r="G8" s="108"/>
      <c r="H8" s="108"/>
      <c r="I8" s="73"/>
    </row>
    <row r="9" spans="1:9" s="61" customFormat="1" ht="19.5" customHeight="1" thickBot="1">
      <c r="A9" s="75"/>
      <c r="B9" s="76"/>
      <c r="C9" s="77" t="s">
        <v>63</v>
      </c>
      <c r="D9" s="109"/>
      <c r="E9" s="109"/>
      <c r="F9" s="109"/>
      <c r="G9" s="109"/>
      <c r="H9" s="109"/>
      <c r="I9" s="78"/>
    </row>
    <row r="10" spans="1:9" s="61" customFormat="1" ht="19.5" customHeight="1">
      <c r="A10" s="79">
        <v>1</v>
      </c>
      <c r="B10" s="80" t="s">
        <v>69</v>
      </c>
      <c r="C10" s="64" t="s">
        <v>72</v>
      </c>
      <c r="D10" s="81">
        <f>'z.vaslovani'!F19</f>
        <v>0</v>
      </c>
      <c r="E10" s="82"/>
      <c r="F10" s="82"/>
      <c r="G10" s="82"/>
      <c r="H10" s="83">
        <f>D10+E10</f>
        <v>0</v>
      </c>
      <c r="I10" s="73"/>
    </row>
    <row r="11" spans="1:9" s="61" customFormat="1" ht="19.5" customHeight="1">
      <c r="A11" s="79"/>
      <c r="B11" s="80" t="s">
        <v>70</v>
      </c>
      <c r="C11" s="64" t="s">
        <v>73</v>
      </c>
      <c r="D11" s="81">
        <f>ganaxleba!F18</f>
        <v>0</v>
      </c>
      <c r="E11" s="82"/>
      <c r="F11" s="82"/>
      <c r="G11" s="82"/>
      <c r="H11" s="83">
        <f>D11+E11</f>
        <v>0</v>
      </c>
      <c r="I11" s="73"/>
    </row>
    <row r="12" spans="1:9" s="61" customFormat="1" ht="19.5" customHeight="1">
      <c r="A12" s="79"/>
      <c r="B12" s="80"/>
      <c r="C12" s="64" t="s">
        <v>71</v>
      </c>
      <c r="D12" s="81">
        <f>D11+D10</f>
        <v>0</v>
      </c>
      <c r="E12" s="82"/>
      <c r="F12" s="82"/>
      <c r="G12" s="82"/>
      <c r="H12" s="83">
        <f>H11+H10</f>
        <v>0</v>
      </c>
      <c r="I12" s="73"/>
    </row>
    <row r="13" spans="1:9" s="61" customFormat="1" ht="19.5" customHeight="1">
      <c r="A13" s="24"/>
      <c r="B13" s="4"/>
      <c r="C13" s="64" t="s">
        <v>64</v>
      </c>
      <c r="D13" s="84">
        <f>D12</f>
        <v>0</v>
      </c>
      <c r="E13" s="84"/>
      <c r="F13" s="84"/>
      <c r="G13" s="84"/>
      <c r="H13" s="84">
        <f>E13+D13</f>
        <v>0</v>
      </c>
      <c r="I13" s="73"/>
    </row>
    <row r="14" spans="1:9" s="1" customFormat="1" ht="19.5" customHeight="1">
      <c r="A14" s="63">
        <v>2</v>
      </c>
      <c r="B14" s="85"/>
      <c r="C14" s="4" t="s">
        <v>65</v>
      </c>
      <c r="D14" s="86">
        <v>0</v>
      </c>
      <c r="E14" s="86"/>
      <c r="F14" s="86"/>
      <c r="G14" s="86"/>
      <c r="H14" s="86">
        <v>0</v>
      </c>
      <c r="I14" s="87"/>
    </row>
    <row r="15" spans="1:9" s="1" customFormat="1" ht="19.5" customHeight="1">
      <c r="A15" s="88"/>
      <c r="B15" s="88"/>
      <c r="C15" s="4" t="s">
        <v>66</v>
      </c>
      <c r="D15" s="84">
        <f>D13</f>
        <v>0</v>
      </c>
      <c r="E15" s="84"/>
      <c r="F15" s="84"/>
      <c r="G15" s="84"/>
      <c r="H15" s="84">
        <f>H13</f>
        <v>0</v>
      </c>
      <c r="I15" s="89"/>
    </row>
    <row r="16" spans="1:9" s="1" customFormat="1" ht="16.5" customHeight="1">
      <c r="A16" s="90"/>
      <c r="B16" s="90"/>
      <c r="C16" s="13"/>
      <c r="D16" s="91"/>
      <c r="E16" s="91"/>
      <c r="F16" s="91"/>
      <c r="G16" s="91"/>
      <c r="H16" s="91"/>
      <c r="I16" s="89"/>
    </row>
    <row r="17" s="1" customFormat="1" ht="13.5">
      <c r="I17" s="87"/>
    </row>
    <row r="18" spans="1:8" s="23" customFormat="1" ht="14.25" customHeight="1">
      <c r="A18" s="114" t="s">
        <v>67</v>
      </c>
      <c r="B18" s="114"/>
      <c r="C18" s="114"/>
      <c r="D18" s="114"/>
      <c r="E18" s="114"/>
      <c r="F18" s="114"/>
      <c r="G18" s="114"/>
      <c r="H18" s="114"/>
    </row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</sheetData>
  <sheetProtection password="CE28" sheet="1"/>
  <mergeCells count="16">
    <mergeCell ref="A18:H18"/>
    <mergeCell ref="D7:H7"/>
    <mergeCell ref="D8:D9"/>
    <mergeCell ref="E8:E9"/>
    <mergeCell ref="F8:F9"/>
    <mergeCell ref="G8:G9"/>
    <mergeCell ref="H8:H9"/>
    <mergeCell ref="A1:C1"/>
    <mergeCell ref="G1:H1"/>
    <mergeCell ref="A2:H2"/>
    <mergeCell ref="A3:H3"/>
    <mergeCell ref="A4:A5"/>
    <mergeCell ref="B4:B5"/>
    <mergeCell ref="C4:C5"/>
    <mergeCell ref="D4:G4"/>
    <mergeCell ref="H4:H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0">
      <selection activeCell="C23" sqref="C23"/>
    </sheetView>
  </sheetViews>
  <sheetFormatPr defaultColWidth="9.140625" defaultRowHeight="12.75"/>
  <cols>
    <col min="1" max="1" width="3.140625" style="0" customWidth="1"/>
    <col min="2" max="2" width="47.7109375" style="0" customWidth="1"/>
    <col min="3" max="4" width="8.421875" style="0" customWidth="1"/>
    <col min="5" max="5" width="9.421875" style="0" customWidth="1"/>
    <col min="6" max="6" width="10.7109375" style="0" customWidth="1"/>
  </cols>
  <sheetData>
    <row r="1" spans="1:6" s="2" customFormat="1" ht="15" customHeight="1">
      <c r="A1" s="110" t="s">
        <v>30</v>
      </c>
      <c r="B1" s="110"/>
      <c r="C1" s="110"/>
      <c r="D1" s="110"/>
      <c r="E1" s="110"/>
      <c r="F1" s="110"/>
    </row>
    <row r="2" spans="1:6" s="2" customFormat="1" ht="22.5" customHeight="1">
      <c r="A2" s="111" t="s">
        <v>29</v>
      </c>
      <c r="B2" s="111"/>
      <c r="C2" s="111"/>
      <c r="D2" s="111"/>
      <c r="E2" s="111"/>
      <c r="F2" s="111"/>
    </row>
    <row r="3" spans="1:6" ht="84" customHeight="1">
      <c r="A3" s="35" t="s">
        <v>1</v>
      </c>
      <c r="B3" s="4" t="s">
        <v>2</v>
      </c>
      <c r="C3" s="3" t="s">
        <v>3</v>
      </c>
      <c r="D3" s="3" t="s">
        <v>4</v>
      </c>
      <c r="E3" s="5" t="s">
        <v>5</v>
      </c>
      <c r="F3" s="36" t="s">
        <v>16</v>
      </c>
    </row>
    <row r="4" spans="1:6" s="10" customFormat="1" ht="13.5" customHeight="1">
      <c r="A4" s="6" t="s">
        <v>6</v>
      </c>
      <c r="B4" s="6">
        <v>2</v>
      </c>
      <c r="C4" s="6">
        <v>3</v>
      </c>
      <c r="D4" s="7">
        <v>4</v>
      </c>
      <c r="E4" s="8" t="s">
        <v>14</v>
      </c>
      <c r="F4" s="9">
        <v>6</v>
      </c>
    </row>
    <row r="5" spans="1:6" s="10" customFormat="1" ht="32.25" customHeight="1">
      <c r="A5" s="37">
        <v>1</v>
      </c>
      <c r="B5" s="38" t="s">
        <v>17</v>
      </c>
      <c r="C5" s="37" t="s">
        <v>18</v>
      </c>
      <c r="D5" s="39">
        <v>0.01</v>
      </c>
      <c r="E5" s="45"/>
      <c r="F5" s="44">
        <f>E5*D5</f>
        <v>0</v>
      </c>
    </row>
    <row r="6" spans="1:7" s="12" customFormat="1" ht="46.5" customHeight="1">
      <c r="A6" s="24">
        <v>2</v>
      </c>
      <c r="B6" s="40" t="s">
        <v>19</v>
      </c>
      <c r="C6" s="16" t="s">
        <v>8</v>
      </c>
      <c r="D6" s="41">
        <v>0.45</v>
      </c>
      <c r="E6" s="45"/>
      <c r="F6" s="44">
        <f aca="true" t="shared" si="0" ref="F6:F11">E6*D6</f>
        <v>0</v>
      </c>
      <c r="G6" s="11"/>
    </row>
    <row r="7" spans="1:7" s="14" customFormat="1" ht="71.25" customHeight="1">
      <c r="A7" s="42">
        <v>3</v>
      </c>
      <c r="B7" s="4" t="s">
        <v>20</v>
      </c>
      <c r="C7" s="43" t="s">
        <v>7</v>
      </c>
      <c r="D7" s="33">
        <v>68.1</v>
      </c>
      <c r="E7" s="45"/>
      <c r="F7" s="44">
        <f t="shared" si="0"/>
        <v>0</v>
      </c>
      <c r="G7" s="11"/>
    </row>
    <row r="8" spans="1:7" s="12" customFormat="1" ht="31.5" customHeight="1">
      <c r="A8" s="24">
        <v>4</v>
      </c>
      <c r="B8" s="4" t="s">
        <v>21</v>
      </c>
      <c r="C8" s="43" t="s">
        <v>9</v>
      </c>
      <c r="D8" s="33">
        <v>1</v>
      </c>
      <c r="E8" s="45"/>
      <c r="F8" s="44">
        <f t="shared" si="0"/>
        <v>0</v>
      </c>
      <c r="G8" s="11"/>
    </row>
    <row r="9" spans="1:7" s="12" customFormat="1" ht="33" customHeight="1">
      <c r="A9" s="43">
        <v>5</v>
      </c>
      <c r="B9" s="4" t="s">
        <v>24</v>
      </c>
      <c r="C9" s="43" t="s">
        <v>25</v>
      </c>
      <c r="D9" s="27">
        <v>0.662</v>
      </c>
      <c r="E9" s="45"/>
      <c r="F9" s="44">
        <f t="shared" si="0"/>
        <v>0</v>
      </c>
      <c r="G9" s="11"/>
    </row>
    <row r="10" spans="1:7" s="12" customFormat="1" ht="28.5" customHeight="1">
      <c r="A10" s="24">
        <v>6</v>
      </c>
      <c r="B10" s="21" t="s">
        <v>22</v>
      </c>
      <c r="C10" s="16" t="s">
        <v>15</v>
      </c>
      <c r="D10" s="41">
        <v>286.4</v>
      </c>
      <c r="E10" s="45"/>
      <c r="F10" s="44">
        <f t="shared" si="0"/>
        <v>0</v>
      </c>
      <c r="G10" s="11"/>
    </row>
    <row r="11" spans="1:7" s="12" customFormat="1" ht="31.5" customHeight="1">
      <c r="A11" s="24">
        <v>7</v>
      </c>
      <c r="B11" s="21" t="s">
        <v>23</v>
      </c>
      <c r="C11" s="16" t="s">
        <v>15</v>
      </c>
      <c r="D11" s="41">
        <v>135</v>
      </c>
      <c r="E11" s="45"/>
      <c r="F11" s="44">
        <f t="shared" si="0"/>
        <v>0</v>
      </c>
      <c r="G11" s="11"/>
    </row>
    <row r="12" spans="1:7" s="14" customFormat="1" ht="17.25" customHeight="1">
      <c r="A12" s="24"/>
      <c r="B12" s="47" t="s">
        <v>10</v>
      </c>
      <c r="C12" s="4" t="s">
        <v>0</v>
      </c>
      <c r="D12" s="15"/>
      <c r="E12" s="16"/>
      <c r="F12" s="32">
        <f>SUM(F5:F11)</f>
        <v>0</v>
      </c>
      <c r="G12" s="18"/>
    </row>
    <row r="13" spans="1:7" s="14" customFormat="1" ht="17.25" customHeight="1">
      <c r="A13" s="25"/>
      <c r="B13" s="4" t="s">
        <v>11</v>
      </c>
      <c r="C13" s="4" t="s">
        <v>0</v>
      </c>
      <c r="D13" s="16"/>
      <c r="E13" s="17"/>
      <c r="F13" s="46"/>
      <c r="G13" s="22"/>
    </row>
    <row r="14" spans="1:7" s="14" customFormat="1" ht="18" customHeight="1">
      <c r="A14" s="26"/>
      <c r="B14" s="4" t="s">
        <v>12</v>
      </c>
      <c r="C14" s="4" t="s">
        <v>0</v>
      </c>
      <c r="D14" s="48"/>
      <c r="E14" s="49"/>
      <c r="F14" s="50"/>
      <c r="G14" s="22"/>
    </row>
    <row r="15" spans="1:7" s="14" customFormat="1" ht="29.25" customHeight="1">
      <c r="A15" s="19"/>
      <c r="B15" s="4" t="s">
        <v>26</v>
      </c>
      <c r="C15" s="4" t="s">
        <v>0</v>
      </c>
      <c r="D15" s="51">
        <v>0</v>
      </c>
      <c r="E15" s="20"/>
      <c r="F15" s="33">
        <f>D15*F13</f>
        <v>0</v>
      </c>
      <c r="G15" s="22"/>
    </row>
    <row r="16" spans="1:7" s="14" customFormat="1" ht="32.25" customHeight="1">
      <c r="A16" s="19"/>
      <c r="B16" s="4" t="s">
        <v>27</v>
      </c>
      <c r="C16" s="4" t="s">
        <v>0</v>
      </c>
      <c r="D16" s="51">
        <v>0</v>
      </c>
      <c r="E16" s="20"/>
      <c r="F16" s="33">
        <f>D16*F14</f>
        <v>0</v>
      </c>
      <c r="G16" s="22"/>
    </row>
    <row r="17" spans="1:7" s="14" customFormat="1" ht="16.5" customHeight="1">
      <c r="A17" s="19"/>
      <c r="B17" s="4" t="s">
        <v>10</v>
      </c>
      <c r="C17" s="4" t="s">
        <v>0</v>
      </c>
      <c r="D17" s="43"/>
      <c r="E17" s="20"/>
      <c r="F17" s="33">
        <f>F16+F15+F12</f>
        <v>0</v>
      </c>
      <c r="G17" s="22"/>
    </row>
    <row r="18" spans="1:7" s="14" customFormat="1" ht="18.75" customHeight="1">
      <c r="A18" s="19"/>
      <c r="B18" s="4" t="s">
        <v>28</v>
      </c>
      <c r="C18" s="4" t="s">
        <v>0</v>
      </c>
      <c r="D18" s="51">
        <v>0</v>
      </c>
      <c r="E18" s="20"/>
      <c r="F18" s="33">
        <f>D18*F17</f>
        <v>0</v>
      </c>
      <c r="G18" s="22"/>
    </row>
    <row r="19" spans="1:7" s="14" customFormat="1" ht="18" customHeight="1">
      <c r="A19" s="19"/>
      <c r="B19" s="4" t="s">
        <v>13</v>
      </c>
      <c r="C19" s="4" t="s">
        <v>0</v>
      </c>
      <c r="D19" s="43"/>
      <c r="E19" s="20"/>
      <c r="F19" s="34">
        <f>F18+F17</f>
        <v>0</v>
      </c>
      <c r="G19" s="22"/>
    </row>
    <row r="20" spans="1:7" s="14" customFormat="1" ht="15.75" customHeight="1">
      <c r="A20" s="28"/>
      <c r="B20" s="13"/>
      <c r="C20" s="30"/>
      <c r="D20" s="29"/>
      <c r="E20" s="29"/>
      <c r="F20" s="31"/>
      <c r="G20" s="22"/>
    </row>
    <row r="21" spans="1:6" s="23" customFormat="1" ht="14.25" customHeight="1">
      <c r="A21" s="115" t="s">
        <v>76</v>
      </c>
      <c r="B21" s="115"/>
      <c r="C21" s="115"/>
      <c r="D21" s="115"/>
      <c r="E21" s="115"/>
      <c r="F21" s="115"/>
    </row>
    <row r="22" s="112" customFormat="1" ht="9.75" customHeight="1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</sheetData>
  <sheetProtection password="CE28" sheet="1"/>
  <mergeCells count="4">
    <mergeCell ref="A1:F1"/>
    <mergeCell ref="A2:F2"/>
    <mergeCell ref="A22:IV22"/>
    <mergeCell ref="A21:F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zoomScalePageLayoutView="0" workbookViewId="0" topLeftCell="A13">
      <selection activeCell="H27" sqref="H27"/>
    </sheetView>
  </sheetViews>
  <sheetFormatPr defaultColWidth="9.140625" defaultRowHeight="12.75"/>
  <cols>
    <col min="1" max="1" width="2.57421875" style="0" customWidth="1"/>
    <col min="2" max="2" width="44.7109375" style="0" customWidth="1"/>
    <col min="3" max="5" width="8.421875" style="0" customWidth="1"/>
    <col min="6" max="6" width="7.8515625" style="0" customWidth="1"/>
  </cols>
  <sheetData>
    <row r="1" spans="1:6" s="2" customFormat="1" ht="19.5" customHeight="1">
      <c r="A1" s="110" t="s">
        <v>31</v>
      </c>
      <c r="B1" s="110"/>
      <c r="C1" s="110"/>
      <c r="D1" s="110"/>
      <c r="E1" s="110"/>
      <c r="F1" s="110"/>
    </row>
    <row r="2" spans="1:6" s="2" customFormat="1" ht="20.25" customHeight="1">
      <c r="A2" s="111" t="s">
        <v>32</v>
      </c>
      <c r="B2" s="111"/>
      <c r="C2" s="111"/>
      <c r="D2" s="111"/>
      <c r="E2" s="111"/>
      <c r="F2" s="111"/>
    </row>
    <row r="3" spans="1:6" ht="90" customHeight="1">
      <c r="A3" s="35" t="s">
        <v>1</v>
      </c>
      <c r="B3" s="4" t="s">
        <v>2</v>
      </c>
      <c r="C3" s="3" t="s">
        <v>3</v>
      </c>
      <c r="D3" s="3" t="s">
        <v>4</v>
      </c>
      <c r="E3" s="5" t="s">
        <v>5</v>
      </c>
      <c r="F3" s="36" t="s">
        <v>16</v>
      </c>
    </row>
    <row r="4" spans="1:6" s="10" customFormat="1" ht="13.5" customHeight="1">
      <c r="A4" s="6" t="s">
        <v>6</v>
      </c>
      <c r="B4" s="52">
        <v>2</v>
      </c>
      <c r="C4" s="6">
        <v>3</v>
      </c>
      <c r="D4" s="7">
        <v>4</v>
      </c>
      <c r="E4" s="8" t="s">
        <v>14</v>
      </c>
      <c r="F4" s="9">
        <v>6</v>
      </c>
    </row>
    <row r="5" spans="1:7" ht="30.75" customHeight="1">
      <c r="A5" s="24">
        <v>1</v>
      </c>
      <c r="B5" s="4" t="s">
        <v>33</v>
      </c>
      <c r="C5" s="43" t="s">
        <v>34</v>
      </c>
      <c r="D5" s="41">
        <v>0.576</v>
      </c>
      <c r="E5" s="45"/>
      <c r="F5" s="44">
        <f aca="true" t="shared" si="0" ref="F5:F10">D5*E5</f>
        <v>0</v>
      </c>
      <c r="G5" s="53"/>
    </row>
    <row r="6" spans="1:7" s="12" customFormat="1" ht="57" customHeight="1">
      <c r="A6" s="24">
        <v>2</v>
      </c>
      <c r="B6" s="40" t="s">
        <v>35</v>
      </c>
      <c r="C6" s="16" t="s">
        <v>8</v>
      </c>
      <c r="D6" s="41">
        <v>0.576</v>
      </c>
      <c r="E6" s="45"/>
      <c r="F6" s="44">
        <f t="shared" si="0"/>
        <v>0</v>
      </c>
      <c r="G6" s="53"/>
    </row>
    <row r="7" spans="1:7" s="14" customFormat="1" ht="57" customHeight="1">
      <c r="A7" s="54">
        <v>3</v>
      </c>
      <c r="B7" s="4" t="s">
        <v>36</v>
      </c>
      <c r="C7" s="43" t="s">
        <v>9</v>
      </c>
      <c r="D7" s="43">
        <v>6</v>
      </c>
      <c r="E7" s="45"/>
      <c r="F7" s="44">
        <f t="shared" si="0"/>
        <v>0</v>
      </c>
      <c r="G7" s="53"/>
    </row>
    <row r="8" spans="1:7" s="14" customFormat="1" ht="24" customHeight="1">
      <c r="A8" s="43">
        <v>4</v>
      </c>
      <c r="B8" s="55" t="s">
        <v>37</v>
      </c>
      <c r="C8" s="43" t="s">
        <v>38</v>
      </c>
      <c r="D8" s="33">
        <v>26</v>
      </c>
      <c r="E8" s="45"/>
      <c r="F8" s="44">
        <f t="shared" si="0"/>
        <v>0</v>
      </c>
      <c r="G8" s="53"/>
    </row>
    <row r="9" spans="1:7" s="14" customFormat="1" ht="42.75" customHeight="1">
      <c r="A9" s="4">
        <v>5</v>
      </c>
      <c r="B9" s="4" t="s">
        <v>39</v>
      </c>
      <c r="C9" s="43" t="s">
        <v>7</v>
      </c>
      <c r="D9" s="56">
        <v>26</v>
      </c>
      <c r="E9" s="45"/>
      <c r="F9" s="44">
        <f t="shared" si="0"/>
        <v>0</v>
      </c>
      <c r="G9" s="53"/>
    </row>
    <row r="10" spans="1:7" s="12" customFormat="1" ht="31.5" customHeight="1">
      <c r="A10" s="24">
        <v>6</v>
      </c>
      <c r="B10" s="21" t="s">
        <v>40</v>
      </c>
      <c r="C10" s="16" t="s">
        <v>15</v>
      </c>
      <c r="D10" s="41">
        <v>26.6</v>
      </c>
      <c r="E10" s="45"/>
      <c r="F10" s="44">
        <f t="shared" si="0"/>
        <v>0</v>
      </c>
      <c r="G10" s="53"/>
    </row>
    <row r="11" spans="1:7" s="14" customFormat="1" ht="19.5" customHeight="1">
      <c r="A11" s="24"/>
      <c r="B11" s="57" t="s">
        <v>10</v>
      </c>
      <c r="C11" s="57" t="s">
        <v>0</v>
      </c>
      <c r="D11" s="15"/>
      <c r="E11" s="16"/>
      <c r="F11" s="32">
        <f>SUM(F5:F10)</f>
        <v>0</v>
      </c>
      <c r="G11" s="58"/>
    </row>
    <row r="12" spans="1:7" s="14" customFormat="1" ht="19.5" customHeight="1">
      <c r="A12" s="25"/>
      <c r="B12" s="4" t="s">
        <v>11</v>
      </c>
      <c r="C12" s="4" t="s">
        <v>0</v>
      </c>
      <c r="D12" s="16"/>
      <c r="E12" s="17"/>
      <c r="F12" s="46"/>
      <c r="G12" s="59"/>
    </row>
    <row r="13" spans="1:7" s="14" customFormat="1" ht="23.25" customHeight="1">
      <c r="A13" s="26"/>
      <c r="B13" s="4" t="s">
        <v>12</v>
      </c>
      <c r="C13" s="4" t="s">
        <v>0</v>
      </c>
      <c r="D13" s="48"/>
      <c r="E13" s="49"/>
      <c r="F13" s="50"/>
      <c r="G13" s="59"/>
    </row>
    <row r="14" spans="1:7" s="14" customFormat="1" ht="25.5" customHeight="1">
      <c r="A14" s="19"/>
      <c r="B14" s="4" t="s">
        <v>26</v>
      </c>
      <c r="C14" s="4" t="s">
        <v>0</v>
      </c>
      <c r="D14" s="51">
        <v>0</v>
      </c>
      <c r="E14" s="20"/>
      <c r="F14" s="33">
        <f>D14*F12</f>
        <v>0</v>
      </c>
      <c r="G14" s="59"/>
    </row>
    <row r="15" spans="1:7" s="14" customFormat="1" ht="27.75" customHeight="1">
      <c r="A15" s="19"/>
      <c r="B15" s="4" t="s">
        <v>27</v>
      </c>
      <c r="C15" s="4" t="s">
        <v>0</v>
      </c>
      <c r="D15" s="51">
        <v>0</v>
      </c>
      <c r="E15" s="20"/>
      <c r="F15" s="33">
        <f>D15*F13</f>
        <v>0</v>
      </c>
      <c r="G15" s="59"/>
    </row>
    <row r="16" spans="1:7" s="14" customFormat="1" ht="19.5" customHeight="1">
      <c r="A16" s="19"/>
      <c r="B16" s="4" t="s">
        <v>10</v>
      </c>
      <c r="C16" s="4" t="s">
        <v>0</v>
      </c>
      <c r="D16" s="43"/>
      <c r="E16" s="20"/>
      <c r="F16" s="33">
        <f>F15+F14+F11</f>
        <v>0</v>
      </c>
      <c r="G16" s="59"/>
    </row>
    <row r="17" spans="1:7" s="14" customFormat="1" ht="15.75" customHeight="1">
      <c r="A17" s="19"/>
      <c r="B17" s="4" t="s">
        <v>28</v>
      </c>
      <c r="C17" s="4" t="s">
        <v>0</v>
      </c>
      <c r="D17" s="51">
        <v>0</v>
      </c>
      <c r="E17" s="20"/>
      <c r="F17" s="33">
        <f>D17*F16</f>
        <v>0</v>
      </c>
      <c r="G17" s="22"/>
    </row>
    <row r="18" spans="1:6" s="23" customFormat="1" ht="14.25" customHeight="1">
      <c r="A18" s="19"/>
      <c r="B18" s="4" t="s">
        <v>75</v>
      </c>
      <c r="C18" s="4" t="s">
        <v>0</v>
      </c>
      <c r="D18" s="43"/>
      <c r="E18" s="20"/>
      <c r="F18" s="34">
        <f>F17+F16</f>
        <v>0</v>
      </c>
    </row>
    <row r="19" s="1" customFormat="1" ht="13.5"/>
    <row r="20" s="1" customFormat="1" ht="13.5"/>
    <row r="21" s="1" customFormat="1" ht="13.5"/>
    <row r="22" spans="1:6" s="1" customFormat="1" ht="13.5">
      <c r="A22" s="113" t="s">
        <v>41</v>
      </c>
      <c r="B22" s="113"/>
      <c r="C22" s="113"/>
      <c r="D22" s="113"/>
      <c r="E22" s="113"/>
      <c r="F22" s="113"/>
    </row>
    <row r="23" s="1" customFormat="1" ht="13.5"/>
    <row r="24" s="1" customFormat="1" ht="13.5">
      <c r="B24" s="1" t="s">
        <v>74</v>
      </c>
    </row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</sheetData>
  <sheetProtection password="CE28" sheet="1"/>
  <mergeCells count="3">
    <mergeCell ref="A1:F1"/>
    <mergeCell ref="A2:F2"/>
    <mergeCell ref="A22:F2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2014-05-05T11:26:54Z</cp:lastPrinted>
  <dcterms:created xsi:type="dcterms:W3CDTF">1996-10-08T23:32:33Z</dcterms:created>
  <dcterms:modified xsi:type="dcterms:W3CDTF">2014-05-07T08:14:25Z</dcterms:modified>
  <cp:category/>
  <cp:version/>
  <cp:contentType/>
  <cp:contentStatus/>
</cp:coreProperties>
</file>