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650" tabRatio="670" activeTab="1"/>
  </bookViews>
  <sheets>
    <sheet name="K.X." sheetId="26" r:id="rId1"/>
    <sheet name="x.2-1" sheetId="17" r:id="rId2"/>
  </sheets>
  <definedNames>
    <definedName name="_xlnm._FilterDatabase" localSheetId="1" hidden="1">'x.2-1'!$A$13:$IU$33</definedName>
    <definedName name="_xlnm.Print_Area" localSheetId="0">K.X.!$A$1:$H$20</definedName>
    <definedName name="_xlnm.Print_Area" localSheetId="1">'x.2-1'!$A$1:$L$50</definedName>
    <definedName name="_xlnm.Print_Titles" localSheetId="0">K.X.!#REF!</definedName>
    <definedName name="_xlnm.Print_Titles" localSheetId="1">'x.2-1'!$13:$13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" i="17" l="1"/>
  <c r="E39" i="17" l="1"/>
  <c r="E38" i="17"/>
  <c r="E36" i="17"/>
  <c r="E27" i="17"/>
  <c r="E26" i="17"/>
  <c r="E20" i="17"/>
  <c r="E16" i="17"/>
  <c r="E17" i="17" s="1"/>
  <c r="E41" i="17" l="1"/>
  <c r="E21" i="17"/>
  <c r="E22" i="17"/>
  <c r="E19" i="17" l="1"/>
  <c r="E23" i="17" l="1"/>
  <c r="E24" i="17" s="1"/>
  <c r="K7" i="17" l="1"/>
  <c r="K6" i="17" l="1"/>
</calcChain>
</file>

<file path=xl/sharedStrings.xml><?xml version="1.0" encoding="utf-8"?>
<sst xmlns="http://schemas.openxmlformats.org/spreadsheetml/2006/main" count="96" uniqueCount="72">
  <si>
    <t>#</t>
  </si>
  <si>
    <t>jami</t>
  </si>
  <si>
    <t>sul</t>
  </si>
  <si>
    <t xml:space="preserve">samSeneblo samuSaoebi </t>
  </si>
  <si>
    <t xml:space="preserve">saxarjTaRricxvo Rirebuleba </t>
  </si>
  <si>
    <t>lari</t>
  </si>
  <si>
    <t xml:space="preserve"> maT Soris xelfasi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</si>
  <si>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</si>
  <si>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</si>
  <si>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</si>
  <si>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</si>
  <si>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</si>
  <si>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</si>
  <si>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</si>
  <si>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dasaxeleba</t>
  </si>
  <si>
    <t>ganz.</t>
  </si>
  <si>
    <t>erTeulze</t>
  </si>
  <si>
    <t>erT.</t>
  </si>
  <si>
    <t>fasi</t>
  </si>
  <si>
    <t>SromiTi resursebi</t>
  </si>
  <si>
    <t>kac/sT</t>
  </si>
  <si>
    <t>kub.m.</t>
  </si>
  <si>
    <t>zednadebi xarjebi</t>
  </si>
  <si>
    <t>lokalur-resursuli xarjTaRricxva #2-1</t>
  </si>
  <si>
    <t>gegmiuri mogeba</t>
  </si>
  <si>
    <t xml:space="preserve"> jami</t>
  </si>
  <si>
    <t>100kv.m.</t>
  </si>
  <si>
    <t>betonis bordiuris demontaJi</t>
  </si>
  <si>
    <t>100m.</t>
  </si>
  <si>
    <t xml:space="preserve">bordiuris betonis safuZvelis mongreva sangrevi CaquCebiT </t>
  </si>
  <si>
    <t xml:space="preserve">teritoriis gasufTaveba samSeneblo nagvisagan xeliT </t>
  </si>
  <si>
    <t>tona</t>
  </si>
  <si>
    <t>samS.nagvis datvirTva avtoTviTmclelebze xeliT</t>
  </si>
  <si>
    <t>samSeneblo nagvis transportireba</t>
  </si>
  <si>
    <t>25km-ze</t>
  </si>
  <si>
    <t>100grZ.m</t>
  </si>
  <si>
    <t>100kub.m.</t>
  </si>
  <si>
    <t>sarinelze safaris mowyoba qviSovani asfaltobetoniT sisq. 3sm</t>
  </si>
  <si>
    <r>
      <t>1000 m</t>
    </r>
    <r>
      <rPr>
        <b/>
        <vertAlign val="superscript"/>
        <sz val="11"/>
        <rFont val="AcadNusx"/>
      </rPr>
      <t>3</t>
    </r>
  </si>
  <si>
    <t xml:space="preserve"> gruntis damuSaveba meqanizmebiT datvirTva avto TviTmclelze</t>
  </si>
  <si>
    <t>Semobis perimetrze dazianebuli asfaltis safaris ayra (sarineli)</t>
  </si>
  <si>
    <t xml:space="preserve">bordiuris (arsebuli) mowyoba betonis safuZvelze </t>
  </si>
  <si>
    <t xml:space="preserve">Semasworebeli fenis mowyoba RorRiT fraqciuli (0-40) sisqiT </t>
  </si>
  <si>
    <t>liTonis kibis demontaJi (safexuri, kasauri, moajiri)</t>
  </si>
  <si>
    <t>I sarinelis moyoba</t>
  </si>
  <si>
    <t>II Tavi</t>
  </si>
  <si>
    <t>კვ.მ.</t>
  </si>
  <si>
    <t>ლარი</t>
  </si>
  <si>
    <t>saevakuacio kibeebze gamavali karebebis demontaJi</t>
  </si>
  <si>
    <t>jami (I Tavi)</t>
  </si>
  <si>
    <t>kv.m.</t>
  </si>
  <si>
    <t>saevakuacio kibeebze gamaval RiobebSi antipanikuri karebebis mowyoba</t>
  </si>
  <si>
    <t xml:space="preserve">კარების ფერდოების ლესვა ცემენტის ხსნარით </t>
  </si>
  <si>
    <t>საევაკუაციო მეტალის კიბის მონტაჟი</t>
  </si>
  <si>
    <t>liTonis elementebis SeRebava zeTis saRebavebiT</t>
  </si>
  <si>
    <t>jami (II Tavi)</t>
  </si>
  <si>
    <t>კრებსითი ხარჯთაღრიცხვა</t>
  </si>
  <si>
    <t>სამუშაოს დასახელება</t>
  </si>
  <si>
    <t>განზ. ერთ</t>
  </si>
  <si>
    <t>ღირებულება ლარი</t>
  </si>
  <si>
    <t>2-1</t>
  </si>
  <si>
    <t>სამშენებლო-სარემონტო სამუშაოები</t>
  </si>
  <si>
    <t>სულ</t>
  </si>
  <si>
    <t>გაუთვალისწინებელი ხარჯები</t>
  </si>
  <si>
    <t>ჯამი</t>
  </si>
  <si>
    <t>დღგ</t>
  </si>
  <si>
    <t>სულ, ჯამი</t>
  </si>
  <si>
    <t>q. Tbilisi, sabavSvo baga-baRi #153</t>
  </si>
  <si>
    <t>sul (I+II)</t>
  </si>
  <si>
    <t>2</t>
  </si>
  <si>
    <t>4</t>
  </si>
  <si>
    <t>სარდაფში ჩასასვლელი საფეხურების მოწყობა ლითონის დაღარული ფურცლით (daRaruli, sisqiT 3 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</si>
</sst>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-;\-* #,##0.00_-;_-* &quot;-&quot;??_-;_-@_-"/>
    <numFmt numFmtId="165" formatCode="_-* #,##0.00_р_._-;\-* #,##0.00_р_._-;_-* &quot;-&quot;??_р_._-;_-@_-"/>
    <numFmt numFmtId="166" formatCode="_-* #,##0.00\ _L_a_r_i_-;\-* #,##0.00\ _L_a_r_i_-;_-* &quot;-&quot;??\ _L_a_r_i_-;_-@_-"/>
    <numFmt numFmtId="167" formatCode="0.000"/>
    <numFmt numFmtId="168" formatCode="0.0"/>
    <numFmt numFmtId="169" formatCode="0.0000"/>
    <numFmt numFmtId="170" formatCode="_-* #,##0.000_-;\-* #,##0.000_-;_-* &quot;-&quot;??_-;_-@_-"/>
    <numFmt numFmtId="171" formatCode="_-* #,##0.0000_-;\-* #,##0.0000_-;_-* &quot;-&quot;??_-;_-@_-"/>
    <numFmt numFmtId="172" formatCode="#,##0.0"/>
  </numFmts>
  <fonts count="6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204"/>
    </font>
    <font>
      <sz val="10"/>
      <name val="AcadNusx"/>
    </font>
    <font>
      <sz val="12"/>
      <name val="AcadNusx"/>
    </font>
    <font>
      <sz val="14"/>
      <name val="AcadNusx"/>
    </font>
    <font>
      <sz val="11"/>
      <name val="AcadNusx"/>
    </font>
    <font>
      <b/>
      <sz val="12"/>
      <name val="AcadNusx"/>
    </font>
    <font>
      <sz val="9"/>
      <name val="AcadNusx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0"/>
      <name val="AcadNusx"/>
    </font>
    <font>
      <b/>
      <sz val="11"/>
      <name val="AcadNusx"/>
    </font>
    <font>
      <b/>
      <sz val="9"/>
      <name val="AcadNusx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0"/>
      <color theme="1"/>
      <name val="AcadNusx"/>
    </font>
    <font>
      <b/>
      <sz val="12"/>
      <color theme="1"/>
      <name val="AcadNusx"/>
    </font>
    <font>
      <b/>
      <u/>
      <sz val="11"/>
      <name val="AcadNusx"/>
    </font>
    <font>
      <b/>
      <vertAlign val="superscript"/>
      <sz val="11"/>
      <name val="AcadNusx"/>
    </font>
    <font>
      <b/>
      <sz val="10"/>
      <name val="Arachveulebrivi Thin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06">
    <xf numFmtId="0" fontId="0" fillId="0" borderId="0"/>
    <xf numFmtId="0" fontId="4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2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2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56" fillId="0" borderId="0" applyFont="0" applyFill="0" applyBorder="0" applyAlignment="0" applyProtection="0"/>
    <xf numFmtId="171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5" fillId="0" borderId="0" applyFont="0" applyFill="0" applyBorder="0" applyAlignment="0" applyProtection="0"/>
    <xf numFmtId="168" fontId="5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55" fillId="0" borderId="0" applyFont="0" applyFill="0" applyBorder="0" applyAlignment="0" applyProtection="0"/>
    <xf numFmtId="168" fontId="5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2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33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4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5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36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37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5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56" fillId="0" borderId="0"/>
    <xf numFmtId="0" fontId="55" fillId="0" borderId="0"/>
    <xf numFmtId="0" fontId="56" fillId="0" borderId="0"/>
    <xf numFmtId="0" fontId="55" fillId="0" borderId="0"/>
    <xf numFmtId="0" fontId="55" fillId="0" borderId="0"/>
    <xf numFmtId="0" fontId="56" fillId="0" borderId="0"/>
    <xf numFmtId="0" fontId="55" fillId="0" borderId="0"/>
    <xf numFmtId="0" fontId="56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9" fillId="0" borderId="0"/>
    <xf numFmtId="0" fontId="55" fillId="0" borderId="0"/>
    <xf numFmtId="0" fontId="5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3" fillId="0" borderId="0"/>
    <xf numFmtId="0" fontId="50" fillId="0" borderId="0"/>
    <xf numFmtId="0" fontId="3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8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5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25" fillId="0" borderId="0"/>
    <xf numFmtId="0" fontId="3" fillId="0" borderId="0"/>
    <xf numFmtId="0" fontId="2" fillId="0" borderId="0"/>
    <xf numFmtId="0" fontId="58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2" fillId="0" borderId="0"/>
    <xf numFmtId="0" fontId="55" fillId="0" borderId="0"/>
    <xf numFmtId="0" fontId="42" fillId="0" borderId="0"/>
    <xf numFmtId="0" fontId="3" fillId="0" borderId="0"/>
    <xf numFmtId="0" fontId="50" fillId="0" borderId="0"/>
    <xf numFmtId="0" fontId="56" fillId="0" borderId="0"/>
    <xf numFmtId="0" fontId="56" fillId="0" borderId="0"/>
    <xf numFmtId="0" fontId="3" fillId="0" borderId="0"/>
    <xf numFmtId="0" fontId="3" fillId="0" borderId="0"/>
    <xf numFmtId="0" fontId="59" fillId="24" borderId="0" applyNumberFormat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6" fillId="0" borderId="0"/>
    <xf numFmtId="0" fontId="4" fillId="0" borderId="0"/>
    <xf numFmtId="0" fontId="55" fillId="0" borderId="0"/>
    <xf numFmtId="0" fontId="55" fillId="0" borderId="0"/>
    <xf numFmtId="0" fontId="56" fillId="0" borderId="0"/>
    <xf numFmtId="0" fontId="3" fillId="0" borderId="0"/>
    <xf numFmtId="0" fontId="2" fillId="0" borderId="0"/>
    <xf numFmtId="0" fontId="4" fillId="0" borderId="0"/>
  </cellStyleXfs>
  <cellXfs count="223">
    <xf numFmtId="0" fontId="0" fillId="0" borderId="0" xfId="0"/>
    <xf numFmtId="0" fontId="44" fillId="0" borderId="0" xfId="706" applyFont="1"/>
    <xf numFmtId="0" fontId="46" fillId="0" borderId="0" xfId="706" applyFont="1"/>
    <xf numFmtId="0" fontId="44" fillId="0" borderId="0" xfId="871" applyFont="1" applyFill="1" applyBorder="1" applyAlignment="1">
      <alignment horizontal="center"/>
    </xf>
    <xf numFmtId="0" fontId="43" fillId="0" borderId="0" xfId="871" applyFont="1" applyFill="1" applyAlignment="1">
      <alignment horizontal="center"/>
    </xf>
    <xf numFmtId="0" fontId="44" fillId="0" borderId="0" xfId="789" applyFont="1" applyFill="1"/>
    <xf numFmtId="0" fontId="43" fillId="0" borderId="0" xfId="789" applyFont="1" applyFill="1" applyAlignment="1">
      <alignment horizontal="center"/>
    </xf>
    <xf numFmtId="0" fontId="43" fillId="0" borderId="0" xfId="789" applyFont="1" applyFill="1"/>
    <xf numFmtId="1" fontId="48" fillId="0" borderId="0" xfId="790" applyNumberFormat="1" applyFont="1" applyFill="1" applyAlignment="1">
      <alignment horizontal="center"/>
    </xf>
    <xf numFmtId="0" fontId="44" fillId="0" borderId="0" xfId="790" applyFont="1" applyFill="1" applyAlignment="1">
      <alignment horizontal="center"/>
    </xf>
    <xf numFmtId="0" fontId="44" fillId="0" borderId="0" xfId="789" applyFont="1" applyFill="1" applyAlignment="1">
      <alignment horizontal="left"/>
    </xf>
    <xf numFmtId="0" fontId="43" fillId="0" borderId="0" xfId="789" applyFont="1" applyFill="1" applyBorder="1" applyAlignment="1">
      <alignment horizontal="center"/>
    </xf>
    <xf numFmtId="0" fontId="43" fillId="0" borderId="0" xfId="789" applyFont="1" applyFill="1" applyBorder="1"/>
    <xf numFmtId="0" fontId="44" fillId="0" borderId="10" xfId="871" applyFont="1" applyFill="1" applyBorder="1" applyAlignment="1">
      <alignment horizontal="center"/>
    </xf>
    <xf numFmtId="0" fontId="46" fillId="0" borderId="0" xfId="872" applyFont="1" applyFill="1" applyBorder="1"/>
    <xf numFmtId="0" fontId="46" fillId="0" borderId="0" xfId="789" applyFont="1" applyFill="1" applyBorder="1" applyAlignment="1">
      <alignment horizontal="center"/>
    </xf>
    <xf numFmtId="0" fontId="46" fillId="0" borderId="0" xfId="871" applyFont="1" applyFill="1" applyBorder="1"/>
    <xf numFmtId="0" fontId="46" fillId="0" borderId="23" xfId="871" applyFont="1" applyFill="1" applyBorder="1"/>
    <xf numFmtId="0" fontId="46" fillId="0" borderId="23" xfId="871" applyFont="1" applyFill="1" applyBorder="1" applyAlignment="1">
      <alignment horizontal="center"/>
    </xf>
    <xf numFmtId="0" fontId="46" fillId="0" borderId="0" xfId="871" applyFont="1" applyFill="1" applyBorder="1" applyAlignment="1">
      <alignment horizontal="center"/>
    </xf>
    <xf numFmtId="0" fontId="44" fillId="0" borderId="23" xfId="871" applyFont="1" applyFill="1" applyBorder="1" applyAlignment="1">
      <alignment horizontal="center"/>
    </xf>
    <xf numFmtId="0" fontId="44" fillId="0" borderId="0" xfId="871" applyFont="1" applyFill="1"/>
    <xf numFmtId="169" fontId="46" fillId="0" borderId="0" xfId="871" applyNumberFormat="1" applyFont="1" applyFill="1" applyBorder="1" applyAlignment="1">
      <alignment horizontal="center"/>
    </xf>
    <xf numFmtId="167" fontId="46" fillId="0" borderId="0" xfId="871" applyNumberFormat="1" applyFont="1" applyFill="1" applyBorder="1" applyAlignment="1">
      <alignment horizontal="center"/>
    </xf>
    <xf numFmtId="2" fontId="46" fillId="0" borderId="0" xfId="871" applyNumberFormat="1" applyFont="1" applyFill="1" applyBorder="1" applyAlignment="1">
      <alignment horizontal="center"/>
    </xf>
    <xf numFmtId="0" fontId="44" fillId="0" borderId="0" xfId="706" applyFont="1" applyFill="1" applyAlignment="1">
      <alignment horizontal="center"/>
    </xf>
    <xf numFmtId="0" fontId="44" fillId="0" borderId="0" xfId="666" applyFont="1" applyFill="1"/>
    <xf numFmtId="0" fontId="44" fillId="0" borderId="0" xfId="706" applyFont="1" applyFill="1"/>
    <xf numFmtId="1" fontId="46" fillId="0" borderId="0" xfId="789" applyNumberFormat="1" applyFont="1" applyFill="1" applyBorder="1" applyAlignment="1">
      <alignment horizontal="center"/>
    </xf>
    <xf numFmtId="1" fontId="46" fillId="0" borderId="0" xfId="871" applyNumberFormat="1" applyFont="1" applyFill="1" applyBorder="1" applyAlignment="1">
      <alignment horizontal="center"/>
    </xf>
    <xf numFmtId="0" fontId="43" fillId="0" borderId="0" xfId="871" applyFont="1" applyFill="1" applyBorder="1" applyAlignment="1">
      <alignment horizontal="center"/>
    </xf>
    <xf numFmtId="168" fontId="46" fillId="0" borderId="0" xfId="871" applyNumberFormat="1" applyFont="1" applyFill="1" applyBorder="1" applyAlignment="1">
      <alignment horizontal="center"/>
    </xf>
    <xf numFmtId="0" fontId="46" fillId="0" borderId="0" xfId="871" applyFont="1" applyFill="1" applyBorder="1" applyAlignment="1">
      <alignment horizontal="center" wrapText="1"/>
    </xf>
    <xf numFmtId="2" fontId="44" fillId="0" borderId="0" xfId="871" applyNumberFormat="1" applyFont="1" applyFill="1" applyBorder="1" applyAlignment="1">
      <alignment horizontal="center"/>
    </xf>
    <xf numFmtId="2" fontId="46" fillId="0" borderId="0" xfId="789" applyNumberFormat="1" applyFont="1" applyFill="1" applyBorder="1" applyAlignment="1">
      <alignment horizontal="center"/>
    </xf>
    <xf numFmtId="1" fontId="43" fillId="0" borderId="0" xfId="789" applyNumberFormat="1" applyFont="1" applyFill="1" applyBorder="1" applyAlignment="1">
      <alignment horizontal="center"/>
    </xf>
    <xf numFmtId="1" fontId="43" fillId="0" borderId="0" xfId="871" applyNumberFormat="1" applyFont="1" applyFill="1" applyBorder="1" applyAlignment="1">
      <alignment horizontal="center"/>
    </xf>
    <xf numFmtId="1" fontId="44" fillId="0" borderId="0" xfId="871" applyNumberFormat="1" applyFont="1" applyFill="1"/>
    <xf numFmtId="2" fontId="54" fillId="0" borderId="16" xfId="871" applyNumberFormat="1" applyFont="1" applyFill="1" applyBorder="1" applyAlignment="1">
      <alignment horizontal="center"/>
    </xf>
    <xf numFmtId="0" fontId="48" fillId="0" borderId="11" xfId="789" applyFont="1" applyFill="1" applyBorder="1"/>
    <xf numFmtId="0" fontId="48" fillId="0" borderId="20" xfId="789" applyFont="1" applyFill="1" applyBorder="1" applyAlignment="1">
      <alignment horizontal="center"/>
    </xf>
    <xf numFmtId="0" fontId="48" fillId="0" borderId="21" xfId="789" applyFont="1" applyFill="1" applyBorder="1" applyAlignment="1">
      <alignment horizontal="center"/>
    </xf>
    <xf numFmtId="0" fontId="48" fillId="0" borderId="17" xfId="789" applyFont="1" applyFill="1" applyBorder="1"/>
    <xf numFmtId="0" fontId="48" fillId="0" borderId="0" xfId="789" applyFont="1" applyFill="1" applyAlignment="1">
      <alignment horizontal="center"/>
    </xf>
    <xf numFmtId="0" fontId="48" fillId="0" borderId="18" xfId="789" applyFont="1" applyFill="1" applyBorder="1" applyAlignment="1">
      <alignment horizontal="center"/>
    </xf>
    <xf numFmtId="0" fontId="48" fillId="0" borderId="21" xfId="789" applyFont="1" applyFill="1" applyBorder="1"/>
    <xf numFmtId="0" fontId="48" fillId="0" borderId="23" xfId="789" applyFont="1" applyFill="1" applyBorder="1"/>
    <xf numFmtId="0" fontId="48" fillId="0" borderId="17" xfId="789" applyFont="1" applyFill="1" applyBorder="1" applyAlignment="1">
      <alignment horizontal="center"/>
    </xf>
    <xf numFmtId="0" fontId="48" fillId="0" borderId="14" xfId="789" applyFont="1" applyFill="1" applyBorder="1"/>
    <xf numFmtId="0" fontId="48" fillId="0" borderId="15" xfId="789" applyFont="1" applyFill="1" applyBorder="1" applyAlignment="1">
      <alignment horizontal="center"/>
    </xf>
    <xf numFmtId="0" fontId="48" fillId="0" borderId="24" xfId="789" applyFont="1" applyFill="1" applyBorder="1"/>
    <xf numFmtId="0" fontId="48" fillId="0" borderId="15" xfId="789" applyFont="1" applyFill="1" applyBorder="1"/>
    <xf numFmtId="0" fontId="48" fillId="0" borderId="10" xfId="789" applyFont="1" applyFill="1" applyBorder="1"/>
    <xf numFmtId="0" fontId="48" fillId="0" borderId="23" xfId="789" applyFont="1" applyFill="1" applyBorder="1" applyAlignment="1">
      <alignment horizontal="center"/>
    </xf>
    <xf numFmtId="0" fontId="48" fillId="0" borderId="0" xfId="871" applyFont="1" applyFill="1" applyAlignment="1">
      <alignment horizontal="center"/>
    </xf>
    <xf numFmtId="0" fontId="48" fillId="0" borderId="0" xfId="789" applyFont="1" applyFill="1" applyBorder="1" applyAlignment="1">
      <alignment horizontal="center"/>
    </xf>
    <xf numFmtId="0" fontId="48" fillId="0" borderId="14" xfId="789" applyFont="1" applyFill="1" applyBorder="1" applyAlignment="1">
      <alignment horizontal="center"/>
    </xf>
    <xf numFmtId="0" fontId="48" fillId="0" borderId="10" xfId="789" applyFont="1" applyFill="1" applyBorder="1" applyAlignment="1">
      <alignment horizontal="center"/>
    </xf>
    <xf numFmtId="0" fontId="48" fillId="0" borderId="12" xfId="789" applyFont="1" applyFill="1" applyBorder="1" applyAlignment="1">
      <alignment horizontal="center"/>
    </xf>
    <xf numFmtId="0" fontId="48" fillId="0" borderId="16" xfId="789" applyFont="1" applyFill="1" applyBorder="1" applyAlignment="1">
      <alignment horizontal="center"/>
    </xf>
    <xf numFmtId="0" fontId="48" fillId="0" borderId="13" xfId="789" applyFont="1" applyFill="1" applyBorder="1" applyAlignment="1">
      <alignment horizontal="center"/>
    </xf>
    <xf numFmtId="0" fontId="48" fillId="0" borderId="16" xfId="872" applyFont="1" applyFill="1" applyBorder="1" applyAlignment="1">
      <alignment horizontal="center"/>
    </xf>
    <xf numFmtId="0" fontId="54" fillId="0" borderId="16" xfId="872" applyFont="1" applyFill="1" applyBorder="1" applyAlignment="1">
      <alignment horizontal="center"/>
    </xf>
    <xf numFmtId="0" fontId="48" fillId="0" borderId="16" xfId="789" applyFont="1" applyFill="1" applyBorder="1" applyAlignment="1">
      <alignment horizontal="center" vertical="top" wrapText="1"/>
    </xf>
    <xf numFmtId="0" fontId="48" fillId="0" borderId="16" xfId="871" applyFont="1" applyFill="1" applyBorder="1" applyAlignment="1">
      <alignment horizontal="center"/>
    </xf>
    <xf numFmtId="0" fontId="54" fillId="0" borderId="16" xfId="871" applyFont="1" applyFill="1" applyBorder="1" applyAlignment="1">
      <alignment horizontal="center"/>
    </xf>
    <xf numFmtId="167" fontId="48" fillId="0" borderId="16" xfId="871" applyNumberFormat="1" applyFont="1" applyFill="1" applyBorder="1" applyAlignment="1">
      <alignment horizontal="center"/>
    </xf>
    <xf numFmtId="169" fontId="48" fillId="0" borderId="16" xfId="871" applyNumberFormat="1" applyFont="1" applyFill="1" applyBorder="1" applyAlignment="1">
      <alignment horizontal="center"/>
    </xf>
    <xf numFmtId="2" fontId="48" fillId="0" borderId="16" xfId="871" applyNumberFormat="1" applyFont="1" applyFill="1" applyBorder="1" applyAlignment="1">
      <alignment horizontal="center"/>
    </xf>
    <xf numFmtId="9" fontId="54" fillId="0" borderId="16" xfId="871" applyNumberFormat="1" applyFont="1" applyFill="1" applyBorder="1" applyAlignment="1">
      <alignment horizontal="center"/>
    </xf>
    <xf numFmtId="0" fontId="60" fillId="0" borderId="25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0" fillId="0" borderId="26" xfId="0" applyFont="1" applyFill="1" applyBorder="1" applyAlignment="1">
      <alignment horizontal="center" vertical="center" wrapText="1"/>
    </xf>
    <xf numFmtId="0" fontId="46" fillId="0" borderId="0" xfId="872" applyFont="1" applyFill="1" applyBorder="1" applyAlignment="1">
      <alignment wrapText="1"/>
    </xf>
    <xf numFmtId="0" fontId="46" fillId="0" borderId="17" xfId="628" applyFont="1" applyFill="1" applyBorder="1" applyAlignment="1">
      <alignment horizontal="center" vertical="center" wrapText="1"/>
    </xf>
    <xf numFmtId="0" fontId="53" fillId="0" borderId="17" xfId="628" applyFont="1" applyFill="1" applyBorder="1" applyAlignment="1">
      <alignment horizontal="center" vertical="center" wrapText="1"/>
    </xf>
    <xf numFmtId="0" fontId="46" fillId="0" borderId="0" xfId="628" applyFont="1" applyFill="1" applyBorder="1" applyAlignment="1">
      <alignment horizontal="center" vertical="center" wrapText="1"/>
    </xf>
    <xf numFmtId="167" fontId="46" fillId="0" borderId="17" xfId="628" applyNumberFormat="1" applyFont="1" applyFill="1" applyBorder="1" applyAlignment="1">
      <alignment horizontal="center" vertical="center" wrapText="1"/>
    </xf>
    <xf numFmtId="2" fontId="46" fillId="0" borderId="17" xfId="628" applyNumberFormat="1" applyFont="1" applyFill="1" applyBorder="1" applyAlignment="1">
      <alignment horizontal="center" vertical="center" wrapText="1"/>
    </xf>
    <xf numFmtId="0" fontId="46" fillId="0" borderId="0" xfId="628" applyFont="1" applyFill="1" applyBorder="1" applyAlignment="1">
      <alignment vertical="center" wrapText="1"/>
    </xf>
    <xf numFmtId="0" fontId="53" fillId="0" borderId="20" xfId="628" applyFont="1" applyFill="1" applyBorder="1" applyAlignment="1">
      <alignment horizontal="center" vertical="center" wrapText="1"/>
    </xf>
    <xf numFmtId="0" fontId="46" fillId="0" borderId="0" xfId="628" applyFont="1" applyFill="1" applyAlignment="1">
      <alignment horizontal="center" vertical="center" wrapText="1"/>
    </xf>
    <xf numFmtId="2" fontId="46" fillId="0" borderId="0" xfId="628" applyNumberFormat="1" applyFont="1" applyFill="1" applyBorder="1" applyAlignment="1">
      <alignment horizontal="center" vertical="center" wrapText="1"/>
    </xf>
    <xf numFmtId="1" fontId="46" fillId="0" borderId="17" xfId="628" applyNumberFormat="1" applyFont="1" applyFill="1" applyBorder="1" applyAlignment="1">
      <alignment horizontal="center" vertical="center" wrapText="1"/>
    </xf>
    <xf numFmtId="0" fontId="44" fillId="0" borderId="17" xfId="677" applyFont="1" applyFill="1" applyBorder="1" applyAlignment="1">
      <alignment horizontal="center" vertical="center" wrapText="1"/>
    </xf>
    <xf numFmtId="0" fontId="44" fillId="0" borderId="0" xfId="677" applyFont="1" applyFill="1" applyBorder="1" applyAlignment="1">
      <alignment horizontal="center" vertical="center" wrapText="1"/>
    </xf>
    <xf numFmtId="0" fontId="47" fillId="0" borderId="17" xfId="677" applyFont="1" applyFill="1" applyBorder="1" applyAlignment="1">
      <alignment horizontal="center" vertical="center" wrapText="1"/>
    </xf>
    <xf numFmtId="167" fontId="44" fillId="0" borderId="17" xfId="677" applyNumberFormat="1" applyFont="1" applyFill="1" applyBorder="1" applyAlignment="1">
      <alignment horizontal="center" vertical="center" wrapText="1"/>
    </xf>
    <xf numFmtId="0" fontId="46" fillId="0" borderId="17" xfId="625" applyFont="1" applyFill="1" applyBorder="1" applyAlignment="1">
      <alignment horizontal="center" vertical="center" wrapText="1"/>
    </xf>
    <xf numFmtId="0" fontId="46" fillId="0" borderId="0" xfId="625" applyFont="1" applyFill="1" applyBorder="1" applyAlignment="1">
      <alignment horizontal="center" vertical="center" wrapText="1"/>
    </xf>
    <xf numFmtId="0" fontId="46" fillId="0" borderId="17" xfId="789" applyFont="1" applyFill="1" applyBorder="1" applyAlignment="1">
      <alignment horizontal="center" vertical="center" wrapText="1"/>
    </xf>
    <xf numFmtId="0" fontId="46" fillId="0" borderId="0" xfId="789" applyFont="1" applyFill="1" applyBorder="1" applyAlignment="1">
      <alignment horizontal="center" vertical="center" wrapText="1"/>
    </xf>
    <xf numFmtId="2" fontId="46" fillId="0" borderId="17" xfId="625" applyNumberFormat="1" applyFont="1" applyFill="1" applyBorder="1" applyAlignment="1">
      <alignment horizontal="center" vertical="center" wrapText="1"/>
    </xf>
    <xf numFmtId="168" fontId="46" fillId="0" borderId="14" xfId="625" applyNumberFormat="1" applyFont="1" applyFill="1" applyBorder="1" applyAlignment="1">
      <alignment horizontal="center" wrapText="1"/>
    </xf>
    <xf numFmtId="0" fontId="46" fillId="0" borderId="0" xfId="625" applyFont="1" applyFill="1" applyBorder="1" applyAlignment="1">
      <alignment horizontal="center" wrapText="1"/>
    </xf>
    <xf numFmtId="0" fontId="46" fillId="0" borderId="0" xfId="628" applyFont="1" applyFill="1" applyAlignment="1">
      <alignment vertical="center" wrapText="1"/>
    </xf>
    <xf numFmtId="0" fontId="46" fillId="0" borderId="17" xfId="625" applyFont="1" applyFill="1" applyBorder="1" applyAlignment="1">
      <alignment horizontal="center" wrapText="1"/>
    </xf>
    <xf numFmtId="0" fontId="53" fillId="0" borderId="17" xfId="625" applyFont="1" applyFill="1" applyBorder="1" applyAlignment="1">
      <alignment horizontal="center" wrapText="1"/>
    </xf>
    <xf numFmtId="167" fontId="46" fillId="0" borderId="17" xfId="625" applyNumberFormat="1" applyFont="1" applyFill="1" applyBorder="1" applyAlignment="1">
      <alignment horizontal="center" wrapText="1"/>
    </xf>
    <xf numFmtId="0" fontId="46" fillId="0" borderId="0" xfId="625" applyFont="1" applyFill="1" applyAlignment="1">
      <alignment horizontal="center" wrapText="1"/>
    </xf>
    <xf numFmtId="0" fontId="46" fillId="0" borderId="0" xfId="625" applyFont="1" applyFill="1" applyAlignment="1">
      <alignment wrapText="1"/>
    </xf>
    <xf numFmtId="0" fontId="46" fillId="0" borderId="14" xfId="625" applyFont="1" applyFill="1" applyBorder="1" applyAlignment="1">
      <alignment horizontal="center" wrapText="1"/>
    </xf>
    <xf numFmtId="0" fontId="46" fillId="0" borderId="10" xfId="625" applyFont="1" applyFill="1" applyBorder="1" applyAlignment="1">
      <alignment horizontal="center" wrapText="1"/>
    </xf>
    <xf numFmtId="167" fontId="46" fillId="0" borderId="14" xfId="625" applyNumberFormat="1" applyFont="1" applyFill="1" applyBorder="1" applyAlignment="1">
      <alignment horizontal="center" wrapText="1"/>
    </xf>
    <xf numFmtId="2" fontId="44" fillId="0" borderId="14" xfId="677" applyNumberFormat="1" applyFont="1" applyFill="1" applyBorder="1" applyAlignment="1">
      <alignment horizontal="center" vertical="center" wrapText="1"/>
    </xf>
    <xf numFmtId="2" fontId="46" fillId="0" borderId="14" xfId="872" applyNumberFormat="1" applyFont="1" applyFill="1" applyBorder="1" applyAlignment="1">
      <alignment horizontal="center" wrapText="1"/>
    </xf>
    <xf numFmtId="0" fontId="43" fillId="0" borderId="0" xfId="628" applyFont="1" applyFill="1" applyAlignment="1">
      <alignment horizontal="center" vertical="center" wrapText="1"/>
    </xf>
    <xf numFmtId="0" fontId="46" fillId="0" borderId="17" xfId="788" applyFont="1" applyFill="1" applyBorder="1" applyAlignment="1">
      <alignment horizontal="center" vertical="center" wrapText="1"/>
    </xf>
    <xf numFmtId="0" fontId="46" fillId="0" borderId="0" xfId="788" applyFont="1" applyFill="1" applyBorder="1" applyAlignment="1">
      <alignment horizontal="center" vertical="center" wrapText="1"/>
    </xf>
    <xf numFmtId="2" fontId="46" fillId="0" borderId="17" xfId="788" applyNumberFormat="1" applyFont="1" applyFill="1" applyBorder="1" applyAlignment="1">
      <alignment horizontal="center" vertical="center" wrapText="1"/>
    </xf>
    <xf numFmtId="2" fontId="46" fillId="0" borderId="0" xfId="788" applyNumberFormat="1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 wrapText="1"/>
    </xf>
    <xf numFmtId="2" fontId="53" fillId="0" borderId="28" xfId="0" applyNumberFormat="1" applyFont="1" applyFill="1" applyBorder="1" applyAlignment="1">
      <alignment horizontal="center" vertical="center"/>
    </xf>
    <xf numFmtId="2" fontId="46" fillId="0" borderId="28" xfId="0" applyNumberFormat="1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2" fontId="46" fillId="0" borderId="29" xfId="0" applyNumberFormat="1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 wrapText="1"/>
    </xf>
    <xf numFmtId="0" fontId="44" fillId="0" borderId="0" xfId="871" applyFont="1" applyFill="1" applyAlignment="1">
      <alignment horizontal="center"/>
    </xf>
    <xf numFmtId="167" fontId="46" fillId="0" borderId="0" xfId="628" applyNumberFormat="1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167" fontId="46" fillId="0" borderId="17" xfId="0" applyNumberFormat="1" applyFont="1" applyFill="1" applyBorder="1" applyAlignment="1">
      <alignment horizontal="center"/>
    </xf>
    <xf numFmtId="2" fontId="46" fillId="0" borderId="17" xfId="0" applyNumberFormat="1" applyFont="1" applyFill="1" applyBorder="1" applyAlignment="1">
      <alignment horizontal="center"/>
    </xf>
    <xf numFmtId="2" fontId="46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2" fontId="46" fillId="0" borderId="0" xfId="0" applyNumberFormat="1" applyFont="1" applyFill="1" applyAlignment="1">
      <alignment horizontal="center"/>
    </xf>
    <xf numFmtId="2" fontId="46" fillId="0" borderId="17" xfId="787" applyNumberFormat="1" applyFont="1" applyFill="1" applyBorder="1" applyAlignment="1">
      <alignment horizontal="center"/>
    </xf>
    <xf numFmtId="2" fontId="46" fillId="0" borderId="0" xfId="787" applyNumberFormat="1" applyFont="1" applyFill="1" applyBorder="1" applyAlignment="1">
      <alignment horizontal="center"/>
    </xf>
    <xf numFmtId="2" fontId="44" fillId="0" borderId="0" xfId="677" applyNumberFormat="1" applyFont="1" applyFill="1" applyBorder="1" applyAlignment="1">
      <alignment horizontal="center" vertical="center" wrapText="1"/>
    </xf>
    <xf numFmtId="2" fontId="46" fillId="0" borderId="0" xfId="625" applyNumberFormat="1" applyFont="1" applyFill="1" applyBorder="1" applyAlignment="1">
      <alignment horizontal="center" wrapText="1"/>
    </xf>
    <xf numFmtId="0" fontId="46" fillId="0" borderId="17" xfId="628" applyFont="1" applyFill="1" applyBorder="1" applyAlignment="1">
      <alignment horizontal="center" vertical="center"/>
    </xf>
    <xf numFmtId="0" fontId="43" fillId="0" borderId="0" xfId="628" applyFont="1" applyFill="1" applyBorder="1" applyAlignment="1">
      <alignment horizontal="center" vertical="center"/>
    </xf>
    <xf numFmtId="167" fontId="46" fillId="0" borderId="17" xfId="628" applyNumberFormat="1" applyFont="1" applyFill="1" applyBorder="1" applyAlignment="1">
      <alignment horizontal="center" vertical="center"/>
    </xf>
    <xf numFmtId="0" fontId="46" fillId="0" borderId="17" xfId="788" applyFont="1" applyFill="1" applyBorder="1" applyAlignment="1">
      <alignment horizontal="center" vertical="center"/>
    </xf>
    <xf numFmtId="0" fontId="46" fillId="0" borderId="0" xfId="788" applyFont="1" applyFill="1" applyBorder="1" applyAlignment="1">
      <alignment horizontal="center" vertical="center"/>
    </xf>
    <xf numFmtId="0" fontId="46" fillId="0" borderId="0" xfId="628" applyFont="1" applyFill="1" applyBorder="1" applyAlignment="1">
      <alignment horizontal="center" vertical="center"/>
    </xf>
    <xf numFmtId="2" fontId="46" fillId="0" borderId="0" xfId="628" applyNumberFormat="1" applyFont="1" applyFill="1" applyAlignment="1">
      <alignment horizontal="center" vertical="center" wrapText="1"/>
    </xf>
    <xf numFmtId="0" fontId="44" fillId="0" borderId="0" xfId="871" applyFont="1" applyFill="1" applyAlignment="1">
      <alignment horizontal="center"/>
    </xf>
    <xf numFmtId="0" fontId="53" fillId="0" borderId="17" xfId="0" applyFont="1" applyFill="1" applyBorder="1" applyAlignment="1">
      <alignment horizont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169" fontId="46" fillId="0" borderId="17" xfId="0" applyNumberFormat="1" applyFont="1" applyBorder="1" applyAlignment="1">
      <alignment horizontal="center" vertical="center" wrapText="1"/>
    </xf>
    <xf numFmtId="2" fontId="46" fillId="0" borderId="17" xfId="0" applyNumberFormat="1" applyFont="1" applyBorder="1" applyAlignment="1">
      <alignment horizontal="center" vertical="center" wrapText="1"/>
    </xf>
    <xf numFmtId="0" fontId="46" fillId="0" borderId="17" xfId="787" applyFont="1" applyBorder="1" applyAlignment="1">
      <alignment horizontal="center" vertical="center" wrapText="1"/>
    </xf>
    <xf numFmtId="0" fontId="46" fillId="0" borderId="0" xfId="787" applyFont="1" applyBorder="1" applyAlignment="1">
      <alignment horizontal="center" vertical="center" wrapText="1"/>
    </xf>
    <xf numFmtId="168" fontId="46" fillId="0" borderId="17" xfId="0" applyNumberFormat="1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49" fontId="43" fillId="0" borderId="16" xfId="0" applyNumberFormat="1" applyFont="1" applyFill="1" applyBorder="1" applyAlignment="1">
      <alignment horizontal="center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2" fontId="43" fillId="0" borderId="16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  <xf numFmtId="2" fontId="60" fillId="0" borderId="16" xfId="0" applyNumberFormat="1" applyFont="1" applyFill="1" applyBorder="1" applyAlignment="1">
      <alignment horizontal="center" vertical="center" wrapText="1"/>
    </xf>
    <xf numFmtId="2" fontId="43" fillId="0" borderId="16" xfId="788" applyNumberFormat="1" applyFont="1" applyFill="1" applyBorder="1" applyAlignment="1">
      <alignment horizontal="center" vertical="center" wrapText="1"/>
    </xf>
    <xf numFmtId="2" fontId="43" fillId="0" borderId="19" xfId="0" applyNumberFormat="1" applyFont="1" applyFill="1" applyBorder="1" applyAlignment="1">
      <alignment horizontal="center" vertical="center" wrapText="1"/>
    </xf>
    <xf numFmtId="0" fontId="44" fillId="0" borderId="16" xfId="871" applyFont="1" applyFill="1" applyBorder="1" applyAlignment="1">
      <alignment horizontal="center" vertical="center"/>
    </xf>
    <xf numFmtId="0" fontId="44" fillId="0" borderId="16" xfId="871" applyFont="1" applyFill="1" applyBorder="1" applyAlignment="1">
      <alignment vertical="center"/>
    </xf>
    <xf numFmtId="2" fontId="44" fillId="0" borderId="16" xfId="871" applyNumberFormat="1" applyFont="1" applyFill="1" applyBorder="1" applyAlignment="1">
      <alignment horizontal="center" vertical="center"/>
    </xf>
    <xf numFmtId="0" fontId="46" fillId="0" borderId="16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169" fontId="46" fillId="0" borderId="16" xfId="0" applyNumberFormat="1" applyFont="1" applyBorder="1" applyAlignment="1">
      <alignment horizontal="center" vertical="center" wrapText="1"/>
    </xf>
    <xf numFmtId="2" fontId="46" fillId="0" borderId="16" xfId="0" applyNumberFormat="1" applyFont="1" applyBorder="1" applyAlignment="1">
      <alignment horizontal="center" vertical="center" wrapText="1"/>
    </xf>
    <xf numFmtId="0" fontId="46" fillId="0" borderId="16" xfId="787" applyFont="1" applyBorder="1" applyAlignment="1">
      <alignment horizontal="center" vertical="center" wrapText="1"/>
    </xf>
    <xf numFmtId="168" fontId="46" fillId="0" borderId="16" xfId="0" applyNumberFormat="1" applyFont="1" applyBorder="1" applyAlignment="1">
      <alignment horizontal="center" vertical="center" wrapText="1"/>
    </xf>
    <xf numFmtId="0" fontId="46" fillId="0" borderId="17" xfId="903" applyFont="1" applyBorder="1" applyAlignment="1">
      <alignment horizontal="center"/>
    </xf>
    <xf numFmtId="0" fontId="46" fillId="0" borderId="0" xfId="903" applyFont="1" applyBorder="1" applyAlignment="1">
      <alignment horizontal="center"/>
    </xf>
    <xf numFmtId="167" fontId="46" fillId="0" borderId="17" xfId="903" applyNumberFormat="1" applyFont="1" applyBorder="1" applyAlignment="1">
      <alignment horizontal="center"/>
    </xf>
    <xf numFmtId="0" fontId="46" fillId="0" borderId="17" xfId="904" applyFont="1" applyBorder="1" applyAlignment="1">
      <alignment horizontal="center"/>
    </xf>
    <xf numFmtId="0" fontId="46" fillId="0" borderId="0" xfId="904" applyFont="1" applyBorder="1" applyAlignment="1">
      <alignment horizontal="center"/>
    </xf>
    <xf numFmtId="2" fontId="46" fillId="0" borderId="17" xfId="903" applyNumberFormat="1" applyFont="1" applyBorder="1" applyAlignment="1">
      <alignment horizontal="center"/>
    </xf>
    <xf numFmtId="0" fontId="46" fillId="0" borderId="0" xfId="903" applyFont="1" applyBorder="1"/>
    <xf numFmtId="0" fontId="53" fillId="0" borderId="17" xfId="903" applyFont="1" applyBorder="1" applyAlignment="1">
      <alignment horizontal="center" vertical="center" wrapText="1"/>
    </xf>
    <xf numFmtId="49" fontId="43" fillId="0" borderId="16" xfId="0" applyNumberFormat="1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49" fontId="64" fillId="0" borderId="16" xfId="0" applyNumberFormat="1" applyFont="1" applyBorder="1" applyAlignment="1">
      <alignment horizontal="center" vertical="center" wrapText="1"/>
    </xf>
    <xf numFmtId="2" fontId="43" fillId="0" borderId="16" xfId="0" applyNumberFormat="1" applyFont="1" applyBorder="1" applyAlignment="1">
      <alignment horizontal="center" vertical="center" wrapText="1"/>
    </xf>
    <xf numFmtId="2" fontId="52" fillId="0" borderId="16" xfId="0" applyNumberFormat="1" applyFont="1" applyFill="1" applyBorder="1" applyAlignment="1">
      <alignment horizontal="center" vertical="center" wrapText="1"/>
    </xf>
    <xf numFmtId="2" fontId="43" fillId="0" borderId="16" xfId="788" applyNumberFormat="1" applyFont="1" applyBorder="1" applyAlignment="1">
      <alignment horizontal="center" vertical="center" wrapText="1"/>
    </xf>
    <xf numFmtId="49" fontId="43" fillId="0" borderId="20" xfId="0" applyNumberFormat="1" applyFont="1" applyBorder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 wrapText="1"/>
    </xf>
    <xf numFmtId="167" fontId="46" fillId="0" borderId="17" xfId="0" applyNumberFormat="1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67" fontId="46" fillId="0" borderId="17" xfId="0" applyNumberFormat="1" applyFont="1" applyBorder="1" applyAlignment="1">
      <alignment horizontal="center" vertical="center"/>
    </xf>
    <xf numFmtId="0" fontId="46" fillId="0" borderId="17" xfId="787" applyFont="1" applyBorder="1" applyAlignment="1">
      <alignment horizontal="center" vertical="center"/>
    </xf>
    <xf numFmtId="0" fontId="46" fillId="0" borderId="0" xfId="787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6" fillId="0" borderId="0" xfId="905" applyFont="1" applyFill="1" applyAlignment="1">
      <alignment vertical="center"/>
    </xf>
    <xf numFmtId="0" fontId="46" fillId="0" borderId="0" xfId="676" applyFont="1" applyFill="1" applyAlignment="1">
      <alignment horizontal="center" vertical="center" wrapText="1"/>
    </xf>
    <xf numFmtId="0" fontId="46" fillId="0" borderId="16" xfId="676" applyFont="1" applyFill="1" applyBorder="1" applyAlignment="1">
      <alignment horizontal="center" vertical="center" wrapText="1"/>
    </xf>
    <xf numFmtId="49" fontId="53" fillId="0" borderId="16" xfId="676" applyNumberFormat="1" applyFont="1" applyFill="1" applyBorder="1" applyAlignment="1">
      <alignment horizontal="center" vertical="center" wrapText="1"/>
    </xf>
    <xf numFmtId="0" fontId="53" fillId="0" borderId="16" xfId="676" applyFont="1" applyFill="1" applyBorder="1" applyAlignment="1">
      <alignment horizontal="left" vertical="center" wrapText="1"/>
    </xf>
    <xf numFmtId="0" fontId="53" fillId="0" borderId="16" xfId="676" applyFont="1" applyFill="1" applyBorder="1" applyAlignment="1">
      <alignment horizontal="center" vertical="center" wrapText="1"/>
    </xf>
    <xf numFmtId="172" fontId="53" fillId="0" borderId="16" xfId="676" applyNumberFormat="1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168" fontId="53" fillId="0" borderId="16" xfId="0" applyNumberFormat="1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left" vertical="center" wrapText="1"/>
    </xf>
    <xf numFmtId="9" fontId="43" fillId="0" borderId="16" xfId="0" applyNumberFormat="1" applyFont="1" applyFill="1" applyBorder="1" applyAlignment="1">
      <alignment horizontal="center" vertical="center" wrapText="1"/>
    </xf>
    <xf numFmtId="4" fontId="46" fillId="0" borderId="16" xfId="0" applyNumberFormat="1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right" vertical="center" wrapText="1"/>
    </xf>
    <xf numFmtId="4" fontId="53" fillId="0" borderId="16" xfId="0" applyNumberFormat="1" applyFont="1" applyFill="1" applyBorder="1" applyAlignment="1">
      <alignment horizontal="center" vertical="center" wrapText="1"/>
    </xf>
    <xf numFmtId="0" fontId="46" fillId="0" borderId="16" xfId="871" applyFont="1" applyFill="1" applyBorder="1" applyAlignment="1">
      <alignment horizontal="center"/>
    </xf>
    <xf numFmtId="169" fontId="46" fillId="0" borderId="16" xfId="871" applyNumberFormat="1" applyFont="1" applyFill="1" applyBorder="1" applyAlignment="1">
      <alignment horizontal="center"/>
    </xf>
    <xf numFmtId="167" fontId="46" fillId="0" borderId="16" xfId="871" applyNumberFormat="1" applyFont="1" applyFill="1" applyBorder="1" applyAlignment="1">
      <alignment horizontal="center"/>
    </xf>
    <xf numFmtId="0" fontId="46" fillId="0" borderId="16" xfId="789" applyFont="1" applyFill="1" applyBorder="1" applyAlignment="1">
      <alignment horizontal="center"/>
    </xf>
    <xf numFmtId="2" fontId="46" fillId="0" borderId="16" xfId="871" applyNumberFormat="1" applyFont="1" applyFill="1" applyBorder="1" applyAlignment="1">
      <alignment horizontal="center"/>
    </xf>
    <xf numFmtId="167" fontId="62" fillId="0" borderId="28" xfId="0" applyNumberFormat="1" applyFont="1" applyFill="1" applyBorder="1" applyAlignment="1">
      <alignment horizontal="center" vertical="center"/>
    </xf>
    <xf numFmtId="167" fontId="46" fillId="0" borderId="0" xfId="628" applyNumberFormat="1" applyFont="1" applyFill="1" applyAlignment="1">
      <alignment horizontal="center" vertical="center" wrapText="1"/>
    </xf>
    <xf numFmtId="167" fontId="46" fillId="0" borderId="0" xfId="0" applyNumberFormat="1" applyFont="1" applyFill="1" applyBorder="1" applyAlignment="1">
      <alignment horizontal="center"/>
    </xf>
    <xf numFmtId="167" fontId="46" fillId="0" borderId="0" xfId="0" applyNumberFormat="1" applyFont="1" applyFill="1" applyBorder="1" applyAlignment="1">
      <alignment horizontal="center" vertical="center" wrapText="1"/>
    </xf>
    <xf numFmtId="167" fontId="46" fillId="0" borderId="16" xfId="0" applyNumberFormat="1" applyFont="1" applyFill="1" applyBorder="1" applyAlignment="1">
      <alignment horizontal="center" vertical="center" wrapText="1"/>
    </xf>
    <xf numFmtId="2" fontId="46" fillId="0" borderId="0" xfId="903" applyNumberFormat="1" applyFont="1" applyFill="1" applyBorder="1" applyAlignment="1">
      <alignment horizontal="center"/>
    </xf>
    <xf numFmtId="167" fontId="46" fillId="0" borderId="0" xfId="0" applyNumberFormat="1" applyFont="1" applyFill="1" applyBorder="1" applyAlignment="1">
      <alignment horizontal="center" vertical="center"/>
    </xf>
    <xf numFmtId="0" fontId="43" fillId="0" borderId="16" xfId="676" applyFont="1" applyFill="1" applyBorder="1" applyAlignment="1">
      <alignment horizontal="center" vertical="center" wrapText="1"/>
    </xf>
    <xf numFmtId="0" fontId="53" fillId="0" borderId="0" xfId="905" applyFont="1" applyFill="1" applyAlignment="1">
      <alignment horizontal="center" vertical="center" wrapText="1"/>
    </xf>
    <xf numFmtId="0" fontId="47" fillId="0" borderId="0" xfId="676" applyFont="1" applyFill="1" applyAlignment="1">
      <alignment horizontal="center" vertical="center" wrapText="1"/>
    </xf>
    <xf numFmtId="0" fontId="48" fillId="0" borderId="11" xfId="789" applyFont="1" applyFill="1" applyBorder="1" applyAlignment="1">
      <alignment horizontal="center"/>
    </xf>
    <xf numFmtId="0" fontId="48" fillId="0" borderId="22" xfId="789" applyFont="1" applyFill="1" applyBorder="1" applyAlignment="1">
      <alignment horizontal="center"/>
    </xf>
    <xf numFmtId="0" fontId="44" fillId="0" borderId="0" xfId="790" applyFont="1" applyFill="1" applyAlignment="1">
      <alignment horizontal="right"/>
    </xf>
    <xf numFmtId="0" fontId="44" fillId="0" borderId="0" xfId="871" applyFont="1" applyFill="1" applyAlignment="1">
      <alignment horizontal="center" vertical="center" wrapText="1"/>
    </xf>
    <xf numFmtId="0" fontId="45" fillId="0" borderId="0" xfId="871" applyFont="1" applyFill="1" applyAlignment="1">
      <alignment horizontal="center"/>
    </xf>
    <xf numFmtId="0" fontId="44" fillId="0" borderId="0" xfId="871" applyFont="1" applyFill="1" applyAlignment="1">
      <alignment horizontal="center"/>
    </xf>
  </cellXfs>
  <cellStyles count="906">
    <cellStyle name="20% - Accent1" xfId="1"/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4 2" xfId="8"/>
    <cellStyle name="20% - Accent1 2 5" xfId="9"/>
    <cellStyle name="20% - Accent1 2 5 2" xfId="10"/>
    <cellStyle name="20% - Accent1 2 6" xfId="11"/>
    <cellStyle name="20% - Accent1 3" xfId="12"/>
    <cellStyle name="20% - Accent1 3 2" xfId="13"/>
    <cellStyle name="20% - Accent1 4" xfId="14"/>
    <cellStyle name="20% - Accent1 4 2" xfId="15"/>
    <cellStyle name="20% - Accent1 4 2 2" xfId="16"/>
    <cellStyle name="20% - Accent1 4 3" xfId="17"/>
    <cellStyle name="20% - Accent1 5" xfId="18"/>
    <cellStyle name="20% - Accent1 5 2" xfId="19"/>
    <cellStyle name="20% - Accent1 6" xfId="20"/>
    <cellStyle name="20% - Accent1 6 2" xfId="21"/>
    <cellStyle name="20% - Accent1 7" xfId="22"/>
    <cellStyle name="20% - Accent1 7 2" xfId="23"/>
    <cellStyle name="20% - Accent1_Q.W. ADMINISTRACIULI SENOBA" xfId="24"/>
    <cellStyle name="20% - Accent2" xfId="25"/>
    <cellStyle name="20% - Accent2 2" xfId="26"/>
    <cellStyle name="20% - Accent2 2 2" xfId="27"/>
    <cellStyle name="20% - Accent2 2 2 2" xfId="28"/>
    <cellStyle name="20% - Accent2 2 3" xfId="29"/>
    <cellStyle name="20% - Accent2 2 3 2" xfId="30"/>
    <cellStyle name="20% - Accent2 2 4" xfId="31"/>
    <cellStyle name="20% - Accent2 2 4 2" xfId="32"/>
    <cellStyle name="20% - Accent2 2 5" xfId="33"/>
    <cellStyle name="20% - Accent2 2 5 2" xfId="34"/>
    <cellStyle name="20% - Accent2 2 6" xfId="35"/>
    <cellStyle name="20% - Accent2 3" xfId="36"/>
    <cellStyle name="20% - Accent2 3 2" xfId="37"/>
    <cellStyle name="20% - Accent2 4" xfId="38"/>
    <cellStyle name="20% - Accent2 4 2" xfId="39"/>
    <cellStyle name="20% - Accent2 4 2 2" xfId="40"/>
    <cellStyle name="20% - Accent2 4 3" xfId="41"/>
    <cellStyle name="20% - Accent2 5" xfId="42"/>
    <cellStyle name="20% - Accent2 5 2" xfId="43"/>
    <cellStyle name="20% - Accent2 6" xfId="44"/>
    <cellStyle name="20% - Accent2 6 2" xfId="45"/>
    <cellStyle name="20% - Accent2 7" xfId="46"/>
    <cellStyle name="20% - Accent2 7 2" xfId="47"/>
    <cellStyle name="20% - Accent2_Q.W. ADMINISTRACIULI SENOBA" xfId="48"/>
    <cellStyle name="20% - Accent3" xfId="49"/>
    <cellStyle name="20% - Accent3 2" xfId="50"/>
    <cellStyle name="20% - Accent3 2 2" xfId="51"/>
    <cellStyle name="20% - Accent3 2 2 2" xfId="52"/>
    <cellStyle name="20% - Accent3 2 3" xfId="53"/>
    <cellStyle name="20% - Accent3 2 3 2" xfId="54"/>
    <cellStyle name="20% - Accent3 2 4" xfId="55"/>
    <cellStyle name="20% - Accent3 2 4 2" xfId="56"/>
    <cellStyle name="20% - Accent3 2 5" xfId="57"/>
    <cellStyle name="20% - Accent3 2 5 2" xfId="58"/>
    <cellStyle name="20% - Accent3 2 6" xfId="59"/>
    <cellStyle name="20% - Accent3 3" xfId="60"/>
    <cellStyle name="20% - Accent3 3 2" xfId="61"/>
    <cellStyle name="20% - Accent3 4" xfId="62"/>
    <cellStyle name="20% - Accent3 4 2" xfId="63"/>
    <cellStyle name="20% - Accent3 4 2 2" xfId="64"/>
    <cellStyle name="20% - Accent3 4 3" xfId="65"/>
    <cellStyle name="20% - Accent3 5" xfId="66"/>
    <cellStyle name="20% - Accent3 5 2" xfId="67"/>
    <cellStyle name="20% - Accent3 6" xfId="68"/>
    <cellStyle name="20% - Accent3 6 2" xfId="69"/>
    <cellStyle name="20% - Accent3 7" xfId="70"/>
    <cellStyle name="20% - Accent3 7 2" xfId="71"/>
    <cellStyle name="20% - Accent3_Q.W. ADMINISTRACIULI SENOBA" xfId="72"/>
    <cellStyle name="20% - Accent4" xfId="73"/>
    <cellStyle name="20% - Accent4 2" xfId="74"/>
    <cellStyle name="20% - Accent4 2 2" xfId="75"/>
    <cellStyle name="20% - Accent4 2 2 2" xfId="76"/>
    <cellStyle name="20% - Accent4 2 3" xfId="77"/>
    <cellStyle name="20% - Accent4 2 3 2" xfId="78"/>
    <cellStyle name="20% - Accent4 2 4" xfId="79"/>
    <cellStyle name="20% - Accent4 2 4 2" xfId="80"/>
    <cellStyle name="20% - Accent4 2 5" xfId="81"/>
    <cellStyle name="20% - Accent4 2 5 2" xfId="82"/>
    <cellStyle name="20% - Accent4 2 6" xfId="83"/>
    <cellStyle name="20% - Accent4 3" xfId="84"/>
    <cellStyle name="20% - Accent4 3 2" xfId="85"/>
    <cellStyle name="20% - Accent4 4" xfId="86"/>
    <cellStyle name="20% - Accent4 4 2" xfId="87"/>
    <cellStyle name="20% - Accent4 4 2 2" xfId="88"/>
    <cellStyle name="20% - Accent4 4 3" xfId="89"/>
    <cellStyle name="20% - Accent4 5" xfId="90"/>
    <cellStyle name="20% - Accent4 5 2" xfId="91"/>
    <cellStyle name="20% - Accent4 6" xfId="92"/>
    <cellStyle name="20% - Accent4 6 2" xfId="93"/>
    <cellStyle name="20% - Accent4 7" xfId="94"/>
    <cellStyle name="20% - Accent4 7 2" xfId="95"/>
    <cellStyle name="20% - Accent4_Q.W. ADMINISTRACIULI SENOBA" xfId="96"/>
    <cellStyle name="20% - Accent5" xfId="97"/>
    <cellStyle name="20% - Accent5 2" xfId="98"/>
    <cellStyle name="20% - Accent5 2 2" xfId="99"/>
    <cellStyle name="20% - Accent5 2 2 2" xfId="100"/>
    <cellStyle name="20% - Accent5 2 3" xfId="101"/>
    <cellStyle name="20% - Accent5 2 3 2" xfId="102"/>
    <cellStyle name="20% - Accent5 2 4" xfId="103"/>
    <cellStyle name="20% - Accent5 2 4 2" xfId="104"/>
    <cellStyle name="20% - Accent5 2 5" xfId="105"/>
    <cellStyle name="20% - Accent5 2 5 2" xfId="106"/>
    <cellStyle name="20% - Accent5 2 6" xfId="107"/>
    <cellStyle name="20% - Accent5 3" xfId="108"/>
    <cellStyle name="20% - Accent5 3 2" xfId="109"/>
    <cellStyle name="20% - Accent5 4" xfId="110"/>
    <cellStyle name="20% - Accent5 4 2" xfId="111"/>
    <cellStyle name="20% - Accent5 4 2 2" xfId="112"/>
    <cellStyle name="20% - Accent5 4 3" xfId="113"/>
    <cellStyle name="20% - Accent5 5" xfId="114"/>
    <cellStyle name="20% - Accent5 5 2" xfId="115"/>
    <cellStyle name="20% - Accent5 6" xfId="116"/>
    <cellStyle name="20% - Accent5 6 2" xfId="117"/>
    <cellStyle name="20% - Accent5 7" xfId="118"/>
    <cellStyle name="20% - Accent5 7 2" xfId="119"/>
    <cellStyle name="20% - Accent5_Q.W. ADMINISTRACIULI SENOBA" xfId="120"/>
    <cellStyle name="20% - Accent6" xfId="121"/>
    <cellStyle name="20% - Accent6 2" xfId="122"/>
    <cellStyle name="20% - Accent6 2 2" xfId="123"/>
    <cellStyle name="20% - Accent6 2 2 2" xfId="124"/>
    <cellStyle name="20% - Accent6 2 3" xfId="125"/>
    <cellStyle name="20% - Accent6 2 3 2" xfId="126"/>
    <cellStyle name="20% - Accent6 2 4" xfId="127"/>
    <cellStyle name="20% - Accent6 2 4 2" xfId="128"/>
    <cellStyle name="20% - Accent6 2 5" xfId="129"/>
    <cellStyle name="20% - Accent6 2 5 2" xfId="130"/>
    <cellStyle name="20% - Accent6 2 6" xfId="131"/>
    <cellStyle name="20% - Accent6 3" xfId="132"/>
    <cellStyle name="20% - Accent6 3 2" xfId="133"/>
    <cellStyle name="20% - Accent6 4" xfId="134"/>
    <cellStyle name="20% - Accent6 4 2" xfId="135"/>
    <cellStyle name="20% - Accent6 4 2 2" xfId="136"/>
    <cellStyle name="20% - Accent6 4 3" xfId="137"/>
    <cellStyle name="20% - Accent6 5" xfId="138"/>
    <cellStyle name="20% - Accent6 5 2" xfId="139"/>
    <cellStyle name="20% - Accent6 6" xfId="140"/>
    <cellStyle name="20% - Accent6 6 2" xfId="141"/>
    <cellStyle name="20% - Accent6 7" xfId="142"/>
    <cellStyle name="20% - Accent6 7 2" xfId="143"/>
    <cellStyle name="20% - Accent6_Q.W. ADMINISTRACIULI SENOBA" xfId="144"/>
    <cellStyle name="40% - Accent1" xfId="145"/>
    <cellStyle name="40% - Accent1 2" xfId="146"/>
    <cellStyle name="40% - Accent1 2 2" xfId="147"/>
    <cellStyle name="40% - Accent1 2 2 2" xfId="148"/>
    <cellStyle name="40% - Accent1 2 3" xfId="149"/>
    <cellStyle name="40% - Accent1 2 3 2" xfId="150"/>
    <cellStyle name="40% - Accent1 2 4" xfId="151"/>
    <cellStyle name="40% - Accent1 2 4 2" xfId="152"/>
    <cellStyle name="40% - Accent1 2 5" xfId="153"/>
    <cellStyle name="40% - Accent1 2 5 2" xfId="154"/>
    <cellStyle name="40% - Accent1 2 6" xfId="155"/>
    <cellStyle name="40% - Accent1 3" xfId="156"/>
    <cellStyle name="40% - Accent1 3 2" xfId="157"/>
    <cellStyle name="40% - Accent1 4" xfId="158"/>
    <cellStyle name="40% - Accent1 4 2" xfId="159"/>
    <cellStyle name="40% - Accent1 4 2 2" xfId="160"/>
    <cellStyle name="40% - Accent1 4 3" xfId="161"/>
    <cellStyle name="40% - Accent1 5" xfId="162"/>
    <cellStyle name="40% - Accent1 5 2" xfId="163"/>
    <cellStyle name="40% - Accent1 6" xfId="164"/>
    <cellStyle name="40% - Accent1 6 2" xfId="165"/>
    <cellStyle name="40% - Accent1 7" xfId="166"/>
    <cellStyle name="40% - Accent1 7 2" xfId="167"/>
    <cellStyle name="40% - Accent1_Q.W. ADMINISTRACIULI SENOBA" xfId="168"/>
    <cellStyle name="40% - Accent2" xfId="169"/>
    <cellStyle name="40% - Accent2 2" xfId="170"/>
    <cellStyle name="40% - Accent2 2 2" xfId="171"/>
    <cellStyle name="40% - Accent2 2 2 2" xfId="172"/>
    <cellStyle name="40% - Accent2 2 3" xfId="173"/>
    <cellStyle name="40% - Accent2 2 3 2" xfId="174"/>
    <cellStyle name="40% - Accent2 2 4" xfId="175"/>
    <cellStyle name="40% - Accent2 2 4 2" xfId="176"/>
    <cellStyle name="40% - Accent2 2 5" xfId="177"/>
    <cellStyle name="40% - Accent2 2 5 2" xfId="178"/>
    <cellStyle name="40% - Accent2 2 6" xfId="179"/>
    <cellStyle name="40% - Accent2 3" xfId="180"/>
    <cellStyle name="40% - Accent2 3 2" xfId="181"/>
    <cellStyle name="40% - Accent2 4" xfId="182"/>
    <cellStyle name="40% - Accent2 4 2" xfId="183"/>
    <cellStyle name="40% - Accent2 4 2 2" xfId="184"/>
    <cellStyle name="40% - Accent2 4 3" xfId="185"/>
    <cellStyle name="40% - Accent2 5" xfId="186"/>
    <cellStyle name="40% - Accent2 5 2" xfId="187"/>
    <cellStyle name="40% - Accent2 6" xfId="188"/>
    <cellStyle name="40% - Accent2 6 2" xfId="189"/>
    <cellStyle name="40% - Accent2 7" xfId="190"/>
    <cellStyle name="40% - Accent2 7 2" xfId="191"/>
    <cellStyle name="40% - Accent2_Q.W. ADMINISTRACIULI SENOBA" xfId="192"/>
    <cellStyle name="40% - Accent3" xfId="193"/>
    <cellStyle name="40% - Accent3 2" xfId="194"/>
    <cellStyle name="40% - Accent3 2 2" xfId="195"/>
    <cellStyle name="40% - Accent3 2 2 2" xfId="196"/>
    <cellStyle name="40% - Accent3 2 3" xfId="197"/>
    <cellStyle name="40% - Accent3 2 3 2" xfId="198"/>
    <cellStyle name="40% - Accent3 2 4" xfId="199"/>
    <cellStyle name="40% - Accent3 2 4 2" xfId="200"/>
    <cellStyle name="40% - Accent3 2 5" xfId="201"/>
    <cellStyle name="40% - Accent3 2 5 2" xfId="202"/>
    <cellStyle name="40% - Accent3 2 6" xfId="203"/>
    <cellStyle name="40% - Accent3 3" xfId="204"/>
    <cellStyle name="40% - Accent3 3 2" xfId="205"/>
    <cellStyle name="40% - Accent3 4" xfId="206"/>
    <cellStyle name="40% - Accent3 4 2" xfId="207"/>
    <cellStyle name="40% - Accent3 4 2 2" xfId="208"/>
    <cellStyle name="40% - Accent3 4 3" xfId="209"/>
    <cellStyle name="40% - Accent3 5" xfId="210"/>
    <cellStyle name="40% - Accent3 5 2" xfId="211"/>
    <cellStyle name="40% - Accent3 6" xfId="212"/>
    <cellStyle name="40% - Accent3 6 2" xfId="213"/>
    <cellStyle name="40% - Accent3 7" xfId="214"/>
    <cellStyle name="40% - Accent3 7 2" xfId="215"/>
    <cellStyle name="40% - Accent3_Q.W. ADMINISTRACIULI SENOBA" xfId="216"/>
    <cellStyle name="40% - Accent4" xfId="217"/>
    <cellStyle name="40% - Accent4 2" xfId="218"/>
    <cellStyle name="40% - Accent4 2 2" xfId="219"/>
    <cellStyle name="40% - Accent4 2 2 2" xfId="220"/>
    <cellStyle name="40% - Accent4 2 3" xfId="221"/>
    <cellStyle name="40% - Accent4 2 3 2" xfId="222"/>
    <cellStyle name="40% - Accent4 2 4" xfId="223"/>
    <cellStyle name="40% - Accent4 2 4 2" xfId="224"/>
    <cellStyle name="40% - Accent4 2 5" xfId="225"/>
    <cellStyle name="40% - Accent4 2 5 2" xfId="226"/>
    <cellStyle name="40% - Accent4 2 6" xfId="227"/>
    <cellStyle name="40% - Accent4 3" xfId="228"/>
    <cellStyle name="40% - Accent4 3 2" xfId="229"/>
    <cellStyle name="40% - Accent4 4" xfId="230"/>
    <cellStyle name="40% - Accent4 4 2" xfId="231"/>
    <cellStyle name="40% - Accent4 4 2 2" xfId="232"/>
    <cellStyle name="40% - Accent4 4 3" xfId="233"/>
    <cellStyle name="40% - Accent4 5" xfId="234"/>
    <cellStyle name="40% - Accent4 5 2" xfId="235"/>
    <cellStyle name="40% - Accent4 6" xfId="236"/>
    <cellStyle name="40% - Accent4 6 2" xfId="237"/>
    <cellStyle name="40% - Accent4 7" xfId="238"/>
    <cellStyle name="40% - Accent4 7 2" xfId="239"/>
    <cellStyle name="40% - Accent4_Q.W. ADMINISTRACIULI SENOBA" xfId="240"/>
    <cellStyle name="40% - Accent5" xfId="241"/>
    <cellStyle name="40% - Accent5 2" xfId="242"/>
    <cellStyle name="40% - Accent5 2 2" xfId="243"/>
    <cellStyle name="40% - Accent5 2 2 2" xfId="244"/>
    <cellStyle name="40% - Accent5 2 3" xfId="245"/>
    <cellStyle name="40% - Accent5 2 3 2" xfId="246"/>
    <cellStyle name="40% - Accent5 2 4" xfId="247"/>
    <cellStyle name="40% - Accent5 2 4 2" xfId="248"/>
    <cellStyle name="40% - Accent5 2 5" xfId="249"/>
    <cellStyle name="40% - Accent5 2 5 2" xfId="250"/>
    <cellStyle name="40% - Accent5 2 6" xfId="251"/>
    <cellStyle name="40% - Accent5 3" xfId="252"/>
    <cellStyle name="40% - Accent5 3 2" xfId="253"/>
    <cellStyle name="40% - Accent5 4" xfId="254"/>
    <cellStyle name="40% - Accent5 4 2" xfId="255"/>
    <cellStyle name="40% - Accent5 4 2 2" xfId="256"/>
    <cellStyle name="40% - Accent5 4 3" xfId="257"/>
    <cellStyle name="40% - Accent5 5" xfId="258"/>
    <cellStyle name="40% - Accent5 5 2" xfId="259"/>
    <cellStyle name="40% - Accent5 6" xfId="260"/>
    <cellStyle name="40% - Accent5 6 2" xfId="261"/>
    <cellStyle name="40% - Accent5 7" xfId="262"/>
    <cellStyle name="40% - Accent5 7 2" xfId="263"/>
    <cellStyle name="40% - Accent5_Q.W. ADMINISTRACIULI SENOBA" xfId="264"/>
    <cellStyle name="40% - Accent6" xfId="265"/>
    <cellStyle name="40% - Accent6 2" xfId="266"/>
    <cellStyle name="40% - Accent6 2 2" xfId="267"/>
    <cellStyle name="40% - Accent6 2 2 2" xfId="268"/>
    <cellStyle name="40% - Accent6 2 3" xfId="269"/>
    <cellStyle name="40% - Accent6 2 3 2" xfId="270"/>
    <cellStyle name="40% - Accent6 2 4" xfId="271"/>
    <cellStyle name="40% - Accent6 2 4 2" xfId="272"/>
    <cellStyle name="40% - Accent6 2 5" xfId="273"/>
    <cellStyle name="40% - Accent6 2 5 2" xfId="274"/>
    <cellStyle name="40% - Accent6 2 6" xfId="275"/>
    <cellStyle name="40% - Accent6 3" xfId="276"/>
    <cellStyle name="40% - Accent6 3 2" xfId="277"/>
    <cellStyle name="40% - Accent6 4" xfId="278"/>
    <cellStyle name="40% - Accent6 4 2" xfId="279"/>
    <cellStyle name="40% - Accent6 4 2 2" xfId="280"/>
    <cellStyle name="40% - Accent6 4 3" xfId="281"/>
    <cellStyle name="40% - Accent6 5" xfId="282"/>
    <cellStyle name="40% - Accent6 5 2" xfId="283"/>
    <cellStyle name="40% - Accent6 6" xfId="284"/>
    <cellStyle name="40% - Accent6 6 2" xfId="285"/>
    <cellStyle name="40% - Accent6 7" xfId="286"/>
    <cellStyle name="40% - Accent6 7 2" xfId="287"/>
    <cellStyle name="40% - Accent6_Q.W. ADMINISTRACIULI SENOBA" xfId="288"/>
    <cellStyle name="60% - Accent1" xfId="289"/>
    <cellStyle name="60% - Accent1 2" xfId="290"/>
    <cellStyle name="60% - Accent1 2 2" xfId="291"/>
    <cellStyle name="60% - Accent1 2 3" xfId="292"/>
    <cellStyle name="60% - Accent1 2 4" xfId="293"/>
    <cellStyle name="60% - Accent1 2 5" xfId="294"/>
    <cellStyle name="60% - Accent1 3" xfId="295"/>
    <cellStyle name="60% - Accent1 4" xfId="296"/>
    <cellStyle name="60% - Accent1 4 2" xfId="297"/>
    <cellStyle name="60% - Accent1 5" xfId="298"/>
    <cellStyle name="60% - Accent1 6" xfId="299"/>
    <cellStyle name="60% - Accent1 7" xfId="300"/>
    <cellStyle name="60% - Accent2" xfId="301"/>
    <cellStyle name="60% - Accent2 2" xfId="302"/>
    <cellStyle name="60% - Accent2 2 2" xfId="303"/>
    <cellStyle name="60% - Accent2 2 3" xfId="304"/>
    <cellStyle name="60% - Accent2 2 4" xfId="305"/>
    <cellStyle name="60% - Accent2 2 5" xfId="306"/>
    <cellStyle name="60% - Accent2 3" xfId="307"/>
    <cellStyle name="60% - Accent2 4" xfId="308"/>
    <cellStyle name="60% - Accent2 4 2" xfId="309"/>
    <cellStyle name="60% - Accent2 5" xfId="310"/>
    <cellStyle name="60% - Accent2 6" xfId="311"/>
    <cellStyle name="60% - Accent2 7" xfId="312"/>
    <cellStyle name="60% - Accent3" xfId="313"/>
    <cellStyle name="60% - Accent3 2" xfId="314"/>
    <cellStyle name="60% - Accent3 2 2" xfId="315"/>
    <cellStyle name="60% - Accent3 2 3" xfId="316"/>
    <cellStyle name="60% - Accent3 2 4" xfId="317"/>
    <cellStyle name="60% - Accent3 2 5" xfId="318"/>
    <cellStyle name="60% - Accent3 3" xfId="319"/>
    <cellStyle name="60% - Accent3 4" xfId="320"/>
    <cellStyle name="60% - Accent3 4 2" xfId="321"/>
    <cellStyle name="60% - Accent3 5" xfId="322"/>
    <cellStyle name="60% - Accent3 6" xfId="323"/>
    <cellStyle name="60% - Accent3 7" xfId="324"/>
    <cellStyle name="60% - Accent4" xfId="325"/>
    <cellStyle name="60% - Accent4 2" xfId="326"/>
    <cellStyle name="60% - Accent4 2 2" xfId="327"/>
    <cellStyle name="60% - Accent4 2 3" xfId="328"/>
    <cellStyle name="60% - Accent4 2 4" xfId="329"/>
    <cellStyle name="60% - Accent4 2 5" xfId="330"/>
    <cellStyle name="60% - Accent4 3" xfId="331"/>
    <cellStyle name="60% - Accent4 4" xfId="332"/>
    <cellStyle name="60% - Accent4 4 2" xfId="333"/>
    <cellStyle name="60% - Accent4 5" xfId="334"/>
    <cellStyle name="60% - Accent4 6" xfId="335"/>
    <cellStyle name="60% - Accent4 7" xfId="336"/>
    <cellStyle name="60% - Accent5" xfId="337"/>
    <cellStyle name="60% - Accent5 2" xfId="338"/>
    <cellStyle name="60% - Accent5 2 2" xfId="339"/>
    <cellStyle name="60% - Accent5 2 3" xfId="340"/>
    <cellStyle name="60% - Accent5 2 4" xfId="341"/>
    <cellStyle name="60% - Accent5 2 5" xfId="342"/>
    <cellStyle name="60% - Accent5 3" xfId="343"/>
    <cellStyle name="60% - Accent5 4" xfId="344"/>
    <cellStyle name="60% - Accent5 4 2" xfId="345"/>
    <cellStyle name="60% - Accent5 5" xfId="346"/>
    <cellStyle name="60% - Accent5 6" xfId="347"/>
    <cellStyle name="60% - Accent5 7" xfId="348"/>
    <cellStyle name="60% - Accent6" xfId="349"/>
    <cellStyle name="60% - Accent6 2" xfId="350"/>
    <cellStyle name="60% - Accent6 2 2" xfId="351"/>
    <cellStyle name="60% - Accent6 2 3" xfId="352"/>
    <cellStyle name="60% - Accent6 2 4" xfId="353"/>
    <cellStyle name="60% - Accent6 2 5" xfId="354"/>
    <cellStyle name="60% - Accent6 3" xfId="355"/>
    <cellStyle name="60% - Accent6 4" xfId="356"/>
    <cellStyle name="60% - Accent6 4 2" xfId="357"/>
    <cellStyle name="60% - Accent6 5" xfId="358"/>
    <cellStyle name="60% - Accent6 6" xfId="359"/>
    <cellStyle name="60% - Accent6 7" xfId="360"/>
    <cellStyle name="Accent1" xfId="361"/>
    <cellStyle name="Accent1 2" xfId="362"/>
    <cellStyle name="Accent1 2 2" xfId="363"/>
    <cellStyle name="Accent1 2 3" xfId="364"/>
    <cellStyle name="Accent1 2 4" xfId="365"/>
    <cellStyle name="Accent1 2 5" xfId="366"/>
    <cellStyle name="Accent1 3" xfId="367"/>
    <cellStyle name="Accent1 4" xfId="368"/>
    <cellStyle name="Accent1 4 2" xfId="369"/>
    <cellStyle name="Accent1 5" xfId="370"/>
    <cellStyle name="Accent1 6" xfId="371"/>
    <cellStyle name="Accent1 7" xfId="372"/>
    <cellStyle name="Accent2" xfId="373"/>
    <cellStyle name="Accent2 2" xfId="374"/>
    <cellStyle name="Accent2 2 2" xfId="375"/>
    <cellStyle name="Accent2 2 3" xfId="376"/>
    <cellStyle name="Accent2 2 4" xfId="377"/>
    <cellStyle name="Accent2 2 5" xfId="378"/>
    <cellStyle name="Accent2 3" xfId="379"/>
    <cellStyle name="Accent2 4" xfId="380"/>
    <cellStyle name="Accent2 4 2" xfId="381"/>
    <cellStyle name="Accent2 5" xfId="382"/>
    <cellStyle name="Accent2 6" xfId="383"/>
    <cellStyle name="Accent2 7" xfId="384"/>
    <cellStyle name="Accent3" xfId="385"/>
    <cellStyle name="Accent3 2" xfId="386"/>
    <cellStyle name="Accent3 2 2" xfId="387"/>
    <cellStyle name="Accent3 2 3" xfId="388"/>
    <cellStyle name="Accent3 2 4" xfId="389"/>
    <cellStyle name="Accent3 2 5" xfId="390"/>
    <cellStyle name="Accent3 3" xfId="391"/>
    <cellStyle name="Accent3 4" xfId="392"/>
    <cellStyle name="Accent3 4 2" xfId="393"/>
    <cellStyle name="Accent3 5" xfId="394"/>
    <cellStyle name="Accent3 6" xfId="395"/>
    <cellStyle name="Accent3 7" xfId="396"/>
    <cellStyle name="Accent4" xfId="397"/>
    <cellStyle name="Accent4 2" xfId="398"/>
    <cellStyle name="Accent4 2 2" xfId="399"/>
    <cellStyle name="Accent4 2 3" xfId="400"/>
    <cellStyle name="Accent4 2 4" xfId="401"/>
    <cellStyle name="Accent4 2 5" xfId="402"/>
    <cellStyle name="Accent4 3" xfId="403"/>
    <cellStyle name="Accent4 4" xfId="404"/>
    <cellStyle name="Accent4 4 2" xfId="405"/>
    <cellStyle name="Accent4 5" xfId="406"/>
    <cellStyle name="Accent4 6" xfId="407"/>
    <cellStyle name="Accent4 7" xfId="408"/>
    <cellStyle name="Accent5" xfId="409"/>
    <cellStyle name="Accent5 2" xfId="410"/>
    <cellStyle name="Accent5 2 2" xfId="411"/>
    <cellStyle name="Accent5 2 3" xfId="412"/>
    <cellStyle name="Accent5 2 4" xfId="413"/>
    <cellStyle name="Accent5 2 5" xfId="414"/>
    <cellStyle name="Accent5 3" xfId="415"/>
    <cellStyle name="Accent5 4" xfId="416"/>
    <cellStyle name="Accent5 4 2" xfId="417"/>
    <cellStyle name="Accent5 5" xfId="418"/>
    <cellStyle name="Accent5 6" xfId="419"/>
    <cellStyle name="Accent5 7" xfId="420"/>
    <cellStyle name="Accent6" xfId="421"/>
    <cellStyle name="Accent6 2" xfId="422"/>
    <cellStyle name="Accent6 2 2" xfId="423"/>
    <cellStyle name="Accent6 2 3" xfId="424"/>
    <cellStyle name="Accent6 2 4" xfId="425"/>
    <cellStyle name="Accent6 2 5" xfId="426"/>
    <cellStyle name="Accent6 3" xfId="427"/>
    <cellStyle name="Accent6 4" xfId="428"/>
    <cellStyle name="Accent6 4 2" xfId="429"/>
    <cellStyle name="Accent6 5" xfId="430"/>
    <cellStyle name="Accent6 6" xfId="431"/>
    <cellStyle name="Accent6 7" xfId="432"/>
    <cellStyle name="Bad" xfId="433"/>
    <cellStyle name="Bad 2" xfId="434"/>
    <cellStyle name="Bad 2 2" xfId="435"/>
    <cellStyle name="Bad 2 3" xfId="436"/>
    <cellStyle name="Bad 2 4" xfId="437"/>
    <cellStyle name="Bad 2 5" xfId="438"/>
    <cellStyle name="Bad 3" xfId="439"/>
    <cellStyle name="Bad 4" xfId="440"/>
    <cellStyle name="Bad 4 2" xfId="441"/>
    <cellStyle name="Bad 5" xfId="442"/>
    <cellStyle name="Bad 6" xfId="443"/>
    <cellStyle name="Bad 7" xfId="444"/>
    <cellStyle name="Calculation" xfId="445"/>
    <cellStyle name="Calculation 2" xfId="446"/>
    <cellStyle name="Calculation 2 2" xfId="447"/>
    <cellStyle name="Calculation 2 3" xfId="448"/>
    <cellStyle name="Calculation 2 4" xfId="449"/>
    <cellStyle name="Calculation 2 5" xfId="450"/>
    <cellStyle name="Calculation 2_anakia II etapi.xls sm. defeqturi" xfId="451"/>
    <cellStyle name="Calculation 3" xfId="452"/>
    <cellStyle name="Calculation 4" xfId="453"/>
    <cellStyle name="Calculation 4 2" xfId="454"/>
    <cellStyle name="Calculation 4_anakia II etapi.xls sm. defeqturi" xfId="455"/>
    <cellStyle name="Calculation 5" xfId="456"/>
    <cellStyle name="Calculation 6" xfId="457"/>
    <cellStyle name="Calculation 7" xfId="458"/>
    <cellStyle name="Check Cell" xfId="459"/>
    <cellStyle name="Check Cell 2" xfId="460"/>
    <cellStyle name="Check Cell 2 2" xfId="461"/>
    <cellStyle name="Check Cell 2 3" xfId="462"/>
    <cellStyle name="Check Cell 2 4" xfId="463"/>
    <cellStyle name="Check Cell 2 5" xfId="464"/>
    <cellStyle name="Check Cell 2_anakia II etapi.xls sm. defeqturi" xfId="465"/>
    <cellStyle name="Check Cell 3" xfId="466"/>
    <cellStyle name="Check Cell 4" xfId="467"/>
    <cellStyle name="Check Cell 4 2" xfId="468"/>
    <cellStyle name="Check Cell 4_anakia II etapi.xls sm. defeqturi" xfId="469"/>
    <cellStyle name="Check Cell 5" xfId="470"/>
    <cellStyle name="Check Cell 6" xfId="471"/>
    <cellStyle name="Check Cell 7" xfId="472"/>
    <cellStyle name="Comma 10" xfId="473"/>
    <cellStyle name="Comma 10 2" xfId="474"/>
    <cellStyle name="Comma 11" xfId="475"/>
    <cellStyle name="Comma 12" xfId="476"/>
    <cellStyle name="Comma 12 2" xfId="477"/>
    <cellStyle name="Comma 12 3" xfId="478"/>
    <cellStyle name="Comma 12 4" xfId="479"/>
    <cellStyle name="Comma 12 5" xfId="480"/>
    <cellStyle name="Comma 12 6" xfId="481"/>
    <cellStyle name="Comma 12 7" xfId="482"/>
    <cellStyle name="Comma 12 8" xfId="483"/>
    <cellStyle name="Comma 13" xfId="484"/>
    <cellStyle name="Comma 14" xfId="485"/>
    <cellStyle name="Comma 15" xfId="486"/>
    <cellStyle name="Comma 15 2" xfId="487"/>
    <cellStyle name="Comma 16" xfId="488"/>
    <cellStyle name="Comma 17" xfId="489"/>
    <cellStyle name="Comma 17 2" xfId="490"/>
    <cellStyle name="Comma 18" xfId="491"/>
    <cellStyle name="Comma 19" xfId="492"/>
    <cellStyle name="Comma 2" xfId="493"/>
    <cellStyle name="Comma 2 2" xfId="494"/>
    <cellStyle name="Comma 2 2 2" xfId="495"/>
    <cellStyle name="Comma 2 2 3" xfId="496"/>
    <cellStyle name="Comma 2 3" xfId="497"/>
    <cellStyle name="Comma 20" xfId="498"/>
    <cellStyle name="Comma 3" xfId="499"/>
    <cellStyle name="Comma 4" xfId="500"/>
    <cellStyle name="Comma 5" xfId="501"/>
    <cellStyle name="Comma 6" xfId="502"/>
    <cellStyle name="Comma 7" xfId="503"/>
    <cellStyle name="Comma 8" xfId="504"/>
    <cellStyle name="Comma 9" xfId="505"/>
    <cellStyle name="Explanatory Text" xfId="506"/>
    <cellStyle name="Explanatory Text 2" xfId="507"/>
    <cellStyle name="Explanatory Text 2 2" xfId="508"/>
    <cellStyle name="Explanatory Text 2 3" xfId="509"/>
    <cellStyle name="Explanatory Text 2 4" xfId="510"/>
    <cellStyle name="Explanatory Text 2 5" xfId="511"/>
    <cellStyle name="Explanatory Text 3" xfId="512"/>
    <cellStyle name="Explanatory Text 4" xfId="513"/>
    <cellStyle name="Explanatory Text 4 2" xfId="514"/>
    <cellStyle name="Explanatory Text 5" xfId="515"/>
    <cellStyle name="Explanatory Text 6" xfId="516"/>
    <cellStyle name="Explanatory Text 7" xfId="517"/>
    <cellStyle name="Good" xfId="518"/>
    <cellStyle name="Good 2" xfId="519"/>
    <cellStyle name="Good 2 2" xfId="520"/>
    <cellStyle name="Good 2 3" xfId="521"/>
    <cellStyle name="Good 2 4" xfId="522"/>
    <cellStyle name="Good 2 5" xfId="523"/>
    <cellStyle name="Good 3" xfId="524"/>
    <cellStyle name="Good 4" xfId="525"/>
    <cellStyle name="Good 4 2" xfId="526"/>
    <cellStyle name="Good 5" xfId="527"/>
    <cellStyle name="Good 6" xfId="528"/>
    <cellStyle name="Good 7" xfId="529"/>
    <cellStyle name="Heading 1" xfId="530"/>
    <cellStyle name="Heading 1 2" xfId="531"/>
    <cellStyle name="Heading 1 2 2" xfId="532"/>
    <cellStyle name="Heading 1 2 3" xfId="533"/>
    <cellStyle name="Heading 1 2 4" xfId="534"/>
    <cellStyle name="Heading 1 2 5" xfId="535"/>
    <cellStyle name="Heading 1 2_anakia II etapi.xls sm. defeqturi" xfId="536"/>
    <cellStyle name="Heading 1 3" xfId="537"/>
    <cellStyle name="Heading 1 4" xfId="538"/>
    <cellStyle name="Heading 1 4 2" xfId="539"/>
    <cellStyle name="Heading 1 4_anakia II etapi.xls sm. defeqturi" xfId="540"/>
    <cellStyle name="Heading 1 5" xfId="541"/>
    <cellStyle name="Heading 1 6" xfId="542"/>
    <cellStyle name="Heading 1 7" xfId="543"/>
    <cellStyle name="Heading 2" xfId="544"/>
    <cellStyle name="Heading 2 2" xfId="545"/>
    <cellStyle name="Heading 2 2 2" xfId="546"/>
    <cellStyle name="Heading 2 2 3" xfId="547"/>
    <cellStyle name="Heading 2 2 4" xfId="548"/>
    <cellStyle name="Heading 2 2 5" xfId="549"/>
    <cellStyle name="Heading 2 2_anakia II etapi.xls sm. defeqturi" xfId="550"/>
    <cellStyle name="Heading 2 3" xfId="551"/>
    <cellStyle name="Heading 2 4" xfId="552"/>
    <cellStyle name="Heading 2 4 2" xfId="553"/>
    <cellStyle name="Heading 2 4_anakia II etapi.xls sm. defeqturi" xfId="554"/>
    <cellStyle name="Heading 2 5" xfId="555"/>
    <cellStyle name="Heading 2 6" xfId="556"/>
    <cellStyle name="Heading 2 7" xfId="557"/>
    <cellStyle name="Heading 3" xfId="558"/>
    <cellStyle name="Heading 3 2" xfId="559"/>
    <cellStyle name="Heading 3 2 2" xfId="560"/>
    <cellStyle name="Heading 3 2 3" xfId="561"/>
    <cellStyle name="Heading 3 2 4" xfId="562"/>
    <cellStyle name="Heading 3 2 5" xfId="563"/>
    <cellStyle name="Heading 3 2_anakia II etapi.xls sm. defeqturi" xfId="564"/>
    <cellStyle name="Heading 3 3" xfId="565"/>
    <cellStyle name="Heading 3 4" xfId="566"/>
    <cellStyle name="Heading 3 4 2" xfId="567"/>
    <cellStyle name="Heading 3 4_anakia II etapi.xls sm. defeqturi" xfId="568"/>
    <cellStyle name="Heading 3 5" xfId="569"/>
    <cellStyle name="Heading 3 6" xfId="570"/>
    <cellStyle name="Heading 3 7" xfId="571"/>
    <cellStyle name="Heading 4" xfId="572"/>
    <cellStyle name="Heading 4 2" xfId="573"/>
    <cellStyle name="Heading 4 2 2" xfId="574"/>
    <cellStyle name="Heading 4 2 3" xfId="575"/>
    <cellStyle name="Heading 4 2 4" xfId="576"/>
    <cellStyle name="Heading 4 2 5" xfId="577"/>
    <cellStyle name="Heading 4 3" xfId="578"/>
    <cellStyle name="Heading 4 4" xfId="579"/>
    <cellStyle name="Heading 4 4 2" xfId="580"/>
    <cellStyle name="Heading 4 5" xfId="581"/>
    <cellStyle name="Heading 4 6" xfId="582"/>
    <cellStyle name="Heading 4 7" xfId="583"/>
    <cellStyle name="Hyperlink 2" xfId="584"/>
    <cellStyle name="Input" xfId="585"/>
    <cellStyle name="Input 2" xfId="586"/>
    <cellStyle name="Input 2 2" xfId="587"/>
    <cellStyle name="Input 2 3" xfId="588"/>
    <cellStyle name="Input 2 4" xfId="589"/>
    <cellStyle name="Input 2 5" xfId="590"/>
    <cellStyle name="Input 2_anakia II etapi.xls sm. defeqturi" xfId="591"/>
    <cellStyle name="Input 3" xfId="592"/>
    <cellStyle name="Input 4" xfId="593"/>
    <cellStyle name="Input 4 2" xfId="594"/>
    <cellStyle name="Input 4_anakia II etapi.xls sm. defeqturi" xfId="595"/>
    <cellStyle name="Input 5" xfId="596"/>
    <cellStyle name="Input 6" xfId="597"/>
    <cellStyle name="Input 7" xfId="598"/>
    <cellStyle name="Linked Cell" xfId="599"/>
    <cellStyle name="Linked Cell 2" xfId="600"/>
    <cellStyle name="Linked Cell 2 2" xfId="601"/>
    <cellStyle name="Linked Cell 2 3" xfId="602"/>
    <cellStyle name="Linked Cell 2 4" xfId="603"/>
    <cellStyle name="Linked Cell 2 5" xfId="604"/>
    <cellStyle name="Linked Cell 2_anakia II etapi.xls sm. defeqturi" xfId="605"/>
    <cellStyle name="Linked Cell 3" xfId="606"/>
    <cellStyle name="Linked Cell 4" xfId="607"/>
    <cellStyle name="Linked Cell 4 2" xfId="608"/>
    <cellStyle name="Linked Cell 4_anakia II etapi.xls sm. defeqturi" xfId="609"/>
    <cellStyle name="Linked Cell 5" xfId="610"/>
    <cellStyle name="Linked Cell 6" xfId="611"/>
    <cellStyle name="Linked Cell 7" xfId="612"/>
    <cellStyle name="Neutral" xfId="613"/>
    <cellStyle name="Neutral 2" xfId="614"/>
    <cellStyle name="Neutral 2 2" xfId="615"/>
    <cellStyle name="Neutral 2 3" xfId="616"/>
    <cellStyle name="Neutral 2 4" xfId="617"/>
    <cellStyle name="Neutral 2 5" xfId="618"/>
    <cellStyle name="Neutral 3" xfId="619"/>
    <cellStyle name="Neutral 4" xfId="620"/>
    <cellStyle name="Neutral 4 2" xfId="621"/>
    <cellStyle name="Neutral 5" xfId="622"/>
    <cellStyle name="Neutral 6" xfId="623"/>
    <cellStyle name="Neutral 7" xfId="624"/>
    <cellStyle name="Normal" xfId="0" builtinId="0"/>
    <cellStyle name="Normal 10" xfId="625"/>
    <cellStyle name="Normal 10 2" xfId="626"/>
    <cellStyle name="Normal 11" xfId="627"/>
    <cellStyle name="Normal 11 2" xfId="628"/>
    <cellStyle name="Normal 11 2 2" xfId="629"/>
    <cellStyle name="Normal 11 3" xfId="630"/>
    <cellStyle name="Normal 11_GAZI-2010" xfId="631"/>
    <cellStyle name="Normal 12" xfId="632"/>
    <cellStyle name="Normal 12 2" xfId="633"/>
    <cellStyle name="Normal 12_gazis gare qseli" xfId="634"/>
    <cellStyle name="Normal 13" xfId="635"/>
    <cellStyle name="Normal 13 2" xfId="636"/>
    <cellStyle name="Normal 13 2 2" xfId="637"/>
    <cellStyle name="Normal 13 2 3" xfId="899"/>
    <cellStyle name="Normal 13 3" xfId="638"/>
    <cellStyle name="Normal 13 3 2" xfId="639"/>
    <cellStyle name="Normal 13 3 3" xfId="640"/>
    <cellStyle name="Normal 13 3 3 2" xfId="641"/>
    <cellStyle name="Normal 13 3 3 3" xfId="642"/>
    <cellStyle name="Normal 13 3 3 6" xfId="900"/>
    <cellStyle name="Normal 13 3 4" xfId="643"/>
    <cellStyle name="Normal 13 3 5" xfId="644"/>
    <cellStyle name="Normal 13 4" xfId="645"/>
    <cellStyle name="Normal 13 5" xfId="646"/>
    <cellStyle name="Normal 13 5 2" xfId="647"/>
    <cellStyle name="Normal 13 5 3" xfId="648"/>
    <cellStyle name="Normal 13 5 3 2" xfId="649"/>
    <cellStyle name="Normal 13 5 3 2 2" xfId="901"/>
    <cellStyle name="Normal 13 5 3 3" xfId="650"/>
    <cellStyle name="Normal 13 5 3 4" xfId="651"/>
    <cellStyle name="Normal 13 5 4" xfId="652"/>
    <cellStyle name="Normal 13 6" xfId="653"/>
    <cellStyle name="Normal 13 7" xfId="654"/>
    <cellStyle name="Normal 13_# 6-1 27.01.12 - копия (1)" xfId="655"/>
    <cellStyle name="Normal 14" xfId="656"/>
    <cellStyle name="Normal 14 2" xfId="657"/>
    <cellStyle name="Normal 14 3" xfId="658"/>
    <cellStyle name="Normal 14 3 2" xfId="659"/>
    <cellStyle name="Normal 14 4" xfId="660"/>
    <cellStyle name="Normal 14 5" xfId="661"/>
    <cellStyle name="Normal 14 6" xfId="662"/>
    <cellStyle name="Normal 14_anakia II etapi.xls sm. defeqturi" xfId="663"/>
    <cellStyle name="Normal 15" xfId="664"/>
    <cellStyle name="Normal 16" xfId="665"/>
    <cellStyle name="Normal 16 2" xfId="666"/>
    <cellStyle name="Normal 16 3" xfId="667"/>
    <cellStyle name="Normal 16 4" xfId="668"/>
    <cellStyle name="Normal 16_# 6-1 27.01.12 - копия (1)" xfId="669"/>
    <cellStyle name="Normal 17" xfId="670"/>
    <cellStyle name="Normal 18" xfId="671"/>
    <cellStyle name="Normal 19" xfId="672"/>
    <cellStyle name="Normal 2" xfId="673"/>
    <cellStyle name="Normal 2 10" xfId="674"/>
    <cellStyle name="Normal 2 11" xfId="675"/>
    <cellStyle name="Normal 2 2" xfId="676"/>
    <cellStyle name="Normal 2 2 2" xfId="677"/>
    <cellStyle name="Normal 2 2 3" xfId="678"/>
    <cellStyle name="Normal 2 2 4" xfId="679"/>
    <cellStyle name="Normal 2 2 5" xfId="680"/>
    <cellStyle name="Normal 2 2 6" xfId="681"/>
    <cellStyle name="Normal 2 2 7" xfId="682"/>
    <cellStyle name="Normal 2 2_2D4CD000" xfId="683"/>
    <cellStyle name="Normal 2 3" xfId="684"/>
    <cellStyle name="Normal 2 4" xfId="685"/>
    <cellStyle name="Normal 2 5" xfId="686"/>
    <cellStyle name="Normal 2 6" xfId="687"/>
    <cellStyle name="Normal 2 7" xfId="688"/>
    <cellStyle name="Normal 2 7 2" xfId="689"/>
    <cellStyle name="Normal 2 7 3" xfId="690"/>
    <cellStyle name="Normal 2 7_anakia II etapi.xls sm. defeqturi" xfId="691"/>
    <cellStyle name="Normal 2 8" xfId="692"/>
    <cellStyle name="Normal 2 9" xfId="693"/>
    <cellStyle name="Normal 2_anakia II etapi.xls sm. defeqturi" xfId="694"/>
    <cellStyle name="Normal 20" xfId="695"/>
    <cellStyle name="Normal 21" xfId="696"/>
    <cellStyle name="Normal 22" xfId="697"/>
    <cellStyle name="Normal 23" xfId="698"/>
    <cellStyle name="Normal 24" xfId="699"/>
    <cellStyle name="Normal 25" xfId="700"/>
    <cellStyle name="Normal 26" xfId="701"/>
    <cellStyle name="Normal 27" xfId="702"/>
    <cellStyle name="Normal 28" xfId="703"/>
    <cellStyle name="Normal 29" xfId="704"/>
    <cellStyle name="Normal 29 2" xfId="705"/>
    <cellStyle name="Normal 3" xfId="706"/>
    <cellStyle name="Normal 3 2" xfId="707"/>
    <cellStyle name="Normal 3 2 2" xfId="708"/>
    <cellStyle name="Normal 3 2_anakia II etapi.xls sm. defeqturi" xfId="709"/>
    <cellStyle name="Normal 3 3" xfId="710"/>
    <cellStyle name="Normal 30" xfId="711"/>
    <cellStyle name="Normal 30 2" xfId="712"/>
    <cellStyle name="Normal 31" xfId="713"/>
    <cellStyle name="Normal 32" xfId="714"/>
    <cellStyle name="Normal 32 2" xfId="715"/>
    <cellStyle name="Normal 32 2 2" xfId="716"/>
    <cellStyle name="Normal 32 3" xfId="717"/>
    <cellStyle name="Normal 32 3 2" xfId="718"/>
    <cellStyle name="Normal 32 3 2 2" xfId="719"/>
    <cellStyle name="Normal 32 4" xfId="720"/>
    <cellStyle name="Normal 32_# 6-1 27.01.12 - копия (1)" xfId="721"/>
    <cellStyle name="Normal 33" xfId="722"/>
    <cellStyle name="Normal 33 2" xfId="723"/>
    <cellStyle name="Normal 34" xfId="724"/>
    <cellStyle name="Normal 35" xfId="725"/>
    <cellStyle name="Normal 35 2" xfId="726"/>
    <cellStyle name="Normal 35 3" xfId="727"/>
    <cellStyle name="Normal 36" xfId="728"/>
    <cellStyle name="Normal 36 2" xfId="729"/>
    <cellStyle name="Normal 36 2 2" xfId="730"/>
    <cellStyle name="Normal 36 2 2 3" xfId="898"/>
    <cellStyle name="Normal 36 2 2 4" xfId="902"/>
    <cellStyle name="Normal 36 2 3" xfId="731"/>
    <cellStyle name="Normal 36 2 4" xfId="732"/>
    <cellStyle name="Normal 36 3" xfId="733"/>
    <cellStyle name="Normal 36 4" xfId="734"/>
    <cellStyle name="Normal 37" xfId="735"/>
    <cellStyle name="Normal 37 2" xfId="736"/>
    <cellStyle name="Normal 38" xfId="737"/>
    <cellStyle name="Normal 38 2" xfId="738"/>
    <cellStyle name="Normal 38 2 2" xfId="739"/>
    <cellStyle name="Normal 38 3" xfId="740"/>
    <cellStyle name="Normal 38 3 2" xfId="741"/>
    <cellStyle name="Normal 38 4" xfId="742"/>
    <cellStyle name="Normal 39" xfId="743"/>
    <cellStyle name="Normal 39 2" xfId="744"/>
    <cellStyle name="Normal 4" xfId="745"/>
    <cellStyle name="Normal 4 2" xfId="746"/>
    <cellStyle name="Normal 4 3" xfId="747"/>
    <cellStyle name="Normal 40" xfId="748"/>
    <cellStyle name="Normal 40 2" xfId="749"/>
    <cellStyle name="Normal 40 3" xfId="750"/>
    <cellStyle name="Normal 41" xfId="751"/>
    <cellStyle name="Normal 41 2" xfId="752"/>
    <cellStyle name="Normal 42" xfId="753"/>
    <cellStyle name="Normal 42 2" xfId="754"/>
    <cellStyle name="Normal 42 3" xfId="755"/>
    <cellStyle name="Normal 43" xfId="756"/>
    <cellStyle name="Normal 44" xfId="757"/>
    <cellStyle name="Normal 45" xfId="758"/>
    <cellStyle name="Normal 46" xfId="759"/>
    <cellStyle name="Normal 47" xfId="760"/>
    <cellStyle name="Normal 47 2" xfId="761"/>
    <cellStyle name="Normal 47 3" xfId="762"/>
    <cellStyle name="Normal 47 3 2" xfId="763"/>
    <cellStyle name="Normal 47 4" xfId="764"/>
    <cellStyle name="Normal 5" xfId="765"/>
    <cellStyle name="Normal 5 2" xfId="766"/>
    <cellStyle name="Normal 5 2 2" xfId="767"/>
    <cellStyle name="Normal 5 3" xfId="768"/>
    <cellStyle name="Normal 5 4" xfId="769"/>
    <cellStyle name="Normal 5 4 2" xfId="770"/>
    <cellStyle name="Normal 5 4 3" xfId="771"/>
    <cellStyle name="Normal 5 5" xfId="772"/>
    <cellStyle name="Normal 5_Copy of SAN2010" xfId="773"/>
    <cellStyle name="Normal 6" xfId="774"/>
    <cellStyle name="Normal 7" xfId="775"/>
    <cellStyle name="Normal 75" xfId="776"/>
    <cellStyle name="Normal 8" xfId="777"/>
    <cellStyle name="Normal 8 2" xfId="778"/>
    <cellStyle name="Normal 8_2D4CD000" xfId="779"/>
    <cellStyle name="Normal 9" xfId="780"/>
    <cellStyle name="Normal 9 2" xfId="781"/>
    <cellStyle name="Normal 9 2 2" xfId="782"/>
    <cellStyle name="Normal 9 2 3" xfId="783"/>
    <cellStyle name="Normal 9 2 4" xfId="784"/>
    <cellStyle name="Normal 9 2_anakia II etapi.xls sm. defeqturi" xfId="785"/>
    <cellStyle name="Normal 9_2D4CD000" xfId="786"/>
    <cellStyle name="Normal_#10 saxli, samxedro kalaki(1). 30.03.2010.-Final+++" xfId="905"/>
    <cellStyle name="Normal_gare wyalsadfenigagarini" xfId="787"/>
    <cellStyle name="Normal_gare wyalsadfenigagarini 10" xfId="788"/>
    <cellStyle name="Normal_gare wyalsadfenigagarini 2 2" xfId="789"/>
    <cellStyle name="Normal_gare wyalsadfenigagarini_QW68 -8-24" xfId="904"/>
    <cellStyle name="Normal_sida wyalsadeni 2 2" xfId="790"/>
    <cellStyle name="Normal_SMETA 3" xfId="903"/>
    <cellStyle name="Note" xfId="791"/>
    <cellStyle name="Note 2" xfId="792"/>
    <cellStyle name="Note 2 2" xfId="793"/>
    <cellStyle name="Note 2 3" xfId="794"/>
    <cellStyle name="Note 2 4" xfId="795"/>
    <cellStyle name="Note 2 5" xfId="796"/>
    <cellStyle name="Note 2_anakia II etapi.xls sm. defeqturi" xfId="797"/>
    <cellStyle name="Note 3" xfId="798"/>
    <cellStyle name="Note 4" xfId="799"/>
    <cellStyle name="Note 4 2" xfId="800"/>
    <cellStyle name="Note 4_anakia II etapi.xls sm. defeqturi" xfId="801"/>
    <cellStyle name="Note 5" xfId="802"/>
    <cellStyle name="Note 6" xfId="803"/>
    <cellStyle name="Note 7" xfId="804"/>
    <cellStyle name="Output" xfId="805"/>
    <cellStyle name="Output 2" xfId="806"/>
    <cellStyle name="Output 2 2" xfId="807"/>
    <cellStyle name="Output 2 3" xfId="808"/>
    <cellStyle name="Output 2 4" xfId="809"/>
    <cellStyle name="Output 2 5" xfId="810"/>
    <cellStyle name="Output 2_anakia II etapi.xls sm. defeqturi" xfId="811"/>
    <cellStyle name="Output 3" xfId="812"/>
    <cellStyle name="Output 4" xfId="813"/>
    <cellStyle name="Output 4 2" xfId="814"/>
    <cellStyle name="Output 4_anakia II etapi.xls sm. defeqturi" xfId="815"/>
    <cellStyle name="Output 5" xfId="816"/>
    <cellStyle name="Output 6" xfId="817"/>
    <cellStyle name="Output 7" xfId="818"/>
    <cellStyle name="Percent 2" xfId="819"/>
    <cellStyle name="Percent 3" xfId="820"/>
    <cellStyle name="Percent 3 2" xfId="821"/>
    <cellStyle name="Percent 4" xfId="822"/>
    <cellStyle name="Percent 5" xfId="823"/>
    <cellStyle name="Percent 6" xfId="824"/>
    <cellStyle name="Style 1" xfId="825"/>
    <cellStyle name="Title" xfId="826"/>
    <cellStyle name="Title 2" xfId="827"/>
    <cellStyle name="Title 2 2" xfId="828"/>
    <cellStyle name="Title 2 3" xfId="829"/>
    <cellStyle name="Title 2 4" xfId="830"/>
    <cellStyle name="Title 2 5" xfId="831"/>
    <cellStyle name="Title 3" xfId="832"/>
    <cellStyle name="Title 4" xfId="833"/>
    <cellStyle name="Title 4 2" xfId="834"/>
    <cellStyle name="Title 5" xfId="835"/>
    <cellStyle name="Title 6" xfId="836"/>
    <cellStyle name="Title 7" xfId="837"/>
    <cellStyle name="Total" xfId="838"/>
    <cellStyle name="Total 2" xfId="839"/>
    <cellStyle name="Total 2 2" xfId="840"/>
    <cellStyle name="Total 2 3" xfId="841"/>
    <cellStyle name="Total 2 4" xfId="842"/>
    <cellStyle name="Total 2 5" xfId="843"/>
    <cellStyle name="Total 2_anakia II etapi.xls sm. defeqturi" xfId="844"/>
    <cellStyle name="Total 3" xfId="845"/>
    <cellStyle name="Total 4" xfId="846"/>
    <cellStyle name="Total 4 2" xfId="847"/>
    <cellStyle name="Total 4_anakia II etapi.xls sm. defeqturi" xfId="848"/>
    <cellStyle name="Total 5" xfId="849"/>
    <cellStyle name="Total 6" xfId="850"/>
    <cellStyle name="Total 7" xfId="851"/>
    <cellStyle name="Warning Text" xfId="852"/>
    <cellStyle name="Warning Text 2" xfId="853"/>
    <cellStyle name="Warning Text 2 2" xfId="854"/>
    <cellStyle name="Warning Text 2 3" xfId="855"/>
    <cellStyle name="Warning Text 2 4" xfId="856"/>
    <cellStyle name="Warning Text 2 5" xfId="857"/>
    <cellStyle name="Warning Text 3" xfId="858"/>
    <cellStyle name="Warning Text 4" xfId="859"/>
    <cellStyle name="Warning Text 4 2" xfId="860"/>
    <cellStyle name="Warning Text 5" xfId="861"/>
    <cellStyle name="Warning Text 6" xfId="862"/>
    <cellStyle name="Warning Text 7" xfId="863"/>
    <cellStyle name="Обычный 10" xfId="864"/>
    <cellStyle name="Обычный 10 2" xfId="865"/>
    <cellStyle name="Обычный 2" xfId="866"/>
    <cellStyle name="Обычный 2 2" xfId="867"/>
    <cellStyle name="Обычный 3" xfId="868"/>
    <cellStyle name="Обычный 3 2" xfId="869"/>
    <cellStyle name="Обычный 3 3" xfId="870"/>
    <cellStyle name="Обычный 4" xfId="871"/>
    <cellStyle name="Обычный 4 2" xfId="872"/>
    <cellStyle name="Обычный 4 3" xfId="873"/>
    <cellStyle name="Обычный 4 4" xfId="874"/>
    <cellStyle name="Обычный 5" xfId="875"/>
    <cellStyle name="Обычный 5 2" xfId="876"/>
    <cellStyle name="Обычный 5 2 2" xfId="877"/>
    <cellStyle name="Обычный 5 3" xfId="878"/>
    <cellStyle name="Обычный 5 4" xfId="879"/>
    <cellStyle name="Обычный 5 4 2" xfId="880"/>
    <cellStyle name="Обычный 5 5" xfId="881"/>
    <cellStyle name="Обычный 6" xfId="882"/>
    <cellStyle name="Обычный 6 2" xfId="883"/>
    <cellStyle name="Обычный 7" xfId="884"/>
    <cellStyle name="Обычный 8" xfId="885"/>
    <cellStyle name="Обычный 8 2" xfId="886"/>
    <cellStyle name="Обычный 9" xfId="887"/>
    <cellStyle name="Обычный_2338-2339" xfId="888"/>
    <cellStyle name="Плохой" xfId="889"/>
    <cellStyle name="Процентный 2" xfId="890"/>
    <cellStyle name="Процентный 3" xfId="891"/>
    <cellStyle name="Процентный 3 2" xfId="892"/>
    <cellStyle name="Финансовый 2" xfId="893"/>
    <cellStyle name="Финансовый 2 2" xfId="894"/>
    <cellStyle name="Финансовый 3" xfId="895"/>
    <cellStyle name="Финансовый 4" xfId="896"/>
    <cellStyle name="Финансовый 5" xfId="8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0"/>
  <sheetViews>
    <sheetView topLeftCell="A4" zoomScale="130" zoomScaleNormal="130" workbookViewId="0">
      <selection activeCell="B10" sqref="B10"/>
    </sheetView>
  </sheetViews>
  <sheetFormatPr defaultRowHeight="16.5" x14ac:dyDescent="0.3"/>
  <cols>
    <col min="1" max="1" width="5.140625" style="1" customWidth="1"/>
    <col min="2" max="2" width="43.5703125" style="1" customWidth="1"/>
    <col min="3" max="3" width="19.140625" style="1" customWidth="1"/>
    <col min="4" max="4" width="12.42578125" style="1" customWidth="1"/>
    <col min="5" max="5" width="11.85546875" style="1" customWidth="1"/>
    <col min="6" max="6" width="11" style="1" customWidth="1"/>
    <col min="7" max="7" width="13.42578125" style="1" customWidth="1"/>
    <col min="8" max="8" width="11.42578125" style="1" customWidth="1"/>
    <col min="9" max="9" width="9.140625" style="1"/>
    <col min="10" max="10" width="8.42578125" style="1" customWidth="1"/>
    <col min="11" max="16384" width="9.140625" style="1"/>
  </cols>
  <sheetData>
    <row r="1" spans="1:5" ht="18.75" customHeight="1" x14ac:dyDescent="0.3"/>
    <row r="2" spans="1:5" ht="18.75" customHeight="1" x14ac:dyDescent="0.3">
      <c r="A2" s="215" t="s">
        <v>67</v>
      </c>
      <c r="B2" s="215"/>
      <c r="C2" s="215"/>
      <c r="D2" s="215"/>
      <c r="E2" s="215"/>
    </row>
    <row r="3" spans="1:5" ht="18.75" customHeight="1" x14ac:dyDescent="0.3">
      <c r="A3" s="188"/>
      <c r="B3" s="188"/>
      <c r="C3" s="188"/>
      <c r="D3" s="188"/>
      <c r="E3" s="188"/>
    </row>
    <row r="4" spans="1:5" ht="18.75" customHeight="1" x14ac:dyDescent="0.3">
      <c r="A4" s="216" t="s">
        <v>56</v>
      </c>
      <c r="B4" s="216"/>
      <c r="C4" s="216"/>
      <c r="D4" s="216"/>
      <c r="E4" s="216"/>
    </row>
    <row r="5" spans="1:5" ht="18.75" customHeight="1" x14ac:dyDescent="0.3">
      <c r="A5" s="189"/>
      <c r="B5" s="189"/>
      <c r="C5" s="189"/>
      <c r="D5" s="189"/>
      <c r="E5" s="189"/>
    </row>
    <row r="6" spans="1:5" ht="31.5" customHeight="1" x14ac:dyDescent="0.3">
      <c r="A6" s="190" t="s">
        <v>0</v>
      </c>
      <c r="B6" s="214" t="s">
        <v>57</v>
      </c>
      <c r="C6" s="214" t="s">
        <v>58</v>
      </c>
      <c r="D6" s="214" t="s">
        <v>59</v>
      </c>
      <c r="E6" s="190"/>
    </row>
    <row r="7" spans="1:5" x14ac:dyDescent="0.3">
      <c r="A7" s="190">
        <v>1</v>
      </c>
      <c r="B7" s="190">
        <v>2</v>
      </c>
      <c r="C7" s="190">
        <v>3</v>
      </c>
      <c r="D7" s="190">
        <v>4</v>
      </c>
      <c r="E7" s="190"/>
    </row>
    <row r="8" spans="1:5" ht="20.25" customHeight="1" x14ac:dyDescent="0.3">
      <c r="A8" s="191" t="s">
        <v>60</v>
      </c>
      <c r="B8" s="192" t="s">
        <v>61</v>
      </c>
      <c r="C8" s="193" t="s">
        <v>47</v>
      </c>
      <c r="D8" s="194"/>
      <c r="E8" s="194"/>
    </row>
    <row r="9" spans="1:5" ht="20.25" customHeight="1" x14ac:dyDescent="0.3">
      <c r="A9" s="191"/>
      <c r="B9" s="192"/>
      <c r="C9" s="193"/>
      <c r="D9" s="194"/>
      <c r="E9" s="194"/>
    </row>
    <row r="10" spans="1:5" ht="20.25" customHeight="1" x14ac:dyDescent="0.3">
      <c r="A10" s="195"/>
      <c r="B10" s="118" t="s">
        <v>62</v>
      </c>
      <c r="C10" s="195"/>
      <c r="D10" s="196"/>
      <c r="E10" s="196"/>
    </row>
    <row r="11" spans="1:5" ht="21.75" customHeight="1" x14ac:dyDescent="0.3">
      <c r="A11" s="195"/>
      <c r="B11" s="197" t="s">
        <v>63</v>
      </c>
      <c r="C11" s="198">
        <v>0.03</v>
      </c>
      <c r="D11" s="199"/>
      <c r="E11" s="199"/>
    </row>
    <row r="12" spans="1:5" ht="21.75" customHeight="1" x14ac:dyDescent="0.3">
      <c r="A12" s="195"/>
      <c r="B12" s="200" t="s">
        <v>64</v>
      </c>
      <c r="C12" s="195"/>
      <c r="D12" s="201"/>
      <c r="E12" s="201"/>
    </row>
    <row r="13" spans="1:5" ht="21.75" customHeight="1" x14ac:dyDescent="0.3">
      <c r="A13" s="195"/>
      <c r="B13" s="197" t="s">
        <v>65</v>
      </c>
      <c r="C13" s="198">
        <v>0.18</v>
      </c>
      <c r="D13" s="199"/>
      <c r="E13" s="199"/>
    </row>
    <row r="14" spans="1:5" ht="21.75" customHeight="1" x14ac:dyDescent="0.3">
      <c r="A14" s="195"/>
      <c r="B14" s="200" t="s">
        <v>66</v>
      </c>
      <c r="C14" s="195"/>
      <c r="D14" s="201"/>
      <c r="E14" s="201"/>
    </row>
    <row r="20" ht="26.25" customHeight="1" x14ac:dyDescent="0.3"/>
  </sheetData>
  <mergeCells count="2">
    <mergeCell ref="A2:E2"/>
    <mergeCell ref="A4:E4"/>
  </mergeCells>
  <pageMargins left="0.25" right="0.25" top="0.75" bottom="0.75" header="0.3" footer="0.3"/>
  <pageSetup paperSize="9" orientation="landscape" r:id="rId1"/>
  <headerFooter alignWithMargins="0">
    <oddFooter>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U518"/>
  <sheetViews>
    <sheetView tabSelected="1" zoomScale="110" zoomScaleNormal="110" zoomScaleSheetLayoutView="120" workbookViewId="0">
      <selection activeCell="I21" sqref="I21"/>
    </sheetView>
  </sheetViews>
  <sheetFormatPr defaultRowHeight="16.5" x14ac:dyDescent="0.3"/>
  <cols>
    <col min="1" max="1" width="3.85546875" style="119" customWidth="1"/>
    <col min="2" max="2" width="54.140625" style="119" customWidth="1"/>
    <col min="3" max="3" width="7.7109375" style="119" customWidth="1"/>
    <col min="4" max="4" width="8.7109375" style="119" customWidth="1"/>
    <col min="5" max="5" width="11.42578125" style="139" customWidth="1"/>
    <col min="6" max="6" width="9.28515625" style="119" customWidth="1"/>
    <col min="7" max="8" width="9.42578125" style="119" customWidth="1"/>
    <col min="9" max="9" width="10.28515625" style="119" customWidth="1"/>
    <col min="10" max="10" width="7" style="119" customWidth="1"/>
    <col min="11" max="11" width="8.28515625" style="119" customWidth="1"/>
    <col min="12" max="12" width="10.5703125" style="119" customWidth="1"/>
    <col min="13" max="16384" width="9.140625" style="119"/>
  </cols>
  <sheetData>
    <row r="1" spans="1:21" x14ac:dyDescent="0.3">
      <c r="A1" s="220" t="str">
        <f>K.X.!A2</f>
        <v>q. Tbilisi, sabavSvo baga-baRi #153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3"/>
      <c r="N1" s="3"/>
      <c r="O1" s="3"/>
      <c r="P1" s="3"/>
      <c r="Q1" s="3"/>
      <c r="R1" s="3"/>
      <c r="S1" s="3"/>
      <c r="T1" s="3"/>
      <c r="U1" s="3"/>
    </row>
    <row r="2" spans="1:21" x14ac:dyDescent="0.3"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1" x14ac:dyDescent="0.4">
      <c r="A3" s="221" t="s">
        <v>23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3"/>
      <c r="N3" s="3"/>
      <c r="O3" s="3"/>
      <c r="P3" s="3"/>
      <c r="Q3" s="3"/>
      <c r="R3" s="3"/>
      <c r="S3" s="3"/>
      <c r="T3" s="3"/>
      <c r="U3" s="3"/>
    </row>
    <row r="4" spans="1:21" x14ac:dyDescent="0.3">
      <c r="A4" s="222" t="s">
        <v>3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3"/>
      <c r="N4" s="3"/>
      <c r="O4" s="3"/>
      <c r="P4" s="3"/>
      <c r="Q4" s="3"/>
      <c r="R4" s="3"/>
      <c r="S4" s="3"/>
      <c r="T4" s="3"/>
      <c r="U4" s="3"/>
    </row>
    <row r="5" spans="1:21" x14ac:dyDescent="0.3">
      <c r="B5" s="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3">
      <c r="A6" s="5"/>
      <c r="B6" s="6"/>
      <c r="C6" s="7"/>
      <c r="D6" s="6"/>
      <c r="E6" s="7"/>
      <c r="F6" s="219" t="s">
        <v>4</v>
      </c>
      <c r="G6" s="219"/>
      <c r="H6" s="219"/>
      <c r="I6" s="219"/>
      <c r="J6" s="219"/>
      <c r="K6" s="8">
        <f>L33</f>
        <v>0</v>
      </c>
      <c r="L6" s="9" t="s">
        <v>5</v>
      </c>
      <c r="M6" s="3"/>
      <c r="N6" s="3"/>
      <c r="O6" s="3"/>
      <c r="P6" s="3"/>
      <c r="Q6" s="3"/>
      <c r="R6" s="3"/>
      <c r="S6" s="3"/>
      <c r="T6" s="3"/>
      <c r="U6" s="3"/>
    </row>
    <row r="7" spans="1:21" x14ac:dyDescent="0.3">
      <c r="A7" s="10"/>
      <c r="B7" s="2"/>
      <c r="C7" s="7"/>
      <c r="D7" s="11"/>
      <c r="E7" s="12"/>
      <c r="F7" s="12"/>
      <c r="G7" s="7"/>
      <c r="H7" s="219" t="s">
        <v>6</v>
      </c>
      <c r="I7" s="219"/>
      <c r="J7" s="219"/>
      <c r="K7" s="8">
        <f>G29</f>
        <v>0</v>
      </c>
      <c r="L7" s="9" t="s">
        <v>5</v>
      </c>
      <c r="M7" s="3"/>
      <c r="N7" s="3"/>
      <c r="O7" s="3"/>
      <c r="P7" s="3"/>
      <c r="Q7" s="3"/>
      <c r="R7" s="3"/>
      <c r="S7" s="3"/>
      <c r="T7" s="3"/>
      <c r="U7" s="3"/>
    </row>
    <row r="8" spans="1:21" s="3" customFormat="1" x14ac:dyDescent="0.3">
      <c r="C8" s="13"/>
      <c r="D8" s="13"/>
      <c r="E8" s="13"/>
      <c r="F8" s="13"/>
    </row>
    <row r="9" spans="1:21" x14ac:dyDescent="0.3">
      <c r="A9" s="39"/>
      <c r="B9" s="41"/>
      <c r="C9" s="42"/>
      <c r="D9" s="43" t="s">
        <v>7</v>
      </c>
      <c r="E9" s="44"/>
      <c r="F9" s="217" t="s">
        <v>8</v>
      </c>
      <c r="G9" s="218"/>
      <c r="H9" s="217" t="s">
        <v>9</v>
      </c>
      <c r="I9" s="218"/>
      <c r="J9" s="45" t="s">
        <v>10</v>
      </c>
      <c r="K9" s="45"/>
      <c r="L9" s="40"/>
      <c r="M9" s="3"/>
      <c r="N9" s="3"/>
      <c r="O9" s="3"/>
      <c r="P9" s="3"/>
      <c r="Q9" s="3"/>
      <c r="R9" s="3"/>
      <c r="S9" s="3"/>
      <c r="T9" s="3"/>
      <c r="U9" s="3"/>
    </row>
    <row r="10" spans="1:21" x14ac:dyDescent="0.3">
      <c r="A10" s="46"/>
      <c r="B10" s="43" t="s">
        <v>11</v>
      </c>
      <c r="C10" s="48"/>
      <c r="D10" s="49" t="s">
        <v>12</v>
      </c>
      <c r="E10" s="50"/>
      <c r="F10" s="51"/>
      <c r="G10" s="50"/>
      <c r="H10" s="51"/>
      <c r="I10" s="50"/>
      <c r="J10" s="51" t="s">
        <v>13</v>
      </c>
      <c r="K10" s="52"/>
      <c r="L10" s="47" t="s">
        <v>1</v>
      </c>
      <c r="M10" s="3"/>
      <c r="N10" s="3"/>
      <c r="O10" s="3"/>
      <c r="P10" s="3"/>
      <c r="Q10" s="3"/>
      <c r="R10" s="3"/>
      <c r="S10" s="3"/>
      <c r="T10" s="3"/>
      <c r="U10" s="3"/>
    </row>
    <row r="11" spans="1:21" x14ac:dyDescent="0.3">
      <c r="A11" s="53" t="s">
        <v>0</v>
      </c>
      <c r="B11" s="54" t="s">
        <v>14</v>
      </c>
      <c r="C11" s="47" t="s">
        <v>15</v>
      </c>
      <c r="D11" s="47" t="s">
        <v>16</v>
      </c>
      <c r="E11" s="55" t="s">
        <v>2</v>
      </c>
      <c r="F11" s="47" t="s">
        <v>17</v>
      </c>
      <c r="G11" s="55" t="s">
        <v>2</v>
      </c>
      <c r="H11" s="47" t="s">
        <v>17</v>
      </c>
      <c r="I11" s="55" t="s">
        <v>2</v>
      </c>
      <c r="J11" s="47" t="s">
        <v>17</v>
      </c>
      <c r="K11" s="55" t="s">
        <v>2</v>
      </c>
      <c r="L11" s="47"/>
      <c r="M11" s="3"/>
      <c r="N11" s="3"/>
      <c r="O11" s="3"/>
      <c r="P11" s="3"/>
      <c r="Q11" s="3"/>
      <c r="R11" s="3"/>
      <c r="S11" s="3"/>
      <c r="T11" s="3"/>
      <c r="U11" s="3"/>
    </row>
    <row r="12" spans="1:21" x14ac:dyDescent="0.3">
      <c r="A12" s="51"/>
      <c r="B12" s="57"/>
      <c r="C12" s="48"/>
      <c r="D12" s="56"/>
      <c r="E12" s="57"/>
      <c r="F12" s="56" t="s">
        <v>18</v>
      </c>
      <c r="G12" s="57"/>
      <c r="H12" s="56" t="s">
        <v>18</v>
      </c>
      <c r="I12" s="57"/>
      <c r="J12" s="56" t="s">
        <v>18</v>
      </c>
      <c r="K12" s="57"/>
      <c r="L12" s="56"/>
      <c r="M12" s="3"/>
      <c r="N12" s="3"/>
      <c r="O12" s="3"/>
      <c r="P12" s="3"/>
      <c r="Q12" s="3"/>
      <c r="R12" s="3"/>
      <c r="S12" s="3"/>
      <c r="T12" s="3"/>
      <c r="U12" s="3"/>
    </row>
    <row r="13" spans="1:21" x14ac:dyDescent="0.3">
      <c r="A13" s="58">
        <v>1</v>
      </c>
      <c r="B13" s="60">
        <v>2</v>
      </c>
      <c r="C13" s="58">
        <v>3</v>
      </c>
      <c r="D13" s="60">
        <v>4</v>
      </c>
      <c r="E13" s="58">
        <v>5</v>
      </c>
      <c r="F13" s="60">
        <v>6</v>
      </c>
      <c r="G13" s="58">
        <v>7</v>
      </c>
      <c r="H13" s="60">
        <v>8</v>
      </c>
      <c r="I13" s="58">
        <v>9</v>
      </c>
      <c r="J13" s="60">
        <v>10</v>
      </c>
      <c r="K13" s="58">
        <v>11</v>
      </c>
      <c r="L13" s="60">
        <v>12</v>
      </c>
      <c r="M13" s="3"/>
      <c r="N13" s="3"/>
      <c r="O13" s="3"/>
      <c r="P13" s="3"/>
      <c r="Q13" s="3"/>
      <c r="R13" s="3"/>
      <c r="S13" s="3"/>
      <c r="T13" s="3"/>
      <c r="U13" s="3"/>
    </row>
    <row r="14" spans="1:21" s="14" customFormat="1" ht="15.75" x14ac:dyDescent="0.3">
      <c r="A14" s="61"/>
      <c r="B14" s="62"/>
      <c r="C14" s="61"/>
      <c r="D14" s="63"/>
      <c r="E14" s="59"/>
      <c r="F14" s="59"/>
      <c r="G14" s="59"/>
      <c r="H14" s="59"/>
      <c r="I14" s="59"/>
      <c r="J14" s="59"/>
      <c r="K14" s="59"/>
      <c r="L14" s="59"/>
    </row>
    <row r="15" spans="1:21" s="74" customFormat="1" x14ac:dyDescent="0.3">
      <c r="A15" s="70"/>
      <c r="B15" s="72" t="s">
        <v>44</v>
      </c>
      <c r="C15" s="71"/>
      <c r="D15" s="71"/>
      <c r="E15" s="71"/>
      <c r="F15" s="71"/>
      <c r="G15" s="71"/>
      <c r="H15" s="71"/>
      <c r="I15" s="71"/>
      <c r="J15" s="71"/>
      <c r="K15" s="71"/>
      <c r="L15" s="73"/>
    </row>
    <row r="16" spans="1:21" s="80" customFormat="1" ht="15.75" x14ac:dyDescent="0.25">
      <c r="A16" s="75">
        <v>1</v>
      </c>
      <c r="B16" s="76" t="s">
        <v>27</v>
      </c>
      <c r="C16" s="77" t="s">
        <v>28</v>
      </c>
      <c r="D16" s="78"/>
      <c r="E16" s="120">
        <f>(260)/100</f>
        <v>2.6</v>
      </c>
      <c r="F16" s="79"/>
      <c r="G16" s="75"/>
      <c r="H16" s="75"/>
      <c r="I16" s="77"/>
      <c r="J16" s="75"/>
      <c r="K16" s="77"/>
      <c r="L16" s="75"/>
    </row>
    <row r="17" spans="1:255" s="77" customFormat="1" ht="31.5" x14ac:dyDescent="0.25">
      <c r="A17" s="75">
        <v>2</v>
      </c>
      <c r="B17" s="81" t="s">
        <v>29</v>
      </c>
      <c r="C17" s="82" t="s">
        <v>21</v>
      </c>
      <c r="D17" s="78"/>
      <c r="E17" s="83">
        <f>E16*100*0.1*0.15</f>
        <v>3.9</v>
      </c>
      <c r="F17" s="79"/>
      <c r="G17" s="84"/>
      <c r="H17" s="75"/>
      <c r="J17" s="79"/>
      <c r="L17" s="79"/>
    </row>
    <row r="18" spans="1:255" s="122" customFormat="1" ht="31.5" x14ac:dyDescent="0.3">
      <c r="A18" s="121">
        <v>3</v>
      </c>
      <c r="B18" s="140" t="s">
        <v>40</v>
      </c>
      <c r="C18" s="122" t="s">
        <v>21</v>
      </c>
      <c r="D18" s="123"/>
      <c r="E18" s="120">
        <v>29.82</v>
      </c>
      <c r="F18" s="124"/>
      <c r="G18" s="124"/>
      <c r="H18" s="124"/>
      <c r="I18" s="125"/>
      <c r="J18" s="124"/>
      <c r="K18" s="125"/>
      <c r="L18" s="124"/>
      <c r="M18" s="126"/>
      <c r="N18" s="126"/>
      <c r="O18" s="126"/>
      <c r="P18" s="126"/>
      <c r="Q18" s="126"/>
      <c r="R18" s="126"/>
      <c r="S18" s="126"/>
      <c r="T18" s="126"/>
    </row>
    <row r="19" spans="1:255" s="126" customFormat="1" thickBot="1" x14ac:dyDescent="0.35">
      <c r="A19" s="121"/>
      <c r="B19" s="121" t="s">
        <v>19</v>
      </c>
      <c r="C19" s="122" t="s">
        <v>20</v>
      </c>
      <c r="D19" s="124">
        <v>1.6</v>
      </c>
      <c r="E19" s="127">
        <f>E18*D19</f>
        <v>47.712000000000003</v>
      </c>
      <c r="F19" s="124"/>
      <c r="G19" s="125"/>
      <c r="H19" s="128"/>
      <c r="I19" s="129"/>
      <c r="J19" s="128"/>
      <c r="K19" s="129"/>
      <c r="L19" s="124"/>
    </row>
    <row r="20" spans="1:255" s="126" customFormat="1" ht="33" x14ac:dyDescent="0.3">
      <c r="A20" s="112">
        <v>4</v>
      </c>
      <c r="B20" s="113" t="s">
        <v>39</v>
      </c>
      <c r="C20" s="114" t="s">
        <v>38</v>
      </c>
      <c r="D20" s="115"/>
      <c r="E20" s="207">
        <f>426*0.2/1000</f>
        <v>8.5199999999999998E-2</v>
      </c>
      <c r="F20" s="115"/>
      <c r="G20" s="115"/>
      <c r="H20" s="116"/>
      <c r="I20" s="116"/>
      <c r="J20" s="115"/>
      <c r="K20" s="115"/>
      <c r="L20" s="117"/>
    </row>
    <row r="21" spans="1:255" s="90" customFormat="1" ht="33" x14ac:dyDescent="0.25">
      <c r="A21" s="85">
        <v>5</v>
      </c>
      <c r="B21" s="87" t="s">
        <v>30</v>
      </c>
      <c r="C21" s="86" t="s">
        <v>31</v>
      </c>
      <c r="D21" s="88"/>
      <c r="E21" s="130">
        <f>(695*0.3*0.15+15*0.2*0.1)*2+E17*2+E20*1000*1.75+E18*2</f>
        <v>279.69</v>
      </c>
      <c r="F21" s="89"/>
      <c r="H21" s="91"/>
      <c r="I21" s="92"/>
      <c r="J21" s="91"/>
      <c r="K21" s="92"/>
      <c r="L21" s="93"/>
    </row>
    <row r="22" spans="1:255" s="96" customFormat="1" ht="33.75" customHeight="1" x14ac:dyDescent="0.25">
      <c r="A22" s="75">
        <v>6</v>
      </c>
      <c r="B22" s="76" t="s">
        <v>32</v>
      </c>
      <c r="C22" s="77" t="s">
        <v>21</v>
      </c>
      <c r="D22" s="78"/>
      <c r="E22" s="120">
        <f>E16*100*0.3*0.15+E17+E18+E20*1000</f>
        <v>130.62</v>
      </c>
      <c r="F22" s="79"/>
      <c r="G22" s="75"/>
      <c r="H22" s="75"/>
      <c r="I22" s="77"/>
      <c r="J22" s="75"/>
      <c r="K22" s="77"/>
      <c r="L22" s="75"/>
    </row>
    <row r="23" spans="1:255" s="101" customFormat="1" ht="15.75" x14ac:dyDescent="0.3">
      <c r="A23" s="97">
        <v>7</v>
      </c>
      <c r="B23" s="98" t="s">
        <v>33</v>
      </c>
      <c r="C23" s="95"/>
      <c r="D23" s="99"/>
      <c r="E23" s="131">
        <f>E21</f>
        <v>279.69</v>
      </c>
      <c r="F23" s="97"/>
      <c r="G23" s="100"/>
      <c r="H23" s="97"/>
      <c r="I23" s="100"/>
      <c r="J23" s="97"/>
      <c r="K23" s="100"/>
      <c r="L23" s="97"/>
    </row>
    <row r="24" spans="1:255" s="101" customFormat="1" x14ac:dyDescent="0.3">
      <c r="A24" s="102"/>
      <c r="B24" s="102" t="s">
        <v>34</v>
      </c>
      <c r="C24" s="103" t="s">
        <v>31</v>
      </c>
      <c r="D24" s="104">
        <v>1</v>
      </c>
      <c r="E24" s="105">
        <f>E23*D24</f>
        <v>279.69</v>
      </c>
      <c r="F24" s="102"/>
      <c r="G24" s="103"/>
      <c r="H24" s="102"/>
      <c r="I24" s="103"/>
      <c r="J24" s="106"/>
      <c r="K24" s="103"/>
      <c r="L24" s="94"/>
    </row>
    <row r="25" spans="1:255" s="82" customFormat="1" ht="31.5" x14ac:dyDescent="0.25">
      <c r="A25" s="75">
        <v>8</v>
      </c>
      <c r="B25" s="76" t="s">
        <v>41</v>
      </c>
      <c r="C25" s="107" t="s">
        <v>35</v>
      </c>
      <c r="D25" s="79"/>
      <c r="E25" s="208">
        <v>2.6</v>
      </c>
      <c r="F25" s="108"/>
      <c r="G25" s="109"/>
      <c r="H25" s="108"/>
      <c r="I25" s="109"/>
      <c r="J25" s="79"/>
      <c r="K25" s="77"/>
      <c r="L25" s="79"/>
    </row>
    <row r="26" spans="1:255" s="137" customFormat="1" ht="31.5" x14ac:dyDescent="0.3">
      <c r="A26" s="132">
        <v>9</v>
      </c>
      <c r="B26" s="76" t="s">
        <v>42</v>
      </c>
      <c r="C26" s="133" t="s">
        <v>36</v>
      </c>
      <c r="D26" s="134"/>
      <c r="E26" s="209">
        <f>85/100</f>
        <v>0.85</v>
      </c>
      <c r="F26" s="135"/>
      <c r="G26" s="136"/>
      <c r="H26" s="135"/>
      <c r="I26" s="136"/>
      <c r="J26" s="135"/>
      <c r="K26" s="136"/>
      <c r="L26" s="135"/>
    </row>
    <row r="27" spans="1:255" s="82" customFormat="1" ht="39.75" customHeight="1" x14ac:dyDescent="0.25">
      <c r="A27" s="75">
        <v>10</v>
      </c>
      <c r="B27" s="76" t="s">
        <v>37</v>
      </c>
      <c r="C27" s="107" t="s">
        <v>26</v>
      </c>
      <c r="D27" s="75"/>
      <c r="E27" s="138">
        <f>430/100</f>
        <v>4.3</v>
      </c>
      <c r="F27" s="110"/>
      <c r="G27" s="111"/>
      <c r="H27" s="79"/>
      <c r="I27" s="83"/>
      <c r="J27" s="110"/>
      <c r="K27" s="111"/>
      <c r="L27" s="79"/>
    </row>
    <row r="28" spans="1:255" s="142" customFormat="1" ht="31.5" x14ac:dyDescent="0.25">
      <c r="A28" s="141">
        <v>11</v>
      </c>
      <c r="B28" s="148" t="s">
        <v>43</v>
      </c>
      <c r="C28" s="142" t="s">
        <v>31</v>
      </c>
      <c r="D28" s="143"/>
      <c r="E28" s="210">
        <v>1.5</v>
      </c>
      <c r="F28" s="144"/>
      <c r="H28" s="145"/>
      <c r="I28" s="146"/>
      <c r="J28" s="145"/>
      <c r="K28" s="146"/>
      <c r="L28" s="147"/>
    </row>
    <row r="29" spans="1:255" s="3" customFormat="1" x14ac:dyDescent="0.3">
      <c r="A29" s="64"/>
      <c r="B29" s="65" t="s">
        <v>25</v>
      </c>
      <c r="C29" s="64"/>
      <c r="D29" s="66"/>
      <c r="E29" s="67"/>
      <c r="F29" s="68"/>
      <c r="G29" s="38"/>
      <c r="H29" s="38"/>
      <c r="I29" s="38"/>
      <c r="J29" s="38"/>
      <c r="K29" s="38"/>
      <c r="L29" s="38"/>
      <c r="M29" s="17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</row>
    <row r="30" spans="1:255" s="3" customFormat="1" x14ac:dyDescent="0.3">
      <c r="A30" s="64"/>
      <c r="B30" s="65" t="s">
        <v>22</v>
      </c>
      <c r="C30" s="69"/>
      <c r="D30" s="66"/>
      <c r="E30" s="66"/>
      <c r="F30" s="68"/>
      <c r="G30" s="38"/>
      <c r="H30" s="38"/>
      <c r="I30" s="38"/>
      <c r="J30" s="38"/>
      <c r="K30" s="38"/>
      <c r="L30" s="38"/>
      <c r="M30" s="18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</row>
    <row r="31" spans="1:255" s="3" customFormat="1" x14ac:dyDescent="0.3">
      <c r="A31" s="64"/>
      <c r="B31" s="65" t="s">
        <v>1</v>
      </c>
      <c r="C31" s="65"/>
      <c r="D31" s="64"/>
      <c r="E31" s="64"/>
      <c r="F31" s="64"/>
      <c r="G31" s="38"/>
      <c r="H31" s="38"/>
      <c r="I31" s="38"/>
      <c r="J31" s="38"/>
      <c r="K31" s="38"/>
      <c r="L31" s="38"/>
      <c r="M31" s="20"/>
    </row>
    <row r="32" spans="1:255" s="3" customFormat="1" x14ac:dyDescent="0.3">
      <c r="A32" s="64"/>
      <c r="B32" s="65" t="s">
        <v>24</v>
      </c>
      <c r="C32" s="69"/>
      <c r="D32" s="66"/>
      <c r="E32" s="66"/>
      <c r="F32" s="68"/>
      <c r="G32" s="38"/>
      <c r="H32" s="38"/>
      <c r="I32" s="38"/>
      <c r="J32" s="38"/>
      <c r="K32" s="38"/>
      <c r="L32" s="38"/>
      <c r="M32" s="18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</row>
    <row r="33" spans="1:255" s="3" customFormat="1" x14ac:dyDescent="0.3">
      <c r="A33" s="64"/>
      <c r="B33" s="65" t="s">
        <v>49</v>
      </c>
      <c r="C33" s="65"/>
      <c r="D33" s="64"/>
      <c r="E33" s="64"/>
      <c r="F33" s="64"/>
      <c r="G33" s="38"/>
      <c r="H33" s="38"/>
      <c r="I33" s="38"/>
      <c r="J33" s="38"/>
      <c r="K33" s="38"/>
      <c r="L33" s="38"/>
      <c r="M33" s="20"/>
    </row>
    <row r="34" spans="1:255" s="3" customFormat="1" x14ac:dyDescent="0.3">
      <c r="A34" s="156"/>
      <c r="B34" s="156" t="s">
        <v>45</v>
      </c>
      <c r="C34" s="156"/>
      <c r="D34" s="156"/>
      <c r="E34" s="158"/>
      <c r="F34" s="157"/>
      <c r="G34" s="157"/>
      <c r="H34" s="156"/>
      <c r="I34" s="157"/>
      <c r="J34" s="157"/>
      <c r="K34" s="157"/>
      <c r="L34" s="157"/>
      <c r="M34" s="37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</row>
    <row r="35" spans="1:255" s="142" customFormat="1" ht="31.5" x14ac:dyDescent="0.25">
      <c r="A35" s="159">
        <v>1</v>
      </c>
      <c r="B35" s="160" t="s">
        <v>43</v>
      </c>
      <c r="C35" s="159" t="s">
        <v>31</v>
      </c>
      <c r="D35" s="161"/>
      <c r="E35" s="211">
        <v>1.5</v>
      </c>
      <c r="F35" s="162"/>
      <c r="G35" s="159"/>
      <c r="H35" s="163"/>
      <c r="I35" s="163"/>
      <c r="J35" s="163"/>
      <c r="K35" s="163"/>
      <c r="L35" s="164"/>
    </row>
    <row r="36" spans="1:255" s="152" customFormat="1" ht="27" x14ac:dyDescent="0.25">
      <c r="A36" s="149" t="s">
        <v>69</v>
      </c>
      <c r="B36" s="150" t="s">
        <v>48</v>
      </c>
      <c r="C36" s="150" t="s">
        <v>46</v>
      </c>
      <c r="D36" s="151"/>
      <c r="E36" s="153">
        <f>2.4*2</f>
        <v>4.8</v>
      </c>
      <c r="F36" s="151"/>
      <c r="G36" s="151"/>
      <c r="H36" s="154"/>
      <c r="I36" s="154"/>
      <c r="J36" s="154"/>
      <c r="K36" s="151"/>
      <c r="L36" s="151"/>
      <c r="M36" s="155"/>
    </row>
    <row r="37" spans="1:255" s="171" customFormat="1" ht="31.5" x14ac:dyDescent="0.3">
      <c r="A37" s="165">
        <v>3</v>
      </c>
      <c r="B37" s="172" t="s">
        <v>51</v>
      </c>
      <c r="C37" s="166" t="s">
        <v>50</v>
      </c>
      <c r="D37" s="167"/>
      <c r="E37" s="212">
        <v>4.8</v>
      </c>
      <c r="F37" s="168"/>
      <c r="G37" s="169"/>
      <c r="H37" s="170"/>
      <c r="I37" s="166"/>
      <c r="J37" s="168"/>
      <c r="K37" s="169"/>
      <c r="L37" s="170"/>
    </row>
    <row r="38" spans="1:255" s="180" customFormat="1" ht="13.5" x14ac:dyDescent="0.25">
      <c r="A38" s="173" t="s">
        <v>70</v>
      </c>
      <c r="B38" s="174" t="s">
        <v>52</v>
      </c>
      <c r="C38" s="175" t="s">
        <v>46</v>
      </c>
      <c r="D38" s="176"/>
      <c r="E38" s="177">
        <f>(2.4+2.4+1)*2*0.25</f>
        <v>2.9</v>
      </c>
      <c r="F38" s="178"/>
      <c r="G38" s="176"/>
      <c r="H38" s="178"/>
      <c r="I38" s="176"/>
      <c r="J38" s="178"/>
      <c r="K38" s="176"/>
      <c r="L38" s="176"/>
      <c r="M38" s="179"/>
    </row>
    <row r="39" spans="1:255" s="142" customFormat="1" ht="47.25" x14ac:dyDescent="0.25">
      <c r="A39" s="141">
        <v>5</v>
      </c>
      <c r="B39" s="148" t="s">
        <v>71</v>
      </c>
      <c r="C39" s="142" t="s">
        <v>31</v>
      </c>
      <c r="D39" s="181"/>
      <c r="E39" s="210">
        <f>16*0.3*1.8*23.6/1000</f>
        <v>0.20390400000000003</v>
      </c>
      <c r="F39" s="145"/>
      <c r="G39" s="146"/>
      <c r="H39" s="144"/>
      <c r="J39" s="145"/>
      <c r="K39" s="146"/>
      <c r="L39" s="147"/>
    </row>
    <row r="40" spans="1:255" s="142" customFormat="1" ht="15.75" x14ac:dyDescent="0.25">
      <c r="A40" s="141">
        <v>6</v>
      </c>
      <c r="B40" s="148" t="s">
        <v>53</v>
      </c>
      <c r="C40" s="142" t="s">
        <v>31</v>
      </c>
      <c r="D40" s="181"/>
      <c r="E40" s="210">
        <v>2.5</v>
      </c>
      <c r="F40" s="145"/>
      <c r="G40" s="146"/>
      <c r="H40" s="144"/>
      <c r="J40" s="145"/>
      <c r="K40" s="146"/>
      <c r="L40" s="147"/>
    </row>
    <row r="41" spans="1:255" s="187" customFormat="1" ht="31.5" x14ac:dyDescent="0.25">
      <c r="A41" s="182">
        <v>11</v>
      </c>
      <c r="B41" s="148" t="s">
        <v>54</v>
      </c>
      <c r="C41" s="183" t="s">
        <v>31</v>
      </c>
      <c r="D41" s="184"/>
      <c r="E41" s="213">
        <f>E40+E39</f>
        <v>2.7039040000000001</v>
      </c>
      <c r="F41" s="185"/>
      <c r="G41" s="186"/>
      <c r="H41" s="185"/>
      <c r="I41" s="186"/>
      <c r="J41" s="185"/>
      <c r="K41" s="186"/>
      <c r="L41" s="185"/>
    </row>
    <row r="42" spans="1:255" s="3" customFormat="1" x14ac:dyDescent="0.3">
      <c r="A42" s="64"/>
      <c r="B42" s="65" t="s">
        <v>25</v>
      </c>
      <c r="C42" s="64"/>
      <c r="D42" s="66"/>
      <c r="E42" s="67"/>
      <c r="F42" s="68"/>
      <c r="G42" s="38"/>
      <c r="H42" s="38"/>
      <c r="I42" s="38"/>
      <c r="J42" s="38"/>
      <c r="K42" s="38"/>
      <c r="L42" s="38"/>
      <c r="M42" s="17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</row>
    <row r="43" spans="1:255" s="3" customFormat="1" x14ac:dyDescent="0.3">
      <c r="A43" s="64"/>
      <c r="B43" s="65" t="s">
        <v>22</v>
      </c>
      <c r="C43" s="69"/>
      <c r="D43" s="66"/>
      <c r="E43" s="66"/>
      <c r="F43" s="68"/>
      <c r="G43" s="38"/>
      <c r="H43" s="38"/>
      <c r="I43" s="38"/>
      <c r="J43" s="38"/>
      <c r="K43" s="38"/>
      <c r="L43" s="38"/>
      <c r="M43" s="18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</row>
    <row r="44" spans="1:255" s="3" customFormat="1" x14ac:dyDescent="0.3">
      <c r="A44" s="64"/>
      <c r="B44" s="65" t="s">
        <v>1</v>
      </c>
      <c r="C44" s="65"/>
      <c r="D44" s="64"/>
      <c r="E44" s="64"/>
      <c r="F44" s="64"/>
      <c r="G44" s="38"/>
      <c r="H44" s="38"/>
      <c r="I44" s="38"/>
      <c r="J44" s="38"/>
      <c r="K44" s="38"/>
      <c r="L44" s="38"/>
      <c r="M44" s="20"/>
    </row>
    <row r="45" spans="1:255" s="3" customFormat="1" x14ac:dyDescent="0.3">
      <c r="A45" s="64"/>
      <c r="B45" s="65" t="s">
        <v>24</v>
      </c>
      <c r="C45" s="69"/>
      <c r="D45" s="66"/>
      <c r="E45" s="66"/>
      <c r="F45" s="68"/>
      <c r="G45" s="38"/>
      <c r="H45" s="38"/>
      <c r="I45" s="38"/>
      <c r="J45" s="38"/>
      <c r="K45" s="38"/>
      <c r="L45" s="38"/>
      <c r="M45" s="18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</row>
    <row r="46" spans="1:255" s="3" customFormat="1" x14ac:dyDescent="0.3">
      <c r="A46" s="64"/>
      <c r="B46" s="65" t="s">
        <v>55</v>
      </c>
      <c r="C46" s="65"/>
      <c r="D46" s="64"/>
      <c r="E46" s="64"/>
      <c r="F46" s="64"/>
      <c r="G46" s="38"/>
      <c r="H46" s="38"/>
      <c r="I46" s="38"/>
      <c r="J46" s="38"/>
      <c r="K46" s="38"/>
      <c r="L46" s="38"/>
      <c r="M46" s="20"/>
    </row>
    <row r="47" spans="1:255" s="3" customFormat="1" x14ac:dyDescent="0.3">
      <c r="A47" s="202"/>
      <c r="B47" s="202" t="s">
        <v>68</v>
      </c>
      <c r="C47" s="202"/>
      <c r="D47" s="203"/>
      <c r="E47" s="204"/>
      <c r="F47" s="205"/>
      <c r="G47" s="205"/>
      <c r="H47" s="206"/>
      <c r="I47" s="202"/>
      <c r="J47" s="205"/>
      <c r="K47" s="205"/>
      <c r="L47" s="206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s="3" customFormat="1" x14ac:dyDescent="0.3">
      <c r="A48" s="19"/>
      <c r="B48" s="19"/>
      <c r="C48" s="19"/>
      <c r="D48" s="22"/>
      <c r="E48" s="23"/>
      <c r="F48" s="15"/>
      <c r="G48" s="15"/>
      <c r="H48" s="24"/>
      <c r="I48" s="19"/>
      <c r="J48" s="15"/>
      <c r="K48" s="15"/>
      <c r="L48" s="24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12" s="27" customFormat="1" x14ac:dyDescent="0.3">
      <c r="A49" s="25"/>
      <c r="E49" s="26"/>
      <c r="I49" s="26"/>
    </row>
    <row r="50" spans="1:12" s="19" customFormat="1" ht="15.75" x14ac:dyDescent="0.3">
      <c r="D50" s="23"/>
      <c r="E50" s="23"/>
      <c r="F50" s="24"/>
      <c r="G50" s="15"/>
      <c r="H50" s="15"/>
      <c r="I50" s="15"/>
      <c r="J50" s="15"/>
      <c r="K50" s="15"/>
      <c r="L50" s="15"/>
    </row>
    <row r="51" spans="1:12" s="19" customFormat="1" ht="15.75" x14ac:dyDescent="0.3">
      <c r="D51" s="23"/>
      <c r="E51" s="23"/>
      <c r="F51" s="24"/>
      <c r="G51" s="28"/>
      <c r="H51" s="15"/>
      <c r="I51" s="28"/>
      <c r="J51" s="15"/>
      <c r="K51" s="28"/>
      <c r="L51" s="28"/>
    </row>
    <row r="52" spans="1:12" s="19" customFormat="1" ht="15.75" x14ac:dyDescent="0.3">
      <c r="D52" s="23"/>
      <c r="E52" s="23"/>
      <c r="F52" s="24"/>
      <c r="G52" s="15"/>
      <c r="H52" s="15"/>
      <c r="I52" s="15"/>
      <c r="J52" s="15"/>
      <c r="K52" s="15"/>
      <c r="L52" s="15"/>
    </row>
    <row r="53" spans="1:12" s="19" customFormat="1" ht="15.75" x14ac:dyDescent="0.3">
      <c r="D53" s="23"/>
      <c r="E53" s="23"/>
      <c r="F53" s="24"/>
      <c r="G53" s="15"/>
      <c r="H53" s="15"/>
      <c r="I53" s="15"/>
      <c r="J53" s="15"/>
      <c r="K53" s="15"/>
      <c r="L53" s="15"/>
    </row>
    <row r="54" spans="1:12" s="19" customFormat="1" ht="15.75" x14ac:dyDescent="0.3">
      <c r="D54" s="23"/>
      <c r="E54" s="23"/>
      <c r="F54" s="24"/>
      <c r="G54" s="15"/>
      <c r="H54" s="15"/>
      <c r="I54" s="15"/>
      <c r="J54" s="15"/>
      <c r="K54" s="15"/>
      <c r="L54" s="15"/>
    </row>
    <row r="55" spans="1:12" s="16" customFormat="1" ht="15.75" x14ac:dyDescent="0.3">
      <c r="A55" s="19"/>
      <c r="B55" s="19"/>
      <c r="C55" s="19"/>
      <c r="D55" s="23"/>
      <c r="E55" s="23"/>
      <c r="F55" s="24"/>
      <c r="G55" s="19"/>
      <c r="H55" s="15"/>
      <c r="I55" s="15"/>
      <c r="J55" s="15"/>
      <c r="K55" s="15"/>
      <c r="L55" s="15"/>
    </row>
    <row r="56" spans="1:12" s="19" customFormat="1" ht="15.75" x14ac:dyDescent="0.3">
      <c r="D56" s="23"/>
      <c r="E56" s="23"/>
      <c r="F56" s="24"/>
      <c r="H56" s="15"/>
      <c r="I56" s="15"/>
      <c r="J56" s="15"/>
      <c r="K56" s="15"/>
      <c r="L56" s="29"/>
    </row>
    <row r="57" spans="1:12" s="19" customFormat="1" ht="15.75" x14ac:dyDescent="0.3">
      <c r="D57" s="23"/>
      <c r="E57" s="23"/>
      <c r="F57" s="15"/>
      <c r="G57" s="15"/>
      <c r="H57" s="15"/>
      <c r="I57" s="15"/>
      <c r="J57" s="24"/>
      <c r="L57" s="29"/>
    </row>
    <row r="58" spans="1:12" s="19" customFormat="1" ht="15.75" x14ac:dyDescent="0.3">
      <c r="D58" s="23"/>
      <c r="E58" s="23"/>
      <c r="F58" s="15"/>
      <c r="G58" s="15"/>
      <c r="H58" s="24"/>
      <c r="J58" s="15"/>
      <c r="K58" s="15"/>
      <c r="L58" s="29"/>
    </row>
    <row r="59" spans="1:12" s="19" customFormat="1" ht="15.75" x14ac:dyDescent="0.3">
      <c r="D59" s="23"/>
      <c r="E59" s="23"/>
      <c r="F59" s="24"/>
      <c r="G59" s="15"/>
      <c r="H59" s="24"/>
      <c r="J59" s="15"/>
      <c r="K59" s="15"/>
      <c r="L59" s="24"/>
    </row>
    <row r="60" spans="1:12" s="19" customFormat="1" ht="15.75" x14ac:dyDescent="0.3">
      <c r="D60" s="23"/>
      <c r="E60" s="23"/>
      <c r="F60" s="24"/>
      <c r="G60" s="15"/>
      <c r="H60" s="15"/>
      <c r="I60" s="15"/>
      <c r="J60" s="15"/>
      <c r="K60" s="15"/>
      <c r="L60" s="15"/>
    </row>
    <row r="61" spans="1:12" s="16" customFormat="1" ht="15.75" x14ac:dyDescent="0.3">
      <c r="A61" s="19"/>
      <c r="B61" s="19"/>
      <c r="C61" s="19"/>
      <c r="D61" s="23"/>
      <c r="E61" s="23"/>
      <c r="F61" s="24"/>
      <c r="G61" s="19"/>
      <c r="H61" s="15"/>
      <c r="I61" s="15"/>
      <c r="J61" s="15"/>
      <c r="K61" s="15"/>
      <c r="L61" s="15"/>
    </row>
    <row r="62" spans="1:12" s="19" customFormat="1" ht="15.75" x14ac:dyDescent="0.3">
      <c r="D62" s="23"/>
      <c r="E62" s="23"/>
      <c r="F62" s="24"/>
      <c r="H62" s="15"/>
      <c r="I62" s="15"/>
      <c r="J62" s="15"/>
      <c r="K62" s="15"/>
      <c r="L62" s="29"/>
    </row>
    <row r="63" spans="1:12" s="19" customFormat="1" ht="15.75" x14ac:dyDescent="0.3">
      <c r="D63" s="23"/>
      <c r="E63" s="23"/>
      <c r="F63" s="15"/>
      <c r="G63" s="15"/>
      <c r="H63" s="15"/>
      <c r="I63" s="15"/>
      <c r="J63" s="24"/>
      <c r="L63" s="29"/>
    </row>
    <row r="64" spans="1:12" s="19" customFormat="1" ht="15.75" x14ac:dyDescent="0.3">
      <c r="D64" s="23"/>
      <c r="E64" s="23"/>
      <c r="F64" s="15"/>
      <c r="G64" s="15"/>
      <c r="H64" s="24"/>
      <c r="J64" s="15"/>
      <c r="K64" s="15"/>
      <c r="L64" s="29"/>
    </row>
    <row r="65" spans="1:12" s="19" customFormat="1" ht="15.75" x14ac:dyDescent="0.3">
      <c r="D65" s="23"/>
      <c r="E65" s="23"/>
      <c r="F65" s="24"/>
      <c r="G65" s="15"/>
      <c r="H65" s="24"/>
      <c r="J65" s="15"/>
      <c r="K65" s="15"/>
      <c r="L65" s="24"/>
    </row>
    <row r="66" spans="1:12" s="19" customFormat="1" ht="15.75" x14ac:dyDescent="0.3">
      <c r="D66" s="23"/>
      <c r="E66" s="23"/>
      <c r="F66" s="24"/>
      <c r="G66" s="15"/>
      <c r="H66" s="15"/>
      <c r="I66" s="15"/>
      <c r="J66" s="15"/>
      <c r="K66" s="15"/>
      <c r="L66" s="15"/>
    </row>
    <row r="67" spans="1:12" s="19" customFormat="1" ht="15.75" x14ac:dyDescent="0.3">
      <c r="C67" s="30"/>
      <c r="D67" s="23"/>
      <c r="E67" s="23"/>
      <c r="F67" s="24"/>
      <c r="H67" s="15"/>
      <c r="I67" s="15"/>
      <c r="J67" s="15"/>
      <c r="K67" s="15"/>
      <c r="L67" s="15"/>
    </row>
    <row r="68" spans="1:12" s="19" customFormat="1" ht="15.75" x14ac:dyDescent="0.3">
      <c r="D68" s="23"/>
      <c r="E68" s="23"/>
      <c r="F68" s="24"/>
      <c r="H68" s="15"/>
      <c r="I68" s="15"/>
      <c r="J68" s="15"/>
      <c r="K68" s="15"/>
      <c r="L68" s="29"/>
    </row>
    <row r="69" spans="1:12" s="19" customFormat="1" ht="15.75" x14ac:dyDescent="0.3">
      <c r="D69" s="23"/>
      <c r="E69" s="23"/>
      <c r="F69" s="24"/>
      <c r="G69" s="29"/>
      <c r="H69" s="24"/>
      <c r="J69" s="15"/>
      <c r="K69" s="15"/>
      <c r="L69" s="29"/>
    </row>
    <row r="70" spans="1:12" s="19" customFormat="1" ht="15.75" x14ac:dyDescent="0.3">
      <c r="D70" s="23"/>
      <c r="E70" s="23"/>
      <c r="F70" s="24"/>
      <c r="G70" s="29"/>
      <c r="H70" s="24"/>
      <c r="J70" s="15"/>
      <c r="K70" s="15"/>
      <c r="L70" s="31"/>
    </row>
    <row r="71" spans="1:12" s="19" customFormat="1" ht="15.75" x14ac:dyDescent="0.3">
      <c r="D71" s="23"/>
      <c r="E71" s="23"/>
      <c r="F71" s="24"/>
      <c r="G71" s="15"/>
      <c r="H71" s="15"/>
      <c r="I71" s="15"/>
      <c r="J71" s="15"/>
      <c r="K71" s="15"/>
      <c r="L71" s="15"/>
    </row>
    <row r="72" spans="1:12" s="19" customFormat="1" ht="15.75" x14ac:dyDescent="0.3">
      <c r="B72" s="32"/>
      <c r="D72" s="23"/>
      <c r="E72" s="23"/>
      <c r="F72" s="24"/>
      <c r="H72" s="15"/>
      <c r="J72" s="15"/>
      <c r="L72" s="29"/>
    </row>
    <row r="73" spans="1:12" s="19" customFormat="1" ht="15.75" x14ac:dyDescent="0.3">
      <c r="D73" s="23"/>
      <c r="E73" s="23"/>
      <c r="F73" s="24"/>
      <c r="G73" s="15"/>
      <c r="H73" s="15"/>
      <c r="I73" s="15"/>
      <c r="J73" s="15"/>
      <c r="K73" s="15"/>
      <c r="L73" s="15"/>
    </row>
    <row r="74" spans="1:12" s="3" customFormat="1" x14ac:dyDescent="0.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s="19" customFormat="1" ht="15.75" x14ac:dyDescent="0.3">
      <c r="B75" s="32"/>
      <c r="D75" s="23"/>
      <c r="E75" s="23"/>
      <c r="F75" s="24"/>
      <c r="H75" s="15"/>
      <c r="J75" s="15"/>
      <c r="L75" s="29"/>
    </row>
    <row r="76" spans="1:12" s="19" customFormat="1" ht="15.75" x14ac:dyDescent="0.3">
      <c r="D76" s="23"/>
      <c r="E76" s="23"/>
      <c r="F76" s="24"/>
      <c r="G76" s="15"/>
      <c r="H76" s="15"/>
      <c r="I76" s="15"/>
      <c r="J76" s="15"/>
      <c r="K76" s="15"/>
      <c r="L76" s="15"/>
    </row>
    <row r="77" spans="1:12" s="19" customFormat="1" ht="15.75" x14ac:dyDescent="0.3">
      <c r="B77" s="32"/>
      <c r="D77" s="23"/>
      <c r="E77" s="23"/>
      <c r="F77" s="24"/>
      <c r="H77" s="15"/>
      <c r="J77" s="15"/>
      <c r="L77" s="29"/>
    </row>
    <row r="78" spans="1:12" s="19" customFormat="1" ht="15.75" x14ac:dyDescent="0.3">
      <c r="D78" s="23"/>
      <c r="E78" s="23"/>
      <c r="F78" s="24"/>
      <c r="G78" s="15"/>
      <c r="H78" s="15"/>
      <c r="I78" s="15"/>
      <c r="J78" s="15"/>
      <c r="K78" s="15"/>
      <c r="L78" s="15"/>
    </row>
    <row r="79" spans="1:12" s="19" customFormat="1" ht="15.75" x14ac:dyDescent="0.3">
      <c r="C79" s="30"/>
      <c r="D79" s="23"/>
      <c r="E79" s="23"/>
      <c r="F79" s="24"/>
      <c r="H79" s="15"/>
      <c r="I79" s="15"/>
      <c r="J79" s="15"/>
      <c r="K79" s="15"/>
      <c r="L79" s="15"/>
    </row>
    <row r="80" spans="1:12" s="19" customFormat="1" ht="15.75" x14ac:dyDescent="0.3">
      <c r="D80" s="23"/>
      <c r="E80" s="23"/>
      <c r="F80" s="24"/>
      <c r="H80" s="15"/>
      <c r="I80" s="15"/>
      <c r="J80" s="15"/>
      <c r="K80" s="15"/>
      <c r="L80" s="29"/>
    </row>
    <row r="81" spans="1:12" s="19" customFormat="1" ht="15.75" x14ac:dyDescent="0.3">
      <c r="D81" s="23"/>
      <c r="E81" s="23"/>
      <c r="F81" s="24"/>
      <c r="G81" s="29"/>
      <c r="H81" s="24"/>
      <c r="J81" s="15"/>
      <c r="K81" s="15"/>
      <c r="L81" s="29"/>
    </row>
    <row r="82" spans="1:12" s="19" customFormat="1" ht="15.75" x14ac:dyDescent="0.3">
      <c r="D82" s="23"/>
      <c r="E82" s="23"/>
      <c r="F82" s="24"/>
      <c r="G82" s="29"/>
      <c r="H82" s="24"/>
      <c r="J82" s="15"/>
      <c r="K82" s="15"/>
      <c r="L82" s="29"/>
    </row>
    <row r="83" spans="1:12" s="19" customFormat="1" ht="15.75" x14ac:dyDescent="0.3">
      <c r="D83" s="23"/>
      <c r="E83" s="23"/>
      <c r="F83" s="24"/>
      <c r="G83" s="15"/>
      <c r="H83" s="15"/>
      <c r="I83" s="15"/>
      <c r="J83" s="15"/>
      <c r="K83" s="15"/>
      <c r="L83" s="15"/>
    </row>
    <row r="84" spans="1:12" s="3" customFormat="1" x14ac:dyDescent="0.3">
      <c r="A84" s="19"/>
      <c r="B84" s="19"/>
      <c r="C84" s="19"/>
      <c r="D84" s="23"/>
      <c r="E84" s="23"/>
      <c r="F84" s="24"/>
      <c r="G84" s="19"/>
      <c r="H84" s="15"/>
      <c r="I84" s="15"/>
      <c r="J84" s="15"/>
      <c r="K84" s="15"/>
      <c r="L84" s="15"/>
    </row>
    <row r="85" spans="1:12" s="3" customFormat="1" x14ac:dyDescent="0.3">
      <c r="A85" s="19"/>
      <c r="B85" s="19"/>
      <c r="C85" s="19"/>
      <c r="D85" s="23"/>
      <c r="E85" s="23"/>
      <c r="F85" s="24"/>
      <c r="G85" s="19"/>
      <c r="H85" s="15"/>
      <c r="I85" s="15"/>
      <c r="J85" s="15"/>
      <c r="K85" s="15"/>
      <c r="L85" s="29"/>
    </row>
    <row r="86" spans="1:12" s="19" customFormat="1" ht="15.75" x14ac:dyDescent="0.3">
      <c r="D86" s="23"/>
      <c r="E86" s="23"/>
      <c r="F86" s="15"/>
      <c r="G86" s="15"/>
      <c r="H86" s="15"/>
      <c r="I86" s="15"/>
      <c r="J86" s="24"/>
      <c r="L86" s="29"/>
    </row>
    <row r="87" spans="1:12" s="19" customFormat="1" ht="15.75" x14ac:dyDescent="0.3">
      <c r="D87" s="23"/>
      <c r="E87" s="23"/>
      <c r="F87" s="24"/>
      <c r="G87" s="29"/>
      <c r="H87" s="24"/>
      <c r="J87" s="15"/>
      <c r="K87" s="15"/>
      <c r="L87" s="29"/>
    </row>
    <row r="88" spans="1:12" s="19" customFormat="1" ht="15.75" x14ac:dyDescent="0.3">
      <c r="D88" s="23"/>
      <c r="E88" s="23"/>
      <c r="F88" s="24"/>
      <c r="G88" s="29"/>
      <c r="H88" s="24"/>
      <c r="J88" s="15"/>
      <c r="K88" s="15"/>
      <c r="L88" s="29"/>
    </row>
    <row r="89" spans="1:12" s="19" customFormat="1" ht="15.75" x14ac:dyDescent="0.3">
      <c r="D89" s="23"/>
      <c r="E89" s="23"/>
      <c r="F89" s="24"/>
      <c r="G89" s="29"/>
      <c r="H89" s="24"/>
      <c r="J89" s="15"/>
      <c r="K89" s="15"/>
      <c r="L89" s="29"/>
    </row>
    <row r="90" spans="1:12" s="19" customFormat="1" ht="15.75" x14ac:dyDescent="0.3">
      <c r="D90" s="23"/>
      <c r="E90" s="23"/>
      <c r="F90" s="24"/>
      <c r="G90" s="15"/>
      <c r="H90" s="15"/>
      <c r="I90" s="15"/>
      <c r="J90" s="15"/>
      <c r="K90" s="15"/>
      <c r="L90" s="15"/>
    </row>
    <row r="91" spans="1:12" s="3" customFormat="1" x14ac:dyDescent="0.3">
      <c r="A91" s="19"/>
      <c r="B91" s="32"/>
      <c r="C91" s="19"/>
      <c r="D91" s="23"/>
      <c r="E91" s="23"/>
      <c r="F91" s="24"/>
      <c r="G91" s="19"/>
      <c r="H91" s="15"/>
      <c r="I91" s="15"/>
      <c r="J91" s="15"/>
      <c r="K91" s="15"/>
      <c r="L91" s="15"/>
    </row>
    <row r="92" spans="1:12" s="3" customFormat="1" x14ac:dyDescent="0.3">
      <c r="A92" s="19"/>
      <c r="B92" s="19"/>
      <c r="C92" s="19"/>
      <c r="D92" s="23"/>
      <c r="E92" s="23"/>
      <c r="F92" s="24"/>
      <c r="G92" s="19"/>
      <c r="H92" s="15"/>
      <c r="I92" s="15"/>
      <c r="J92" s="15"/>
      <c r="K92" s="15"/>
      <c r="L92" s="29"/>
    </row>
    <row r="93" spans="1:12" s="19" customFormat="1" ht="15.75" x14ac:dyDescent="0.3">
      <c r="D93" s="23"/>
      <c r="E93" s="23"/>
      <c r="F93" s="15"/>
      <c r="G93" s="15"/>
      <c r="H93" s="15"/>
      <c r="I93" s="15"/>
      <c r="J93" s="24"/>
      <c r="L93" s="29"/>
    </row>
    <row r="94" spans="1:12" s="19" customFormat="1" ht="15.75" x14ac:dyDescent="0.3">
      <c r="D94" s="23"/>
      <c r="E94" s="23"/>
      <c r="F94" s="24"/>
      <c r="G94" s="29"/>
      <c r="H94" s="24"/>
      <c r="J94" s="15"/>
      <c r="K94" s="15"/>
      <c r="L94" s="29"/>
    </row>
    <row r="95" spans="1:12" s="19" customFormat="1" ht="15.75" x14ac:dyDescent="0.3">
      <c r="D95" s="23"/>
      <c r="E95" s="23"/>
      <c r="F95" s="24"/>
      <c r="G95" s="29"/>
      <c r="H95" s="24"/>
      <c r="J95" s="15"/>
      <c r="K95" s="15"/>
      <c r="L95" s="29"/>
    </row>
    <row r="96" spans="1:12" s="19" customFormat="1" ht="15.75" x14ac:dyDescent="0.3">
      <c r="D96" s="23"/>
      <c r="E96" s="23"/>
      <c r="F96" s="24"/>
      <c r="G96" s="29"/>
      <c r="H96" s="24"/>
      <c r="J96" s="15"/>
      <c r="K96" s="15"/>
      <c r="L96" s="29"/>
    </row>
    <row r="97" spans="1:12" s="19" customFormat="1" ht="15.75" x14ac:dyDescent="0.3">
      <c r="D97" s="23"/>
      <c r="E97" s="23"/>
      <c r="F97" s="24"/>
      <c r="G97" s="15"/>
      <c r="H97" s="15"/>
      <c r="I97" s="15"/>
      <c r="J97" s="15"/>
      <c r="K97" s="15"/>
      <c r="L97" s="15"/>
    </row>
    <row r="98" spans="1:12" s="3" customFormat="1" x14ac:dyDescent="0.3">
      <c r="A98" s="19"/>
      <c r="B98" s="32"/>
      <c r="C98" s="19"/>
      <c r="D98" s="23"/>
      <c r="E98" s="23"/>
      <c r="F98" s="24"/>
      <c r="G98" s="19"/>
      <c r="H98" s="15"/>
      <c r="I98" s="15"/>
      <c r="J98" s="15"/>
      <c r="K98" s="15"/>
      <c r="L98" s="15"/>
    </row>
    <row r="99" spans="1:12" s="3" customFormat="1" x14ac:dyDescent="0.3">
      <c r="A99" s="19"/>
      <c r="B99" s="19"/>
      <c r="C99" s="19"/>
      <c r="D99" s="23"/>
      <c r="E99" s="23"/>
      <c r="F99" s="24"/>
      <c r="G99" s="19"/>
      <c r="H99" s="15"/>
      <c r="I99" s="15"/>
      <c r="J99" s="15"/>
      <c r="K99" s="15"/>
      <c r="L99" s="29"/>
    </row>
    <row r="100" spans="1:12" s="19" customFormat="1" ht="15.75" x14ac:dyDescent="0.3">
      <c r="D100" s="23"/>
      <c r="E100" s="23"/>
      <c r="F100" s="15"/>
      <c r="G100" s="15"/>
      <c r="H100" s="15"/>
      <c r="I100" s="15"/>
      <c r="J100" s="24"/>
      <c r="L100" s="29"/>
    </row>
    <row r="101" spans="1:12" s="19" customFormat="1" ht="15.75" x14ac:dyDescent="0.3">
      <c r="D101" s="23"/>
      <c r="E101" s="23"/>
      <c r="F101" s="24"/>
      <c r="G101" s="29"/>
      <c r="H101" s="24"/>
      <c r="J101" s="15"/>
      <c r="K101" s="15"/>
      <c r="L101" s="29"/>
    </row>
    <row r="102" spans="1:12" s="19" customFormat="1" ht="15.75" x14ac:dyDescent="0.3">
      <c r="D102" s="23"/>
      <c r="E102" s="23"/>
      <c r="F102" s="24"/>
      <c r="G102" s="29"/>
      <c r="H102" s="24"/>
      <c r="J102" s="15"/>
      <c r="K102" s="15"/>
      <c r="L102" s="29"/>
    </row>
    <row r="103" spans="1:12" s="19" customFormat="1" ht="15.75" x14ac:dyDescent="0.3">
      <c r="D103" s="23"/>
      <c r="E103" s="23"/>
      <c r="F103" s="24"/>
      <c r="G103" s="29"/>
      <c r="H103" s="24"/>
      <c r="J103" s="15"/>
      <c r="K103" s="15"/>
      <c r="L103" s="29"/>
    </row>
    <row r="104" spans="1:12" s="19" customFormat="1" ht="15.75" x14ac:dyDescent="0.3">
      <c r="D104" s="23"/>
      <c r="E104" s="23"/>
      <c r="F104" s="24"/>
      <c r="G104" s="15"/>
      <c r="H104" s="15"/>
      <c r="I104" s="15"/>
      <c r="J104" s="15"/>
      <c r="K104" s="15"/>
      <c r="L104" s="15"/>
    </row>
    <row r="105" spans="1:12" s="3" customFormat="1" x14ac:dyDescent="0.3">
      <c r="A105" s="19"/>
      <c r="B105" s="32"/>
      <c r="C105" s="19"/>
      <c r="D105" s="23"/>
      <c r="E105" s="23"/>
      <c r="F105" s="24"/>
      <c r="G105" s="19"/>
      <c r="H105" s="15"/>
      <c r="I105" s="15"/>
      <c r="J105" s="15"/>
      <c r="K105" s="15"/>
      <c r="L105" s="15"/>
    </row>
    <row r="106" spans="1:12" s="3" customFormat="1" x14ac:dyDescent="0.3">
      <c r="A106" s="19"/>
      <c r="B106" s="19"/>
      <c r="C106" s="19"/>
      <c r="D106" s="23"/>
      <c r="E106" s="23"/>
      <c r="F106" s="24"/>
      <c r="G106" s="19"/>
      <c r="H106" s="15"/>
      <c r="I106" s="15"/>
      <c r="J106" s="15"/>
      <c r="K106" s="15"/>
      <c r="L106" s="29"/>
    </row>
    <row r="107" spans="1:12" s="3" customFormat="1" x14ac:dyDescent="0.3">
      <c r="A107" s="19"/>
      <c r="B107" s="19"/>
      <c r="C107" s="19"/>
      <c r="D107" s="22"/>
      <c r="E107" s="23"/>
      <c r="F107" s="15"/>
      <c r="G107" s="15"/>
      <c r="H107" s="15"/>
      <c r="I107" s="15"/>
      <c r="J107" s="24"/>
      <c r="K107" s="19"/>
      <c r="L107" s="29"/>
    </row>
    <row r="108" spans="1:12" s="3" customFormat="1" x14ac:dyDescent="0.3">
      <c r="A108" s="19"/>
      <c r="B108" s="19"/>
      <c r="C108" s="19"/>
      <c r="D108" s="23"/>
      <c r="E108" s="23"/>
      <c r="F108" s="24"/>
      <c r="G108" s="29"/>
      <c r="H108" s="33"/>
      <c r="I108" s="19"/>
      <c r="J108" s="15"/>
      <c r="K108" s="15"/>
      <c r="L108" s="29"/>
    </row>
    <row r="109" spans="1:12" s="3" customFormat="1" x14ac:dyDescent="0.3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s="3" customFormat="1" x14ac:dyDescent="0.3">
      <c r="A110" s="19"/>
      <c r="B110" s="19"/>
      <c r="C110" s="19"/>
      <c r="D110" s="23"/>
      <c r="E110" s="23"/>
      <c r="F110" s="24"/>
      <c r="G110" s="29"/>
      <c r="H110" s="33"/>
      <c r="I110" s="19"/>
      <c r="J110" s="15"/>
      <c r="K110" s="15"/>
      <c r="L110" s="29"/>
    </row>
    <row r="111" spans="1:12" s="3" customFormat="1" x14ac:dyDescent="0.3">
      <c r="A111" s="19"/>
      <c r="B111" s="19"/>
      <c r="C111" s="19"/>
      <c r="D111" s="22"/>
      <c r="E111" s="23"/>
      <c r="F111" s="24"/>
      <c r="G111" s="29"/>
      <c r="H111" s="33"/>
      <c r="I111" s="19"/>
      <c r="J111" s="15"/>
      <c r="K111" s="15"/>
      <c r="L111" s="29"/>
    </row>
    <row r="112" spans="1:12" s="19" customFormat="1" ht="15.75" x14ac:dyDescent="0.3">
      <c r="D112" s="23"/>
      <c r="E112" s="23"/>
      <c r="F112" s="24"/>
      <c r="G112" s="15"/>
      <c r="H112" s="15"/>
      <c r="I112" s="15"/>
      <c r="J112" s="15"/>
      <c r="K112" s="15"/>
      <c r="L112" s="15"/>
    </row>
    <row r="113" spans="1:12" s="3" customFormat="1" x14ac:dyDescent="0.3">
      <c r="A113" s="19"/>
      <c r="B113" s="32"/>
      <c r="C113" s="19"/>
      <c r="D113" s="23"/>
      <c r="E113" s="23"/>
      <c r="F113" s="24"/>
      <c r="G113" s="19"/>
      <c r="H113" s="15"/>
      <c r="I113" s="15"/>
      <c r="J113" s="15"/>
      <c r="K113" s="15"/>
      <c r="L113" s="15"/>
    </row>
    <row r="114" spans="1:12" s="3" customFormat="1" x14ac:dyDescent="0.3">
      <c r="A114" s="19"/>
      <c r="B114" s="19"/>
      <c r="C114" s="19"/>
      <c r="D114" s="23"/>
      <c r="E114" s="23"/>
      <c r="F114" s="24"/>
      <c r="G114" s="19"/>
      <c r="H114" s="15"/>
      <c r="I114" s="15"/>
      <c r="J114" s="15"/>
      <c r="K114" s="15"/>
      <c r="L114" s="29"/>
    </row>
    <row r="115" spans="1:12" s="3" customFormat="1" x14ac:dyDescent="0.3">
      <c r="A115" s="19"/>
      <c r="B115" s="19"/>
      <c r="C115" s="19"/>
      <c r="D115" s="22"/>
      <c r="E115" s="23"/>
      <c r="F115" s="15"/>
      <c r="G115" s="15"/>
      <c r="H115" s="15"/>
      <c r="I115" s="15"/>
      <c r="J115" s="24"/>
      <c r="K115" s="19"/>
      <c r="L115" s="29"/>
    </row>
    <row r="116" spans="1:12" s="3" customFormat="1" x14ac:dyDescent="0.3">
      <c r="A116" s="19"/>
      <c r="B116" s="19"/>
      <c r="C116" s="19"/>
      <c r="D116" s="23"/>
      <c r="E116" s="23"/>
      <c r="F116" s="24"/>
      <c r="G116" s="29"/>
      <c r="H116" s="33"/>
      <c r="I116" s="19"/>
      <c r="J116" s="15"/>
      <c r="K116" s="15"/>
      <c r="L116" s="29"/>
    </row>
    <row r="117" spans="1:12" s="3" customFormat="1" x14ac:dyDescent="0.3">
      <c r="A117" s="19"/>
      <c r="B117" s="19"/>
      <c r="C117" s="19"/>
      <c r="D117" s="23"/>
      <c r="E117" s="23"/>
      <c r="F117" s="24"/>
      <c r="G117" s="29"/>
      <c r="H117" s="33"/>
      <c r="I117" s="19"/>
      <c r="J117" s="15"/>
      <c r="K117" s="15"/>
      <c r="L117" s="29"/>
    </row>
    <row r="118" spans="1:12" s="3" customFormat="1" x14ac:dyDescent="0.3">
      <c r="A118" s="19"/>
      <c r="B118" s="19"/>
      <c r="C118" s="19"/>
      <c r="D118" s="22"/>
      <c r="E118" s="23"/>
      <c r="F118" s="24"/>
      <c r="G118" s="29"/>
      <c r="H118" s="33"/>
      <c r="I118" s="19"/>
      <c r="J118" s="15"/>
      <c r="K118" s="15"/>
      <c r="L118" s="29"/>
    </row>
    <row r="119" spans="1:12" s="19" customFormat="1" ht="15.75" x14ac:dyDescent="0.3">
      <c r="D119" s="23"/>
      <c r="E119" s="23"/>
      <c r="F119" s="24"/>
      <c r="G119" s="15"/>
      <c r="H119" s="15"/>
      <c r="I119" s="15"/>
      <c r="J119" s="15"/>
      <c r="K119" s="15"/>
      <c r="L119" s="15"/>
    </row>
    <row r="120" spans="1:12" s="19" customFormat="1" ht="15.75" x14ac:dyDescent="0.3">
      <c r="D120" s="23"/>
      <c r="E120" s="23"/>
      <c r="F120" s="24"/>
      <c r="H120" s="15"/>
      <c r="J120" s="15"/>
      <c r="L120" s="29"/>
    </row>
    <row r="121" spans="1:12" s="19" customFormat="1" ht="15.75" x14ac:dyDescent="0.3">
      <c r="D121" s="23"/>
      <c r="E121" s="23"/>
      <c r="F121" s="24"/>
      <c r="G121" s="15"/>
      <c r="H121" s="15"/>
      <c r="I121" s="15"/>
      <c r="J121" s="15"/>
      <c r="K121" s="15"/>
      <c r="L121" s="15"/>
    </row>
    <row r="122" spans="1:12" s="19" customFormat="1" ht="15.75" x14ac:dyDescent="0.3">
      <c r="D122" s="23"/>
      <c r="E122" s="23"/>
      <c r="F122" s="24"/>
      <c r="H122" s="15"/>
      <c r="J122" s="15"/>
      <c r="L122" s="29"/>
    </row>
    <row r="123" spans="1:12" s="19" customFormat="1" ht="15.75" x14ac:dyDescent="0.3">
      <c r="D123" s="23"/>
      <c r="E123" s="23"/>
      <c r="F123" s="24"/>
      <c r="G123" s="15"/>
      <c r="H123" s="15"/>
      <c r="I123" s="15"/>
      <c r="J123" s="15"/>
      <c r="K123" s="15"/>
      <c r="L123" s="15"/>
    </row>
    <row r="124" spans="1:12" s="19" customFormat="1" ht="15.75" x14ac:dyDescent="0.3">
      <c r="D124" s="23"/>
      <c r="E124" s="23"/>
      <c r="F124" s="24"/>
      <c r="H124" s="15"/>
      <c r="J124" s="15"/>
      <c r="L124" s="29"/>
    </row>
    <row r="125" spans="1:12" s="19" customFormat="1" ht="15.75" x14ac:dyDescent="0.3">
      <c r="D125" s="23"/>
      <c r="E125" s="23"/>
      <c r="F125" s="24"/>
      <c r="G125" s="15"/>
      <c r="H125" s="15"/>
      <c r="I125" s="15"/>
      <c r="J125" s="15"/>
      <c r="K125" s="15"/>
      <c r="L125" s="15"/>
    </row>
    <row r="126" spans="1:12" s="19" customFormat="1" ht="15.75" x14ac:dyDescent="0.3">
      <c r="D126" s="23"/>
      <c r="E126" s="23"/>
      <c r="F126" s="24"/>
      <c r="H126" s="15"/>
      <c r="J126" s="15"/>
      <c r="L126" s="29"/>
    </row>
    <row r="127" spans="1:12" s="19" customFormat="1" ht="15.75" x14ac:dyDescent="0.3">
      <c r="D127" s="23"/>
      <c r="E127" s="23"/>
      <c r="F127" s="24"/>
      <c r="G127" s="15"/>
      <c r="H127" s="15"/>
      <c r="I127" s="15"/>
      <c r="J127" s="15"/>
      <c r="K127" s="15"/>
      <c r="L127" s="15"/>
    </row>
    <row r="128" spans="1:12" s="19" customFormat="1" ht="15.75" x14ac:dyDescent="0.3">
      <c r="D128" s="23"/>
      <c r="E128" s="23"/>
      <c r="F128" s="24"/>
      <c r="H128" s="15"/>
      <c r="J128" s="15"/>
      <c r="L128" s="29"/>
    </row>
    <row r="129" spans="1:12" s="19" customFormat="1" ht="15.75" x14ac:dyDescent="0.3">
      <c r="D129" s="23"/>
      <c r="E129" s="23"/>
      <c r="F129" s="24"/>
      <c r="G129" s="15"/>
      <c r="H129" s="15"/>
      <c r="I129" s="15"/>
      <c r="J129" s="15"/>
      <c r="K129" s="15"/>
      <c r="L129" s="15"/>
    </row>
    <row r="130" spans="1:12" s="19" customFormat="1" ht="15.75" x14ac:dyDescent="0.3">
      <c r="D130" s="23"/>
      <c r="E130" s="23"/>
      <c r="F130" s="24"/>
      <c r="H130" s="15"/>
      <c r="J130" s="15"/>
      <c r="L130" s="29"/>
    </row>
    <row r="131" spans="1:12" s="19" customFormat="1" ht="15.75" x14ac:dyDescent="0.3">
      <c r="D131" s="23"/>
      <c r="E131" s="23"/>
      <c r="F131" s="24"/>
      <c r="G131" s="15"/>
      <c r="H131" s="15"/>
      <c r="I131" s="15"/>
      <c r="J131" s="15"/>
      <c r="K131" s="15"/>
      <c r="L131" s="15"/>
    </row>
    <row r="132" spans="1:12" s="19" customFormat="1" ht="15.75" x14ac:dyDescent="0.3">
      <c r="B132" s="32"/>
      <c r="D132" s="23"/>
      <c r="E132" s="23"/>
      <c r="F132" s="24"/>
      <c r="H132" s="15"/>
      <c r="J132" s="15"/>
      <c r="L132" s="29"/>
    </row>
    <row r="133" spans="1:12" s="19" customFormat="1" ht="15.75" x14ac:dyDescent="0.3">
      <c r="D133" s="23"/>
      <c r="E133" s="23"/>
      <c r="F133" s="24"/>
      <c r="G133" s="15"/>
      <c r="H133" s="15"/>
      <c r="I133" s="15"/>
      <c r="J133" s="15"/>
      <c r="K133" s="15"/>
      <c r="L133" s="15"/>
    </row>
    <row r="134" spans="1:12" s="19" customFormat="1" ht="15.75" x14ac:dyDescent="0.3">
      <c r="B134" s="32"/>
      <c r="D134" s="23"/>
      <c r="E134" s="23"/>
      <c r="F134" s="24"/>
      <c r="H134" s="15"/>
      <c r="J134" s="15"/>
      <c r="L134" s="29"/>
    </row>
    <row r="135" spans="1:12" s="19" customFormat="1" ht="15.75" x14ac:dyDescent="0.3">
      <c r="D135" s="23"/>
      <c r="E135" s="23"/>
      <c r="F135" s="24"/>
      <c r="G135" s="15"/>
      <c r="H135" s="15"/>
      <c r="I135" s="15"/>
      <c r="J135" s="15"/>
      <c r="K135" s="15"/>
      <c r="L135" s="15"/>
    </row>
    <row r="136" spans="1:12" s="19" customFormat="1" ht="15.75" x14ac:dyDescent="0.3">
      <c r="B136" s="32"/>
      <c r="D136" s="23"/>
      <c r="E136" s="23"/>
      <c r="F136" s="24"/>
      <c r="H136" s="15"/>
      <c r="J136" s="15"/>
      <c r="L136" s="29"/>
    </row>
    <row r="137" spans="1:12" s="19" customFormat="1" ht="15.75" x14ac:dyDescent="0.3">
      <c r="D137" s="23"/>
      <c r="E137" s="23"/>
      <c r="F137" s="24"/>
      <c r="G137" s="15"/>
      <c r="H137" s="15"/>
      <c r="I137" s="15"/>
      <c r="J137" s="15"/>
      <c r="K137" s="15"/>
      <c r="L137" s="15"/>
    </row>
    <row r="138" spans="1:12" s="3" customFormat="1" x14ac:dyDescent="0.3"/>
    <row r="139" spans="1:12" s="3" customFormat="1" x14ac:dyDescent="0.3"/>
    <row r="140" spans="1:12" s="3" customFormat="1" x14ac:dyDescent="0.3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s="19" customFormat="1" ht="15.75" x14ac:dyDescent="0.3">
      <c r="B141" s="32"/>
      <c r="D141" s="23"/>
      <c r="E141" s="23"/>
      <c r="F141" s="24"/>
      <c r="H141" s="15"/>
      <c r="J141" s="15"/>
      <c r="L141" s="29"/>
    </row>
    <row r="142" spans="1:12" s="19" customFormat="1" ht="15.75" x14ac:dyDescent="0.3">
      <c r="D142" s="23"/>
      <c r="E142" s="23"/>
      <c r="F142" s="24"/>
      <c r="G142" s="15"/>
      <c r="H142" s="15"/>
      <c r="I142" s="15"/>
      <c r="J142" s="15"/>
      <c r="K142" s="15"/>
      <c r="L142" s="15"/>
    </row>
    <row r="143" spans="1:12" s="19" customFormat="1" ht="15.75" x14ac:dyDescent="0.3">
      <c r="B143" s="32"/>
      <c r="D143" s="23"/>
      <c r="E143" s="23"/>
      <c r="F143" s="24"/>
      <c r="H143" s="15"/>
      <c r="J143" s="15"/>
      <c r="L143" s="29"/>
    </row>
    <row r="144" spans="1:12" s="19" customFormat="1" ht="15.75" x14ac:dyDescent="0.3">
      <c r="D144" s="23"/>
      <c r="E144" s="23"/>
      <c r="F144" s="24"/>
      <c r="G144" s="15"/>
      <c r="H144" s="15"/>
      <c r="I144" s="15"/>
      <c r="J144" s="15"/>
      <c r="K144" s="15"/>
      <c r="L144" s="15"/>
    </row>
    <row r="145" spans="2:12" s="19" customFormat="1" ht="15.75" x14ac:dyDescent="0.3">
      <c r="B145" s="32"/>
      <c r="D145" s="23"/>
      <c r="E145" s="23"/>
      <c r="F145" s="24"/>
      <c r="H145" s="15"/>
      <c r="J145" s="15"/>
      <c r="L145" s="29"/>
    </row>
    <row r="146" spans="2:12" s="19" customFormat="1" ht="15.75" x14ac:dyDescent="0.3">
      <c r="D146" s="23"/>
      <c r="E146" s="23"/>
      <c r="F146" s="24"/>
      <c r="G146" s="15"/>
      <c r="H146" s="15"/>
      <c r="I146" s="15"/>
      <c r="J146" s="15"/>
      <c r="K146" s="15"/>
      <c r="L146" s="15"/>
    </row>
    <row r="147" spans="2:12" s="19" customFormat="1" ht="15.75" x14ac:dyDescent="0.3">
      <c r="B147" s="32"/>
      <c r="D147" s="23"/>
      <c r="E147" s="23"/>
      <c r="F147" s="24"/>
      <c r="H147" s="15"/>
      <c r="J147" s="15"/>
      <c r="L147" s="29"/>
    </row>
    <row r="148" spans="2:12" s="19" customFormat="1" ht="15.75" x14ac:dyDescent="0.3">
      <c r="D148" s="23"/>
      <c r="E148" s="23"/>
      <c r="F148" s="24"/>
      <c r="G148" s="15"/>
      <c r="H148" s="15"/>
      <c r="I148" s="15"/>
      <c r="J148" s="15"/>
      <c r="K148" s="15"/>
      <c r="L148" s="15"/>
    </row>
    <row r="149" spans="2:12" s="19" customFormat="1" ht="15.75" x14ac:dyDescent="0.3">
      <c r="B149" s="32"/>
      <c r="D149" s="23"/>
      <c r="E149" s="23"/>
      <c r="F149" s="24"/>
      <c r="H149" s="15"/>
      <c r="J149" s="15"/>
      <c r="L149" s="29"/>
    </row>
    <row r="150" spans="2:12" s="19" customFormat="1" ht="15.75" x14ac:dyDescent="0.3">
      <c r="D150" s="23"/>
      <c r="E150" s="23"/>
      <c r="F150" s="24"/>
      <c r="G150" s="15"/>
      <c r="H150" s="15"/>
      <c r="I150" s="15"/>
      <c r="J150" s="15"/>
      <c r="K150" s="15"/>
      <c r="L150" s="15"/>
    </row>
    <row r="151" spans="2:12" s="19" customFormat="1" ht="15.75" x14ac:dyDescent="0.3">
      <c r="B151" s="32"/>
      <c r="D151" s="23"/>
      <c r="E151" s="23"/>
      <c r="F151" s="24"/>
      <c r="H151" s="15"/>
      <c r="J151" s="15"/>
      <c r="L151" s="29"/>
    </row>
    <row r="152" spans="2:12" s="19" customFormat="1" ht="15.75" x14ac:dyDescent="0.3">
      <c r="D152" s="23"/>
      <c r="E152" s="23"/>
      <c r="F152" s="24"/>
      <c r="G152" s="15"/>
      <c r="H152" s="15"/>
      <c r="I152" s="15"/>
      <c r="J152" s="15"/>
      <c r="K152" s="15"/>
      <c r="L152" s="15"/>
    </row>
    <row r="153" spans="2:12" s="19" customFormat="1" ht="15.75" x14ac:dyDescent="0.3">
      <c r="B153" s="32"/>
      <c r="D153" s="23"/>
      <c r="E153" s="23"/>
      <c r="F153" s="24"/>
      <c r="H153" s="15"/>
      <c r="J153" s="15"/>
      <c r="L153" s="29"/>
    </row>
    <row r="154" spans="2:12" s="19" customFormat="1" ht="15.75" x14ac:dyDescent="0.3">
      <c r="D154" s="23"/>
      <c r="E154" s="23"/>
      <c r="F154" s="24"/>
      <c r="G154" s="15"/>
      <c r="H154" s="15"/>
      <c r="I154" s="15"/>
      <c r="J154" s="15"/>
      <c r="K154" s="15"/>
      <c r="L154" s="15"/>
    </row>
    <row r="155" spans="2:12" s="19" customFormat="1" ht="15.75" x14ac:dyDescent="0.3">
      <c r="B155" s="32"/>
      <c r="D155" s="23"/>
      <c r="E155" s="23"/>
      <c r="F155" s="24"/>
      <c r="H155" s="15"/>
      <c r="J155" s="15"/>
      <c r="L155" s="29"/>
    </row>
    <row r="156" spans="2:12" s="19" customFormat="1" ht="15.75" x14ac:dyDescent="0.3">
      <c r="D156" s="23"/>
      <c r="E156" s="23"/>
      <c r="F156" s="24"/>
      <c r="G156" s="15"/>
      <c r="H156" s="15"/>
      <c r="I156" s="15"/>
      <c r="J156" s="15"/>
      <c r="K156" s="15"/>
      <c r="L156" s="15"/>
    </row>
    <row r="157" spans="2:12" s="19" customFormat="1" ht="15.75" x14ac:dyDescent="0.3">
      <c r="B157" s="32"/>
      <c r="D157" s="23"/>
      <c r="E157" s="23"/>
      <c r="F157" s="24"/>
      <c r="H157" s="15"/>
      <c r="J157" s="15"/>
      <c r="L157" s="29"/>
    </row>
    <row r="158" spans="2:12" s="19" customFormat="1" ht="15.75" x14ac:dyDescent="0.3">
      <c r="D158" s="23"/>
      <c r="E158" s="23"/>
      <c r="F158" s="24"/>
      <c r="G158" s="15"/>
      <c r="H158" s="15"/>
      <c r="I158" s="15"/>
      <c r="J158" s="15"/>
      <c r="K158" s="15"/>
      <c r="L158" s="15"/>
    </row>
    <row r="159" spans="2:12" s="19" customFormat="1" ht="15.75" x14ac:dyDescent="0.3">
      <c r="B159" s="32"/>
      <c r="D159" s="23"/>
      <c r="E159" s="23"/>
      <c r="F159" s="24"/>
      <c r="H159" s="34"/>
      <c r="J159" s="15"/>
      <c r="L159" s="29"/>
    </row>
    <row r="160" spans="2:12" s="19" customFormat="1" ht="15.75" x14ac:dyDescent="0.3">
      <c r="D160" s="23"/>
      <c r="E160" s="23"/>
      <c r="F160" s="24"/>
      <c r="G160" s="15"/>
      <c r="H160" s="15"/>
      <c r="I160" s="15"/>
      <c r="J160" s="15"/>
      <c r="K160" s="15"/>
      <c r="L160" s="15"/>
    </row>
    <row r="161" spans="1:12" s="19" customFormat="1" ht="15.75" x14ac:dyDescent="0.3">
      <c r="B161" s="32"/>
      <c r="D161" s="23"/>
      <c r="E161" s="23"/>
      <c r="F161" s="24"/>
      <c r="H161" s="34"/>
      <c r="J161" s="15"/>
      <c r="L161" s="29"/>
    </row>
    <row r="162" spans="1:12" s="19" customFormat="1" ht="15.75" x14ac:dyDescent="0.3">
      <c r="D162" s="23"/>
      <c r="E162" s="23"/>
      <c r="F162" s="24"/>
      <c r="G162" s="15"/>
      <c r="H162" s="15"/>
      <c r="I162" s="15"/>
      <c r="J162" s="15"/>
      <c r="K162" s="15"/>
      <c r="L162" s="15"/>
    </row>
    <row r="163" spans="1:12" s="19" customFormat="1" ht="15.75" x14ac:dyDescent="0.3">
      <c r="B163" s="32"/>
      <c r="D163" s="23"/>
      <c r="E163" s="23"/>
      <c r="F163" s="24"/>
      <c r="H163" s="15"/>
      <c r="J163" s="15"/>
      <c r="L163" s="29"/>
    </row>
    <row r="164" spans="1:12" s="3" customFormat="1" x14ac:dyDescent="0.3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s="19" customFormat="1" ht="15.75" x14ac:dyDescent="0.3">
      <c r="D165" s="23"/>
      <c r="E165" s="23"/>
      <c r="F165" s="24"/>
      <c r="G165" s="28"/>
      <c r="H165" s="15"/>
      <c r="I165" s="28"/>
      <c r="J165" s="15"/>
      <c r="K165" s="28"/>
      <c r="L165" s="28"/>
    </row>
    <row r="166" spans="1:12" s="19" customFormat="1" ht="15.75" x14ac:dyDescent="0.3">
      <c r="D166" s="23"/>
      <c r="E166" s="23"/>
      <c r="F166" s="24"/>
      <c r="G166" s="15"/>
      <c r="H166" s="15"/>
      <c r="I166" s="15"/>
      <c r="J166" s="15"/>
      <c r="K166" s="15"/>
      <c r="L166" s="15"/>
    </row>
    <row r="167" spans="1:12" s="19" customFormat="1" ht="15.75" x14ac:dyDescent="0.3">
      <c r="D167" s="23"/>
      <c r="E167" s="23"/>
      <c r="F167" s="24"/>
      <c r="G167" s="15"/>
      <c r="H167" s="15"/>
      <c r="I167" s="15"/>
      <c r="J167" s="15"/>
      <c r="K167" s="15"/>
      <c r="L167" s="15"/>
    </row>
    <row r="168" spans="1:12" s="19" customFormat="1" ht="15.75" x14ac:dyDescent="0.3">
      <c r="D168" s="23"/>
      <c r="E168" s="23"/>
      <c r="F168" s="24"/>
      <c r="G168" s="15"/>
      <c r="H168" s="15"/>
      <c r="I168" s="15"/>
      <c r="J168" s="15"/>
      <c r="K168" s="15"/>
      <c r="L168" s="15"/>
    </row>
    <row r="169" spans="1:12" s="19" customFormat="1" ht="15.75" x14ac:dyDescent="0.3">
      <c r="B169" s="32"/>
      <c r="D169" s="23"/>
      <c r="E169" s="23"/>
      <c r="F169" s="24"/>
      <c r="H169" s="15"/>
      <c r="J169" s="15"/>
      <c r="L169" s="29"/>
    </row>
    <row r="170" spans="1:12" s="19" customFormat="1" ht="15.75" x14ac:dyDescent="0.3">
      <c r="D170" s="23"/>
      <c r="E170" s="23"/>
      <c r="F170" s="24"/>
      <c r="G170" s="15"/>
      <c r="H170" s="15"/>
      <c r="I170" s="15"/>
      <c r="J170" s="15"/>
      <c r="K170" s="15"/>
      <c r="L170" s="15"/>
    </row>
    <row r="171" spans="1:12" s="3" customFormat="1" x14ac:dyDescent="0.3">
      <c r="A171" s="19"/>
      <c r="B171" s="19"/>
      <c r="C171" s="19"/>
      <c r="D171" s="19"/>
      <c r="E171" s="19"/>
      <c r="F171" s="24"/>
      <c r="G171" s="19"/>
      <c r="H171" s="15"/>
      <c r="I171" s="15"/>
      <c r="J171" s="15"/>
      <c r="K171" s="15"/>
      <c r="L171" s="15"/>
    </row>
    <row r="172" spans="1:12" s="3" customFormat="1" x14ac:dyDescent="0.3">
      <c r="A172" s="19"/>
      <c r="B172" s="19"/>
      <c r="C172" s="19"/>
      <c r="D172" s="23"/>
      <c r="E172" s="23"/>
      <c r="F172" s="24"/>
      <c r="G172" s="19"/>
      <c r="H172" s="15"/>
      <c r="I172" s="15"/>
      <c r="J172" s="15"/>
      <c r="K172" s="15"/>
      <c r="L172" s="29"/>
    </row>
    <row r="173" spans="1:12" s="3" customFormat="1" x14ac:dyDescent="0.3">
      <c r="A173" s="19"/>
      <c r="B173" s="19"/>
      <c r="C173" s="19"/>
      <c r="D173" s="23"/>
      <c r="E173" s="23"/>
      <c r="F173" s="24"/>
      <c r="G173" s="29"/>
      <c r="H173" s="24"/>
      <c r="I173" s="19"/>
      <c r="J173" s="24"/>
      <c r="K173" s="19"/>
      <c r="L173" s="29"/>
    </row>
    <row r="174" spans="1:12" s="3" customFormat="1" x14ac:dyDescent="0.3">
      <c r="A174" s="19"/>
      <c r="B174" s="19"/>
      <c r="C174" s="19"/>
      <c r="D174" s="19"/>
      <c r="E174" s="23"/>
      <c r="F174" s="24"/>
      <c r="G174" s="29"/>
      <c r="H174" s="33"/>
      <c r="I174" s="19"/>
      <c r="J174" s="15"/>
      <c r="K174" s="15"/>
      <c r="L174" s="29"/>
    </row>
    <row r="175" spans="1:12" s="3" customFormat="1" x14ac:dyDescent="0.3">
      <c r="A175" s="19"/>
      <c r="B175" s="19"/>
      <c r="C175" s="19"/>
      <c r="D175" s="23"/>
      <c r="E175" s="23"/>
      <c r="F175" s="24"/>
      <c r="H175" s="33"/>
      <c r="I175" s="19"/>
      <c r="J175" s="15"/>
      <c r="K175" s="15"/>
      <c r="L175" s="29"/>
    </row>
    <row r="176" spans="1:12" s="3" customFormat="1" x14ac:dyDescent="0.3">
      <c r="A176" s="19"/>
      <c r="B176" s="19"/>
      <c r="C176" s="30"/>
      <c r="D176" s="19"/>
      <c r="E176" s="23"/>
      <c r="F176" s="24"/>
      <c r="H176" s="33"/>
      <c r="I176" s="19"/>
      <c r="J176" s="15"/>
      <c r="K176" s="15"/>
      <c r="L176" s="29"/>
    </row>
    <row r="177" spans="1:12" s="3" customFormat="1" x14ac:dyDescent="0.3">
      <c r="A177" s="19"/>
      <c r="B177" s="19"/>
      <c r="C177" s="19"/>
      <c r="D177" s="19"/>
      <c r="E177" s="23"/>
      <c r="F177" s="24"/>
      <c r="H177" s="24"/>
      <c r="I177" s="19"/>
      <c r="J177" s="24"/>
      <c r="K177" s="19"/>
      <c r="L177" s="29"/>
    </row>
    <row r="178" spans="1:12" s="3" customFormat="1" x14ac:dyDescent="0.3">
      <c r="A178" s="19"/>
      <c r="B178" s="19"/>
      <c r="C178" s="19"/>
      <c r="D178" s="23"/>
      <c r="E178" s="23"/>
      <c r="F178" s="24"/>
      <c r="H178" s="24"/>
      <c r="I178" s="19"/>
      <c r="J178" s="15"/>
      <c r="K178" s="15"/>
      <c r="L178" s="24"/>
    </row>
    <row r="179" spans="1:12" s="19" customFormat="1" ht="15.75" x14ac:dyDescent="0.3">
      <c r="D179" s="23"/>
      <c r="E179" s="23"/>
      <c r="F179" s="24"/>
      <c r="G179" s="15"/>
      <c r="H179" s="15"/>
      <c r="I179" s="15"/>
      <c r="J179" s="15"/>
      <c r="K179" s="15"/>
      <c r="L179" s="15"/>
    </row>
    <row r="180" spans="1:12" s="3" customFormat="1" x14ac:dyDescent="0.3">
      <c r="A180" s="19"/>
      <c r="B180" s="19"/>
      <c r="C180" s="19"/>
      <c r="D180" s="19"/>
      <c r="E180" s="31"/>
      <c r="F180" s="24"/>
      <c r="G180" s="19"/>
      <c r="H180" s="15"/>
      <c r="I180" s="15"/>
      <c r="J180" s="15"/>
      <c r="K180" s="15"/>
      <c r="L180" s="15"/>
    </row>
    <row r="181" spans="1:12" s="3" customFormat="1" x14ac:dyDescent="0.3">
      <c r="A181" s="19"/>
      <c r="B181" s="19"/>
      <c r="C181" s="19"/>
      <c r="D181" s="23"/>
      <c r="E181" s="23"/>
      <c r="F181" s="24"/>
      <c r="G181" s="19"/>
      <c r="H181" s="15"/>
      <c r="I181" s="15"/>
      <c r="J181" s="15"/>
      <c r="K181" s="15"/>
      <c r="L181" s="29"/>
    </row>
    <row r="182" spans="1:12" s="3" customFormat="1" x14ac:dyDescent="0.3">
      <c r="A182" s="19"/>
      <c r="B182" s="19"/>
      <c r="C182" s="19"/>
      <c r="D182" s="23"/>
      <c r="E182" s="23"/>
      <c r="F182" s="24"/>
      <c r="G182" s="29"/>
      <c r="H182" s="24"/>
      <c r="I182" s="19"/>
      <c r="J182" s="24"/>
      <c r="K182" s="19"/>
      <c r="L182" s="29"/>
    </row>
    <row r="183" spans="1:12" s="3" customFormat="1" x14ac:dyDescent="0.3">
      <c r="A183" s="19"/>
      <c r="B183" s="19"/>
      <c r="C183" s="19"/>
      <c r="D183" s="19"/>
      <c r="E183" s="23"/>
      <c r="F183" s="24"/>
      <c r="G183" s="29"/>
      <c r="H183" s="33"/>
      <c r="I183" s="19"/>
      <c r="J183" s="15"/>
      <c r="K183" s="15"/>
      <c r="L183" s="29"/>
    </row>
    <row r="184" spans="1:12" s="3" customFormat="1" x14ac:dyDescent="0.3">
      <c r="A184" s="19"/>
      <c r="B184" s="19"/>
      <c r="C184" s="19"/>
      <c r="D184" s="23"/>
      <c r="E184" s="23"/>
      <c r="F184" s="24"/>
      <c r="H184" s="33"/>
      <c r="I184" s="19"/>
      <c r="J184" s="15"/>
      <c r="K184" s="15"/>
      <c r="L184" s="29"/>
    </row>
    <row r="185" spans="1:12" s="3" customFormat="1" x14ac:dyDescent="0.3">
      <c r="A185" s="19"/>
      <c r="B185" s="19"/>
      <c r="C185" s="30"/>
      <c r="D185" s="19"/>
      <c r="E185" s="23"/>
      <c r="F185" s="24"/>
      <c r="H185" s="33"/>
      <c r="I185" s="19"/>
      <c r="J185" s="15"/>
      <c r="K185" s="15"/>
      <c r="L185" s="29"/>
    </row>
    <row r="186" spans="1:12" s="3" customFormat="1" x14ac:dyDescent="0.3">
      <c r="A186" s="19"/>
      <c r="B186" s="19"/>
      <c r="C186" s="19"/>
      <c r="D186" s="19"/>
      <c r="E186" s="23"/>
      <c r="F186" s="24"/>
      <c r="H186" s="24"/>
      <c r="I186" s="19"/>
      <c r="J186" s="24"/>
      <c r="K186" s="19"/>
      <c r="L186" s="29"/>
    </row>
    <row r="187" spans="1:12" s="3" customFormat="1" x14ac:dyDescent="0.3">
      <c r="A187" s="19"/>
      <c r="B187" s="19"/>
      <c r="C187" s="19"/>
      <c r="D187" s="23"/>
      <c r="E187" s="23"/>
      <c r="F187" s="24"/>
      <c r="H187" s="24"/>
      <c r="I187" s="19"/>
      <c r="J187" s="15"/>
      <c r="K187" s="15"/>
      <c r="L187" s="24"/>
    </row>
    <row r="188" spans="1:12" s="19" customFormat="1" ht="15.75" x14ac:dyDescent="0.3">
      <c r="D188" s="23"/>
      <c r="E188" s="23"/>
      <c r="F188" s="24"/>
      <c r="G188" s="15"/>
      <c r="H188" s="15"/>
      <c r="I188" s="15"/>
      <c r="J188" s="15"/>
      <c r="K188" s="15"/>
      <c r="L188" s="15"/>
    </row>
    <row r="189" spans="1:12" s="19" customFormat="1" ht="15.75" x14ac:dyDescent="0.3">
      <c r="B189" s="32"/>
      <c r="F189" s="24"/>
      <c r="H189" s="15"/>
      <c r="I189" s="15"/>
      <c r="J189" s="15"/>
      <c r="K189" s="15"/>
      <c r="L189" s="15"/>
    </row>
    <row r="190" spans="1:12" s="3" customFormat="1" x14ac:dyDescent="0.3">
      <c r="A190" s="19"/>
      <c r="B190" s="19"/>
      <c r="C190" s="19"/>
      <c r="D190" s="23"/>
      <c r="E190" s="23"/>
      <c r="F190" s="24"/>
      <c r="G190" s="19"/>
      <c r="H190" s="15"/>
      <c r="I190" s="15"/>
      <c r="J190" s="15"/>
      <c r="K190" s="15"/>
      <c r="L190" s="29"/>
    </row>
    <row r="191" spans="1:12" s="3" customFormat="1" x14ac:dyDescent="0.3">
      <c r="A191" s="19"/>
      <c r="B191" s="19"/>
      <c r="C191" s="19"/>
      <c r="D191" s="23"/>
      <c r="E191" s="23"/>
      <c r="F191" s="24"/>
      <c r="G191" s="29"/>
      <c r="H191" s="24"/>
      <c r="I191" s="19"/>
      <c r="J191" s="24"/>
      <c r="K191" s="19"/>
      <c r="L191" s="29"/>
    </row>
    <row r="192" spans="1:12" s="3" customFormat="1" x14ac:dyDescent="0.3">
      <c r="A192" s="19"/>
      <c r="B192" s="19"/>
      <c r="C192" s="19"/>
      <c r="D192" s="19"/>
      <c r="E192" s="23"/>
      <c r="F192" s="24"/>
      <c r="G192" s="29"/>
      <c r="H192" s="33"/>
      <c r="I192" s="19"/>
      <c r="J192" s="15"/>
      <c r="K192" s="15"/>
      <c r="L192" s="29"/>
    </row>
    <row r="193" spans="1:12" s="3" customFormat="1" x14ac:dyDescent="0.3">
      <c r="A193" s="19"/>
      <c r="B193" s="19"/>
      <c r="C193" s="19"/>
      <c r="D193" s="23"/>
      <c r="E193" s="23"/>
      <c r="F193" s="24"/>
      <c r="H193" s="33"/>
      <c r="I193" s="19"/>
      <c r="J193" s="15"/>
      <c r="K193" s="15"/>
      <c r="L193" s="29"/>
    </row>
    <row r="194" spans="1:12" s="3" customFormat="1" x14ac:dyDescent="0.3">
      <c r="A194" s="19"/>
      <c r="B194" s="19"/>
      <c r="C194" s="19"/>
      <c r="D194" s="19"/>
      <c r="E194" s="23"/>
      <c r="F194" s="24"/>
      <c r="H194" s="24"/>
      <c r="I194" s="19"/>
      <c r="J194" s="24"/>
      <c r="K194" s="19"/>
      <c r="L194" s="29"/>
    </row>
    <row r="195" spans="1:12" s="3" customFormat="1" x14ac:dyDescent="0.3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s="3" customFormat="1" x14ac:dyDescent="0.3">
      <c r="A196" s="19"/>
      <c r="B196" s="19"/>
      <c r="C196" s="19"/>
      <c r="D196" s="23"/>
      <c r="E196" s="23"/>
      <c r="F196" s="24"/>
      <c r="H196" s="24"/>
      <c r="I196" s="19"/>
      <c r="J196" s="15"/>
      <c r="K196" s="15"/>
      <c r="L196" s="24"/>
    </row>
    <row r="197" spans="1:12" s="19" customFormat="1" ht="15.75" x14ac:dyDescent="0.3">
      <c r="D197" s="23"/>
      <c r="E197" s="23"/>
      <c r="F197" s="24"/>
      <c r="G197" s="15"/>
      <c r="H197" s="15"/>
      <c r="I197" s="15"/>
      <c r="J197" s="15"/>
      <c r="K197" s="15"/>
      <c r="L197" s="15"/>
    </row>
    <row r="198" spans="1:12" s="3" customFormat="1" x14ac:dyDescent="0.3">
      <c r="A198" s="19"/>
      <c r="B198" s="32"/>
      <c r="C198" s="19"/>
      <c r="D198" s="19"/>
      <c r="E198" s="19"/>
      <c r="F198" s="24"/>
      <c r="G198" s="19"/>
      <c r="H198" s="15"/>
      <c r="I198" s="15"/>
      <c r="J198" s="15"/>
      <c r="K198" s="15"/>
      <c r="L198" s="15"/>
    </row>
    <row r="199" spans="1:12" s="3" customFormat="1" x14ac:dyDescent="0.3">
      <c r="A199" s="19"/>
      <c r="B199" s="19"/>
      <c r="C199" s="19"/>
      <c r="D199" s="23"/>
      <c r="E199" s="23"/>
      <c r="F199" s="24"/>
      <c r="G199" s="19"/>
      <c r="H199" s="15"/>
      <c r="I199" s="15"/>
      <c r="J199" s="15"/>
      <c r="K199" s="15"/>
      <c r="L199" s="29"/>
    </row>
    <row r="200" spans="1:12" s="3" customFormat="1" x14ac:dyDescent="0.3">
      <c r="A200" s="19"/>
      <c r="B200" s="19"/>
      <c r="C200" s="19"/>
      <c r="D200" s="23"/>
      <c r="E200" s="23"/>
      <c r="F200" s="24"/>
      <c r="G200" s="29"/>
      <c r="H200" s="24"/>
      <c r="I200" s="19"/>
      <c r="J200" s="24"/>
      <c r="K200" s="19"/>
      <c r="L200" s="29"/>
    </row>
    <row r="201" spans="1:12" s="3" customFormat="1" x14ac:dyDescent="0.3">
      <c r="A201" s="19"/>
      <c r="B201" s="19"/>
      <c r="C201" s="19"/>
      <c r="D201" s="19"/>
      <c r="E201" s="23"/>
      <c r="F201" s="24"/>
      <c r="G201" s="29"/>
      <c r="H201" s="33"/>
      <c r="I201" s="19"/>
      <c r="J201" s="15"/>
      <c r="K201" s="15"/>
      <c r="L201" s="29"/>
    </row>
    <row r="202" spans="1:12" s="3" customFormat="1" x14ac:dyDescent="0.3">
      <c r="A202" s="19"/>
      <c r="B202" s="19"/>
      <c r="C202" s="19"/>
      <c r="D202" s="23"/>
      <c r="E202" s="23"/>
      <c r="F202" s="24"/>
      <c r="H202" s="33"/>
      <c r="I202" s="19"/>
      <c r="J202" s="15"/>
      <c r="K202" s="15"/>
      <c r="L202" s="29"/>
    </row>
    <row r="203" spans="1:12" s="3" customFormat="1" x14ac:dyDescent="0.3">
      <c r="A203" s="19"/>
      <c r="B203" s="19"/>
      <c r="C203" s="19"/>
      <c r="D203" s="19"/>
      <c r="E203" s="23"/>
      <c r="F203" s="24"/>
      <c r="G203" s="29"/>
      <c r="H203" s="33"/>
      <c r="I203" s="19"/>
      <c r="J203" s="15"/>
      <c r="K203" s="15"/>
      <c r="L203" s="29"/>
    </row>
    <row r="204" spans="1:12" s="3" customFormat="1" x14ac:dyDescent="0.3">
      <c r="A204" s="19"/>
      <c r="B204" s="19"/>
      <c r="C204" s="19"/>
      <c r="D204" s="23"/>
      <c r="E204" s="23"/>
      <c r="F204" s="24"/>
      <c r="H204" s="33"/>
      <c r="I204" s="19"/>
      <c r="J204" s="15"/>
      <c r="K204" s="15"/>
      <c r="L204" s="29"/>
    </row>
    <row r="205" spans="1:12" s="19" customFormat="1" ht="15.75" x14ac:dyDescent="0.3">
      <c r="D205" s="23"/>
      <c r="E205" s="23"/>
      <c r="F205" s="24"/>
      <c r="G205" s="15"/>
      <c r="H205" s="15"/>
      <c r="I205" s="15"/>
      <c r="J205" s="15"/>
      <c r="K205" s="15"/>
      <c r="L205" s="15"/>
    </row>
    <row r="206" spans="1:12" s="3" customFormat="1" x14ac:dyDescent="0.3">
      <c r="A206" s="19"/>
      <c r="B206" s="32"/>
      <c r="C206" s="19"/>
      <c r="D206" s="19"/>
      <c r="E206" s="19"/>
      <c r="F206" s="24"/>
      <c r="G206" s="19"/>
      <c r="H206" s="15"/>
      <c r="I206" s="15"/>
      <c r="J206" s="15"/>
      <c r="K206" s="15"/>
      <c r="L206" s="15"/>
    </row>
    <row r="207" spans="1:12" s="3" customFormat="1" x14ac:dyDescent="0.3">
      <c r="A207" s="19"/>
      <c r="B207" s="19"/>
      <c r="C207" s="19"/>
      <c r="D207" s="23"/>
      <c r="E207" s="23"/>
      <c r="F207" s="24"/>
      <c r="G207" s="19"/>
      <c r="H207" s="15"/>
      <c r="I207" s="15"/>
      <c r="J207" s="15"/>
      <c r="K207" s="15"/>
      <c r="L207" s="29"/>
    </row>
    <row r="208" spans="1:12" s="3" customFormat="1" x14ac:dyDescent="0.3">
      <c r="A208" s="19"/>
      <c r="B208" s="19"/>
      <c r="C208" s="19"/>
      <c r="D208" s="23"/>
      <c r="E208" s="23"/>
      <c r="F208" s="24"/>
      <c r="G208" s="29"/>
      <c r="H208" s="24"/>
      <c r="I208" s="19"/>
      <c r="J208" s="24"/>
      <c r="K208" s="19"/>
      <c r="L208" s="29"/>
    </row>
    <row r="209" spans="1:12" s="3" customFormat="1" x14ac:dyDescent="0.3">
      <c r="A209" s="19"/>
      <c r="B209" s="19"/>
      <c r="C209" s="19"/>
      <c r="D209" s="19"/>
      <c r="E209" s="23"/>
      <c r="F209" s="24"/>
      <c r="G209" s="29"/>
      <c r="H209" s="33"/>
      <c r="I209" s="19"/>
      <c r="J209" s="15"/>
      <c r="K209" s="15"/>
      <c r="L209" s="29"/>
    </row>
    <row r="210" spans="1:12" s="3" customFormat="1" x14ac:dyDescent="0.3">
      <c r="A210" s="19"/>
      <c r="B210" s="19"/>
      <c r="C210" s="19"/>
      <c r="D210" s="23"/>
      <c r="E210" s="23"/>
      <c r="F210" s="24"/>
      <c r="H210" s="33"/>
      <c r="I210" s="19"/>
      <c r="J210" s="15"/>
      <c r="K210" s="15"/>
      <c r="L210" s="29"/>
    </row>
    <row r="211" spans="1:12" s="3" customFormat="1" x14ac:dyDescent="0.3">
      <c r="A211" s="19"/>
      <c r="B211" s="19"/>
      <c r="C211" s="19"/>
      <c r="D211" s="19"/>
      <c r="E211" s="23"/>
      <c r="F211" s="24"/>
      <c r="G211" s="29"/>
      <c r="H211" s="33"/>
      <c r="I211" s="19"/>
      <c r="J211" s="15"/>
      <c r="K211" s="15"/>
      <c r="L211" s="29"/>
    </row>
    <row r="212" spans="1:12" s="3" customFormat="1" x14ac:dyDescent="0.3">
      <c r="A212" s="19"/>
      <c r="B212" s="19"/>
      <c r="C212" s="19"/>
      <c r="D212" s="23"/>
      <c r="E212" s="23"/>
      <c r="F212" s="24"/>
      <c r="H212" s="33"/>
      <c r="I212" s="19"/>
      <c r="J212" s="15"/>
      <c r="K212" s="15"/>
      <c r="L212" s="29"/>
    </row>
    <row r="213" spans="1:12" s="19" customFormat="1" ht="15.75" x14ac:dyDescent="0.3">
      <c r="D213" s="23"/>
      <c r="E213" s="23"/>
      <c r="F213" s="24"/>
      <c r="G213" s="15"/>
      <c r="H213" s="15"/>
      <c r="I213" s="15"/>
      <c r="J213" s="15"/>
      <c r="K213" s="15"/>
      <c r="L213" s="15"/>
    </row>
    <row r="214" spans="1:12" s="3" customFormat="1" x14ac:dyDescent="0.3">
      <c r="A214" s="19"/>
      <c r="B214" s="19"/>
      <c r="C214" s="19"/>
      <c r="D214" s="23"/>
      <c r="E214" s="23"/>
      <c r="F214" s="24"/>
      <c r="G214" s="19"/>
      <c r="H214" s="15"/>
      <c r="I214" s="15"/>
      <c r="J214" s="15"/>
      <c r="K214" s="15"/>
      <c r="L214" s="15"/>
    </row>
    <row r="215" spans="1:12" s="3" customFormat="1" x14ac:dyDescent="0.3">
      <c r="A215" s="19"/>
      <c r="B215" s="19"/>
      <c r="C215" s="19"/>
      <c r="D215" s="23"/>
      <c r="E215" s="23"/>
      <c r="F215" s="24"/>
      <c r="G215" s="19"/>
      <c r="H215" s="15"/>
      <c r="I215" s="15"/>
      <c r="J215" s="15"/>
      <c r="K215" s="15"/>
      <c r="L215" s="29"/>
    </row>
    <row r="216" spans="1:12" s="3" customFormat="1" x14ac:dyDescent="0.3">
      <c r="A216" s="19"/>
      <c r="B216" s="19"/>
      <c r="C216" s="19"/>
      <c r="D216" s="22"/>
      <c r="E216" s="23"/>
      <c r="F216" s="24"/>
      <c r="G216" s="29"/>
      <c r="H216" s="24"/>
      <c r="I216" s="19"/>
      <c r="J216" s="24"/>
      <c r="K216" s="19"/>
      <c r="L216" s="29"/>
    </row>
    <row r="217" spans="1:12" s="3" customFormat="1" x14ac:dyDescent="0.3">
      <c r="A217" s="19"/>
      <c r="B217" s="19"/>
      <c r="C217" s="19"/>
      <c r="D217" s="23"/>
      <c r="E217" s="23"/>
      <c r="F217" s="24"/>
      <c r="G217" s="29"/>
      <c r="H217" s="33"/>
      <c r="I217" s="19"/>
      <c r="J217" s="15"/>
      <c r="K217" s="15"/>
      <c r="L217" s="29"/>
    </row>
    <row r="218" spans="1:12" s="3" customFormat="1" x14ac:dyDescent="0.3">
      <c r="A218" s="19"/>
      <c r="B218" s="19"/>
      <c r="C218" s="19"/>
      <c r="D218" s="23"/>
      <c r="E218" s="23"/>
      <c r="F218" s="24"/>
      <c r="H218" s="33"/>
      <c r="I218" s="19"/>
      <c r="J218" s="15"/>
      <c r="K218" s="15"/>
      <c r="L218" s="29"/>
    </row>
    <row r="219" spans="1:12" s="3" customFormat="1" x14ac:dyDescent="0.3">
      <c r="A219" s="19"/>
      <c r="B219" s="19"/>
      <c r="C219" s="19"/>
      <c r="D219" s="23"/>
      <c r="E219" s="23"/>
      <c r="F219" s="24"/>
      <c r="G219" s="29"/>
      <c r="H219" s="33"/>
      <c r="I219" s="19"/>
      <c r="J219" s="15"/>
      <c r="K219" s="15"/>
      <c r="L219" s="29"/>
    </row>
    <row r="220" spans="1:12" s="3" customFormat="1" x14ac:dyDescent="0.3">
      <c r="A220" s="19"/>
      <c r="B220" s="19"/>
      <c r="C220" s="19"/>
      <c r="D220" s="23"/>
      <c r="E220" s="23"/>
      <c r="F220" s="24"/>
      <c r="H220" s="33"/>
      <c r="I220" s="19"/>
      <c r="J220" s="15"/>
      <c r="K220" s="15"/>
      <c r="L220" s="29"/>
    </row>
    <row r="221" spans="1:12" s="3" customFormat="1" x14ac:dyDescent="0.3">
      <c r="A221" s="19"/>
      <c r="B221" s="19"/>
      <c r="C221" s="19"/>
      <c r="D221" s="22"/>
      <c r="E221" s="23"/>
      <c r="F221" s="24"/>
      <c r="H221" s="33"/>
      <c r="I221" s="19"/>
      <c r="J221" s="15"/>
      <c r="K221" s="15"/>
      <c r="L221" s="29"/>
    </row>
    <row r="222" spans="1:12" s="19" customFormat="1" ht="15.75" x14ac:dyDescent="0.3">
      <c r="D222" s="23"/>
      <c r="E222" s="23"/>
      <c r="F222" s="24"/>
      <c r="G222" s="15"/>
      <c r="H222" s="15"/>
      <c r="I222" s="15"/>
      <c r="J222" s="15"/>
      <c r="K222" s="15"/>
      <c r="L222" s="15"/>
    </row>
    <row r="223" spans="1:12" s="3" customFormat="1" x14ac:dyDescent="0.3">
      <c r="A223" s="19"/>
      <c r="B223" s="19"/>
      <c r="C223" s="19"/>
      <c r="D223" s="23"/>
      <c r="E223" s="23"/>
      <c r="F223" s="24"/>
      <c r="G223" s="19"/>
      <c r="H223" s="15"/>
      <c r="I223" s="15"/>
      <c r="J223" s="15"/>
      <c r="K223" s="15"/>
      <c r="L223" s="15"/>
    </row>
    <row r="224" spans="1:12" s="3" customFormat="1" x14ac:dyDescent="0.3">
      <c r="A224" s="19"/>
      <c r="B224" s="19"/>
      <c r="C224" s="19"/>
      <c r="D224" s="23"/>
      <c r="E224" s="23"/>
      <c r="F224" s="24"/>
      <c r="G224" s="19"/>
      <c r="H224" s="15"/>
      <c r="I224" s="15"/>
      <c r="J224" s="15"/>
      <c r="K224" s="15"/>
      <c r="L224" s="29"/>
    </row>
    <row r="225" spans="1:12" s="3" customFormat="1" x14ac:dyDescent="0.3">
      <c r="A225" s="19"/>
      <c r="B225" s="19"/>
      <c r="C225" s="19"/>
      <c r="D225" s="22"/>
      <c r="E225" s="23"/>
      <c r="F225" s="24"/>
      <c r="G225" s="29"/>
      <c r="H225" s="24"/>
      <c r="I225" s="19"/>
      <c r="J225" s="24"/>
      <c r="K225" s="19"/>
      <c r="L225" s="29"/>
    </row>
    <row r="226" spans="1:12" s="3" customFormat="1" x14ac:dyDescent="0.3">
      <c r="A226" s="19"/>
      <c r="B226" s="19"/>
      <c r="C226" s="19"/>
      <c r="D226" s="23"/>
      <c r="E226" s="23"/>
      <c r="F226" s="24"/>
      <c r="G226" s="29"/>
      <c r="H226" s="33"/>
      <c r="I226" s="19"/>
      <c r="J226" s="15"/>
      <c r="K226" s="15"/>
      <c r="L226" s="29"/>
    </row>
    <row r="227" spans="1:12" s="3" customFormat="1" x14ac:dyDescent="0.3">
      <c r="A227" s="19"/>
      <c r="B227" s="19"/>
      <c r="C227" s="19"/>
      <c r="D227" s="23"/>
      <c r="E227" s="23"/>
      <c r="F227" s="24"/>
      <c r="H227" s="33"/>
      <c r="I227" s="19"/>
      <c r="J227" s="15"/>
      <c r="K227" s="15"/>
      <c r="L227" s="29"/>
    </row>
    <row r="228" spans="1:12" s="3" customFormat="1" x14ac:dyDescent="0.3">
      <c r="A228" s="19"/>
      <c r="B228" s="19"/>
      <c r="C228" s="19"/>
      <c r="D228" s="23"/>
      <c r="E228" s="23"/>
      <c r="F228" s="24"/>
      <c r="G228" s="29"/>
      <c r="H228" s="33"/>
      <c r="I228" s="19"/>
      <c r="J228" s="15"/>
      <c r="K228" s="15"/>
      <c r="L228" s="29"/>
    </row>
    <row r="229" spans="1:12" s="3" customFormat="1" x14ac:dyDescent="0.3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s="3" customFormat="1" x14ac:dyDescent="0.3">
      <c r="A230" s="19"/>
      <c r="B230" s="19"/>
      <c r="C230" s="19"/>
      <c r="D230" s="23"/>
      <c r="E230" s="23"/>
      <c r="F230" s="24"/>
      <c r="H230" s="33"/>
      <c r="I230" s="19"/>
      <c r="J230" s="15"/>
      <c r="K230" s="15"/>
      <c r="L230" s="29"/>
    </row>
    <row r="231" spans="1:12" s="3" customFormat="1" x14ac:dyDescent="0.3">
      <c r="A231" s="19"/>
      <c r="B231" s="19"/>
      <c r="C231" s="19"/>
      <c r="D231" s="22"/>
      <c r="E231" s="23"/>
      <c r="F231" s="24"/>
      <c r="H231" s="33"/>
      <c r="I231" s="19"/>
      <c r="J231" s="15"/>
      <c r="K231" s="15"/>
      <c r="L231" s="29"/>
    </row>
    <row r="232" spans="1:12" s="19" customFormat="1" ht="15.75" x14ac:dyDescent="0.3">
      <c r="D232" s="23"/>
      <c r="E232" s="23"/>
      <c r="F232" s="24"/>
      <c r="G232" s="15"/>
      <c r="H232" s="15"/>
      <c r="I232" s="15"/>
      <c r="J232" s="15"/>
      <c r="K232" s="15"/>
      <c r="L232" s="15"/>
    </row>
    <row r="233" spans="1:12" s="3" customFormat="1" x14ac:dyDescent="0.3">
      <c r="A233" s="19"/>
      <c r="B233" s="19"/>
      <c r="C233" s="19"/>
      <c r="D233" s="23"/>
      <c r="E233" s="23"/>
      <c r="F233" s="24"/>
      <c r="G233" s="19"/>
      <c r="H233" s="15"/>
      <c r="I233" s="15"/>
      <c r="J233" s="15"/>
      <c r="K233" s="15"/>
      <c r="L233" s="15"/>
    </row>
    <row r="234" spans="1:12" s="3" customFormat="1" x14ac:dyDescent="0.3">
      <c r="A234" s="19"/>
      <c r="B234" s="19"/>
      <c r="C234" s="19"/>
      <c r="D234" s="23"/>
      <c r="E234" s="23"/>
      <c r="F234" s="24"/>
      <c r="G234" s="19"/>
      <c r="H234" s="15"/>
      <c r="I234" s="15"/>
      <c r="J234" s="15"/>
      <c r="K234" s="15"/>
      <c r="L234" s="29"/>
    </row>
    <row r="235" spans="1:12" s="3" customFormat="1" x14ac:dyDescent="0.3">
      <c r="A235" s="19"/>
      <c r="B235" s="19"/>
      <c r="C235" s="19"/>
      <c r="D235" s="22"/>
      <c r="E235" s="23"/>
      <c r="F235" s="24"/>
      <c r="G235" s="29"/>
      <c r="H235" s="24"/>
      <c r="I235" s="19"/>
      <c r="J235" s="24"/>
      <c r="K235" s="19"/>
      <c r="L235" s="29"/>
    </row>
    <row r="236" spans="1:12" s="3" customFormat="1" x14ac:dyDescent="0.3">
      <c r="A236" s="19"/>
      <c r="B236" s="19"/>
      <c r="C236" s="19"/>
      <c r="D236" s="23"/>
      <c r="E236" s="23"/>
      <c r="F236" s="24"/>
      <c r="G236" s="29"/>
      <c r="H236" s="33"/>
      <c r="I236" s="19"/>
      <c r="J236" s="15"/>
      <c r="K236" s="15"/>
      <c r="L236" s="29"/>
    </row>
    <row r="237" spans="1:12" s="3" customFormat="1" x14ac:dyDescent="0.3">
      <c r="A237" s="19"/>
      <c r="B237" s="19"/>
      <c r="C237" s="19"/>
      <c r="D237" s="23"/>
      <c r="E237" s="23"/>
      <c r="F237" s="24"/>
      <c r="H237" s="33"/>
      <c r="I237" s="19"/>
      <c r="J237" s="15"/>
      <c r="K237" s="15"/>
      <c r="L237" s="29"/>
    </row>
    <row r="238" spans="1:12" s="3" customFormat="1" x14ac:dyDescent="0.3">
      <c r="A238" s="19"/>
      <c r="B238" s="19"/>
      <c r="C238" s="19"/>
      <c r="D238" s="23"/>
      <c r="E238" s="23"/>
      <c r="F238" s="24"/>
      <c r="G238" s="29"/>
      <c r="H238" s="33"/>
      <c r="I238" s="19"/>
      <c r="J238" s="15"/>
      <c r="K238" s="15"/>
      <c r="L238" s="29"/>
    </row>
    <row r="239" spans="1:12" s="3" customFormat="1" x14ac:dyDescent="0.3">
      <c r="A239" s="19"/>
      <c r="B239" s="19"/>
      <c r="C239" s="19"/>
      <c r="D239" s="23"/>
      <c r="E239" s="23"/>
      <c r="F239" s="24"/>
      <c r="H239" s="33"/>
      <c r="I239" s="19"/>
      <c r="J239" s="15"/>
      <c r="K239" s="15"/>
      <c r="L239" s="29"/>
    </row>
    <row r="240" spans="1:12" s="3" customFormat="1" x14ac:dyDescent="0.3">
      <c r="A240" s="19"/>
      <c r="B240" s="19"/>
      <c r="C240" s="19"/>
      <c r="D240" s="22"/>
      <c r="E240" s="23"/>
      <c r="F240" s="24"/>
      <c r="H240" s="33"/>
      <c r="I240" s="19"/>
      <c r="J240" s="15"/>
      <c r="K240" s="15"/>
      <c r="L240" s="29"/>
    </row>
    <row r="241" spans="1:12" s="19" customFormat="1" ht="15.75" x14ac:dyDescent="0.3">
      <c r="D241" s="23"/>
      <c r="E241" s="23"/>
      <c r="F241" s="24"/>
      <c r="G241" s="15"/>
      <c r="H241" s="15"/>
      <c r="I241" s="15"/>
      <c r="J241" s="15"/>
      <c r="K241" s="15"/>
      <c r="L241" s="15"/>
    </row>
    <row r="242" spans="1:12" s="3" customFormat="1" x14ac:dyDescent="0.3">
      <c r="A242" s="19"/>
      <c r="B242" s="19"/>
      <c r="C242" s="19"/>
      <c r="D242" s="23"/>
      <c r="E242" s="23"/>
      <c r="F242" s="24"/>
      <c r="G242" s="19"/>
      <c r="H242" s="15"/>
      <c r="I242" s="15"/>
      <c r="J242" s="15"/>
      <c r="K242" s="15"/>
      <c r="L242" s="15"/>
    </row>
    <row r="243" spans="1:12" s="3" customFormat="1" x14ac:dyDescent="0.3">
      <c r="A243" s="19"/>
      <c r="B243" s="19"/>
      <c r="C243" s="19"/>
      <c r="D243" s="23"/>
      <c r="E243" s="23"/>
      <c r="F243" s="24"/>
      <c r="G243" s="19"/>
      <c r="H243" s="15"/>
      <c r="I243" s="15"/>
      <c r="J243" s="15"/>
      <c r="K243" s="15"/>
      <c r="L243" s="29"/>
    </row>
    <row r="244" spans="1:12" s="3" customFormat="1" x14ac:dyDescent="0.3">
      <c r="A244" s="19"/>
      <c r="B244" s="19"/>
      <c r="C244" s="19"/>
      <c r="D244" s="22"/>
      <c r="E244" s="23"/>
      <c r="F244" s="24"/>
      <c r="G244" s="29"/>
      <c r="H244" s="24"/>
      <c r="I244" s="19"/>
      <c r="J244" s="24"/>
      <c r="K244" s="19"/>
      <c r="L244" s="24"/>
    </row>
    <row r="245" spans="1:12" s="3" customFormat="1" x14ac:dyDescent="0.3">
      <c r="A245" s="19"/>
      <c r="B245" s="19"/>
      <c r="C245" s="19"/>
      <c r="D245" s="23"/>
      <c r="E245" s="23"/>
      <c r="F245" s="24"/>
      <c r="G245" s="29"/>
      <c r="H245" s="33"/>
      <c r="I245" s="19"/>
      <c r="J245" s="15"/>
      <c r="K245" s="15"/>
      <c r="L245" s="29"/>
    </row>
    <row r="246" spans="1:12" s="3" customFormat="1" x14ac:dyDescent="0.3">
      <c r="A246" s="19"/>
      <c r="B246" s="19"/>
      <c r="C246" s="19"/>
      <c r="D246" s="23"/>
      <c r="E246" s="23"/>
      <c r="F246" s="24"/>
      <c r="H246" s="33"/>
      <c r="I246" s="19"/>
      <c r="J246" s="15"/>
      <c r="K246" s="15"/>
      <c r="L246" s="29"/>
    </row>
    <row r="247" spans="1:12" s="3" customFormat="1" x14ac:dyDescent="0.3">
      <c r="A247" s="19"/>
      <c r="B247" s="19"/>
      <c r="C247" s="19"/>
      <c r="D247" s="23"/>
      <c r="E247" s="23"/>
      <c r="F247" s="24"/>
      <c r="G247" s="29"/>
      <c r="H247" s="33"/>
      <c r="I247" s="19"/>
      <c r="J247" s="15"/>
      <c r="K247" s="15"/>
      <c r="L247" s="29"/>
    </row>
    <row r="248" spans="1:12" s="3" customFormat="1" x14ac:dyDescent="0.3">
      <c r="A248" s="19"/>
      <c r="B248" s="19"/>
      <c r="C248" s="19"/>
      <c r="D248" s="23"/>
      <c r="E248" s="23"/>
      <c r="F248" s="24"/>
      <c r="H248" s="33"/>
      <c r="I248" s="19"/>
      <c r="J248" s="15"/>
      <c r="K248" s="15"/>
      <c r="L248" s="29"/>
    </row>
    <row r="249" spans="1:12" s="3" customFormat="1" x14ac:dyDescent="0.3">
      <c r="A249" s="19"/>
      <c r="B249" s="19"/>
      <c r="C249" s="19"/>
      <c r="D249" s="22"/>
      <c r="E249" s="23"/>
      <c r="F249" s="24"/>
      <c r="H249" s="33"/>
      <c r="I249" s="19"/>
      <c r="J249" s="15"/>
      <c r="K249" s="15"/>
      <c r="L249" s="29"/>
    </row>
    <row r="250" spans="1:12" s="19" customFormat="1" ht="15.75" x14ac:dyDescent="0.3">
      <c r="D250" s="23"/>
      <c r="E250" s="23"/>
      <c r="F250" s="24"/>
      <c r="G250" s="15"/>
      <c r="H250" s="15"/>
      <c r="I250" s="15"/>
      <c r="J250" s="15"/>
      <c r="K250" s="15"/>
      <c r="L250" s="15"/>
    </row>
    <row r="251" spans="1:12" s="3" customFormat="1" x14ac:dyDescent="0.3">
      <c r="A251" s="19"/>
      <c r="B251" s="19"/>
      <c r="C251" s="19"/>
      <c r="D251" s="23"/>
      <c r="E251" s="23"/>
      <c r="F251" s="24"/>
      <c r="G251" s="19"/>
      <c r="H251" s="15"/>
      <c r="I251" s="15"/>
      <c r="J251" s="15"/>
      <c r="K251" s="15"/>
      <c r="L251" s="15"/>
    </row>
    <row r="252" spans="1:12" s="3" customFormat="1" x14ac:dyDescent="0.3">
      <c r="A252" s="19"/>
      <c r="B252" s="19"/>
      <c r="C252" s="19"/>
      <c r="D252" s="23"/>
      <c r="E252" s="23"/>
      <c r="F252" s="24"/>
      <c r="G252" s="19"/>
      <c r="H252" s="15"/>
      <c r="I252" s="15"/>
      <c r="J252" s="15"/>
      <c r="K252" s="15"/>
      <c r="L252" s="29"/>
    </row>
    <row r="253" spans="1:12" s="3" customFormat="1" x14ac:dyDescent="0.3">
      <c r="A253" s="19"/>
      <c r="B253" s="19"/>
      <c r="C253" s="19"/>
      <c r="D253" s="22"/>
      <c r="E253" s="23"/>
      <c r="F253" s="24"/>
      <c r="G253" s="29"/>
      <c r="H253" s="24"/>
      <c r="I253" s="19"/>
      <c r="J253" s="24"/>
      <c r="K253" s="19"/>
      <c r="L253" s="24"/>
    </row>
    <row r="254" spans="1:12" s="3" customFormat="1" x14ac:dyDescent="0.3">
      <c r="A254" s="19"/>
      <c r="B254" s="19"/>
      <c r="C254" s="19"/>
      <c r="D254" s="23"/>
      <c r="E254" s="23"/>
      <c r="F254" s="24"/>
      <c r="G254" s="29"/>
      <c r="H254" s="33"/>
      <c r="I254" s="19"/>
      <c r="J254" s="15"/>
      <c r="K254" s="15"/>
      <c r="L254" s="29"/>
    </row>
    <row r="255" spans="1:12" s="3" customFormat="1" x14ac:dyDescent="0.3">
      <c r="A255" s="19"/>
      <c r="B255" s="19"/>
      <c r="C255" s="19"/>
      <c r="D255" s="23"/>
      <c r="E255" s="23"/>
      <c r="F255" s="24"/>
      <c r="H255" s="33"/>
      <c r="I255" s="19"/>
      <c r="J255" s="15"/>
      <c r="K255" s="15"/>
      <c r="L255" s="29"/>
    </row>
    <row r="256" spans="1:12" s="3" customFormat="1" x14ac:dyDescent="0.3">
      <c r="A256" s="19"/>
      <c r="B256" s="19"/>
      <c r="C256" s="19"/>
      <c r="D256" s="23"/>
      <c r="E256" s="23"/>
      <c r="F256" s="24"/>
      <c r="G256" s="29"/>
      <c r="H256" s="33"/>
      <c r="I256" s="19"/>
      <c r="J256" s="15"/>
      <c r="K256" s="15"/>
      <c r="L256" s="29"/>
    </row>
    <row r="257" spans="1:12" s="3" customFormat="1" x14ac:dyDescent="0.3">
      <c r="A257" s="19"/>
      <c r="B257" s="19"/>
      <c r="C257" s="19"/>
      <c r="D257" s="23"/>
      <c r="E257" s="23"/>
      <c r="F257" s="24"/>
      <c r="H257" s="33"/>
      <c r="I257" s="19"/>
      <c r="J257" s="15"/>
      <c r="K257" s="15"/>
      <c r="L257" s="29"/>
    </row>
    <row r="258" spans="1:12" s="3" customFormat="1" x14ac:dyDescent="0.3">
      <c r="A258" s="19"/>
      <c r="B258" s="19"/>
      <c r="C258" s="19"/>
      <c r="D258" s="22"/>
      <c r="E258" s="23"/>
      <c r="F258" s="24"/>
      <c r="H258" s="33"/>
      <c r="I258" s="19"/>
      <c r="J258" s="15"/>
      <c r="K258" s="15"/>
      <c r="L258" s="29"/>
    </row>
    <row r="259" spans="1:12" s="19" customFormat="1" ht="15.75" x14ac:dyDescent="0.3">
      <c r="D259" s="23"/>
      <c r="E259" s="23"/>
      <c r="F259" s="24"/>
      <c r="G259" s="15"/>
      <c r="H259" s="15"/>
      <c r="I259" s="15"/>
      <c r="J259" s="15"/>
      <c r="K259" s="15"/>
      <c r="L259" s="15"/>
    </row>
    <row r="260" spans="1:12" s="19" customFormat="1" ht="15.75" x14ac:dyDescent="0.3">
      <c r="B260" s="32"/>
      <c r="D260" s="23"/>
      <c r="E260" s="23"/>
      <c r="F260" s="24"/>
      <c r="H260" s="15"/>
      <c r="J260" s="15"/>
      <c r="L260" s="29"/>
    </row>
    <row r="261" spans="1:12" s="19" customFormat="1" ht="15.75" x14ac:dyDescent="0.3">
      <c r="D261" s="23"/>
      <c r="E261" s="23"/>
      <c r="F261" s="24"/>
      <c r="G261" s="15"/>
      <c r="H261" s="15"/>
      <c r="I261" s="15"/>
      <c r="J261" s="15"/>
      <c r="K261" s="15"/>
      <c r="L261" s="15"/>
    </row>
    <row r="262" spans="1:12" s="19" customFormat="1" ht="15.75" x14ac:dyDescent="0.3">
      <c r="B262" s="32"/>
      <c r="D262" s="23"/>
      <c r="E262" s="23"/>
      <c r="F262" s="24"/>
      <c r="H262" s="15"/>
      <c r="J262" s="15"/>
      <c r="L262" s="29"/>
    </row>
    <row r="263" spans="1:12" s="19" customFormat="1" ht="15.75" x14ac:dyDescent="0.3">
      <c r="D263" s="23"/>
      <c r="E263" s="23"/>
      <c r="F263" s="24"/>
      <c r="G263" s="15"/>
      <c r="H263" s="15"/>
      <c r="I263" s="15"/>
      <c r="J263" s="15"/>
      <c r="K263" s="15"/>
      <c r="L263" s="15"/>
    </row>
    <row r="264" spans="1:12" s="19" customFormat="1" ht="15.75" x14ac:dyDescent="0.3">
      <c r="B264" s="32"/>
      <c r="D264" s="23"/>
      <c r="E264" s="23"/>
      <c r="F264" s="24"/>
      <c r="H264" s="15"/>
      <c r="J264" s="15"/>
      <c r="L264" s="29"/>
    </row>
    <row r="265" spans="1:12" s="3" customFormat="1" x14ac:dyDescent="0.3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s="19" customFormat="1" ht="15.75" x14ac:dyDescent="0.3">
      <c r="B266" s="32"/>
      <c r="D266" s="23"/>
      <c r="E266" s="23"/>
      <c r="F266" s="24"/>
      <c r="H266" s="15"/>
      <c r="J266" s="15"/>
      <c r="L266" s="29"/>
    </row>
    <row r="267" spans="1:12" s="19" customFormat="1" ht="15.75" x14ac:dyDescent="0.3">
      <c r="D267" s="23"/>
      <c r="E267" s="23"/>
      <c r="F267" s="24"/>
      <c r="G267" s="15"/>
      <c r="H267" s="15"/>
      <c r="I267" s="15"/>
      <c r="J267" s="15"/>
      <c r="K267" s="15"/>
      <c r="L267" s="15"/>
    </row>
    <row r="268" spans="1:12" s="19" customFormat="1" ht="15.75" x14ac:dyDescent="0.3">
      <c r="B268" s="32"/>
      <c r="D268" s="23"/>
      <c r="E268" s="23"/>
      <c r="F268" s="24"/>
      <c r="H268" s="15"/>
      <c r="J268" s="15"/>
      <c r="L268" s="29"/>
    </row>
    <row r="269" spans="1:12" s="19" customFormat="1" ht="15.75" x14ac:dyDescent="0.3">
      <c r="D269" s="23"/>
      <c r="E269" s="23"/>
      <c r="F269" s="24"/>
      <c r="G269" s="15"/>
      <c r="H269" s="15"/>
      <c r="I269" s="15"/>
      <c r="J269" s="15"/>
      <c r="K269" s="15"/>
      <c r="L269" s="15"/>
    </row>
    <row r="270" spans="1:12" s="19" customFormat="1" ht="15.75" x14ac:dyDescent="0.3">
      <c r="B270" s="32"/>
      <c r="D270" s="23"/>
      <c r="E270" s="23"/>
      <c r="F270" s="24"/>
      <c r="H270" s="15"/>
      <c r="J270" s="15"/>
      <c r="L270" s="29"/>
    </row>
    <row r="271" spans="1:12" s="19" customFormat="1" ht="15.75" x14ac:dyDescent="0.3">
      <c r="D271" s="23"/>
      <c r="E271" s="23"/>
      <c r="F271" s="24"/>
      <c r="G271" s="15"/>
      <c r="H271" s="15"/>
      <c r="I271" s="15"/>
      <c r="J271" s="15"/>
      <c r="K271" s="15"/>
      <c r="L271" s="15"/>
    </row>
    <row r="272" spans="1:12" s="19" customFormat="1" ht="15.75" x14ac:dyDescent="0.3">
      <c r="B272" s="32"/>
      <c r="D272" s="23"/>
      <c r="E272" s="23"/>
      <c r="F272" s="24"/>
      <c r="H272" s="15"/>
      <c r="J272" s="15"/>
      <c r="L272" s="29"/>
    </row>
    <row r="273" spans="1:12" s="19" customFormat="1" ht="15.75" x14ac:dyDescent="0.3">
      <c r="D273" s="23"/>
      <c r="E273" s="23"/>
      <c r="F273" s="24"/>
      <c r="G273" s="15"/>
      <c r="H273" s="15"/>
      <c r="I273" s="15"/>
      <c r="J273" s="15"/>
      <c r="K273" s="15"/>
      <c r="L273" s="15"/>
    </row>
    <row r="274" spans="1:12" s="19" customFormat="1" ht="15.75" x14ac:dyDescent="0.3">
      <c r="B274" s="32"/>
      <c r="D274" s="23"/>
      <c r="E274" s="23"/>
      <c r="F274" s="24"/>
      <c r="H274" s="15"/>
      <c r="J274" s="15"/>
      <c r="L274" s="29"/>
    </row>
    <row r="275" spans="1:12" s="19" customFormat="1" ht="15.75" x14ac:dyDescent="0.3">
      <c r="D275" s="23"/>
      <c r="E275" s="23"/>
      <c r="F275" s="24"/>
      <c r="G275" s="15"/>
      <c r="H275" s="15"/>
      <c r="I275" s="15"/>
      <c r="J275" s="15"/>
      <c r="K275" s="15"/>
      <c r="L275" s="15"/>
    </row>
    <row r="276" spans="1:12" s="19" customFormat="1" ht="15.75" x14ac:dyDescent="0.3">
      <c r="B276" s="32"/>
      <c r="D276" s="23"/>
      <c r="E276" s="23"/>
      <c r="F276" s="24"/>
      <c r="H276" s="15"/>
      <c r="J276" s="15"/>
      <c r="L276" s="29"/>
    </row>
    <row r="277" spans="1:12" s="19" customFormat="1" ht="15.75" x14ac:dyDescent="0.3">
      <c r="D277" s="23"/>
      <c r="E277" s="23"/>
      <c r="F277" s="24"/>
      <c r="G277" s="15"/>
      <c r="H277" s="15"/>
      <c r="I277" s="15"/>
      <c r="J277" s="15"/>
      <c r="K277" s="15"/>
      <c r="L277" s="15"/>
    </row>
    <row r="278" spans="1:12" s="19" customFormat="1" ht="15.75" x14ac:dyDescent="0.3">
      <c r="B278" s="32"/>
      <c r="D278" s="23"/>
      <c r="E278" s="23"/>
      <c r="F278" s="24"/>
      <c r="H278" s="15"/>
      <c r="J278" s="15"/>
      <c r="L278" s="29"/>
    </row>
    <row r="279" spans="1:12" s="19" customFormat="1" ht="15.75" x14ac:dyDescent="0.3">
      <c r="D279" s="23"/>
      <c r="E279" s="23"/>
      <c r="F279" s="24"/>
      <c r="G279" s="15"/>
      <c r="H279" s="15"/>
      <c r="I279" s="15"/>
      <c r="J279" s="15"/>
      <c r="K279" s="15"/>
      <c r="L279" s="15"/>
    </row>
    <row r="280" spans="1:12" s="19" customFormat="1" ht="15.75" x14ac:dyDescent="0.3">
      <c r="B280" s="32"/>
      <c r="D280" s="23"/>
      <c r="E280" s="23"/>
      <c r="F280" s="24"/>
      <c r="H280" s="15"/>
      <c r="J280" s="15"/>
      <c r="L280" s="29"/>
    </row>
    <row r="281" spans="1:12" s="19" customFormat="1" ht="15.75" x14ac:dyDescent="0.3">
      <c r="D281" s="23"/>
      <c r="E281" s="23"/>
      <c r="F281" s="24"/>
      <c r="G281" s="15"/>
      <c r="H281" s="15"/>
      <c r="I281" s="15"/>
      <c r="J281" s="15"/>
      <c r="K281" s="15"/>
      <c r="L281" s="15"/>
    </row>
    <row r="282" spans="1:12" s="3" customFormat="1" x14ac:dyDescent="0.3">
      <c r="A282" s="19"/>
      <c r="B282" s="32"/>
      <c r="C282" s="19"/>
      <c r="D282" s="19"/>
      <c r="E282" s="19"/>
      <c r="F282" s="24"/>
      <c r="G282" s="19"/>
      <c r="H282" s="15"/>
      <c r="I282" s="15"/>
      <c r="J282" s="15"/>
      <c r="K282" s="15"/>
      <c r="L282" s="15"/>
    </row>
    <row r="283" spans="1:12" s="3" customFormat="1" x14ac:dyDescent="0.3">
      <c r="A283" s="19"/>
      <c r="B283" s="19"/>
      <c r="C283" s="19"/>
      <c r="D283" s="23"/>
      <c r="E283" s="23"/>
      <c r="F283" s="24"/>
      <c r="G283" s="19"/>
      <c r="H283" s="15"/>
      <c r="I283" s="15"/>
      <c r="J283" s="15"/>
      <c r="K283" s="15"/>
      <c r="L283" s="29"/>
    </row>
    <row r="284" spans="1:12" s="3" customFormat="1" x14ac:dyDescent="0.3">
      <c r="A284" s="19"/>
      <c r="B284" s="19"/>
      <c r="C284" s="19"/>
      <c r="D284" s="23"/>
      <c r="E284" s="23"/>
      <c r="F284" s="24"/>
      <c r="G284" s="29"/>
      <c r="H284" s="24"/>
      <c r="I284" s="19"/>
      <c r="J284" s="24"/>
      <c r="K284" s="19"/>
      <c r="L284" s="24"/>
    </row>
    <row r="285" spans="1:12" s="3" customFormat="1" x14ac:dyDescent="0.3">
      <c r="A285" s="19"/>
      <c r="B285" s="19"/>
      <c r="C285" s="19"/>
      <c r="D285" s="24"/>
      <c r="E285" s="23"/>
      <c r="F285" s="24"/>
      <c r="G285" s="29"/>
      <c r="H285" s="33"/>
      <c r="I285" s="19"/>
      <c r="J285" s="15"/>
      <c r="K285" s="15"/>
      <c r="L285" s="29"/>
    </row>
    <row r="286" spans="1:12" s="3" customFormat="1" x14ac:dyDescent="0.3">
      <c r="A286" s="19"/>
      <c r="B286" s="19"/>
      <c r="C286" s="19"/>
      <c r="D286" s="23"/>
      <c r="E286" s="23"/>
      <c r="F286" s="24"/>
      <c r="H286" s="33"/>
      <c r="I286" s="19"/>
      <c r="J286" s="15"/>
      <c r="K286" s="15"/>
      <c r="L286" s="29"/>
    </row>
    <row r="287" spans="1:12" s="3" customFormat="1" x14ac:dyDescent="0.3">
      <c r="A287" s="19"/>
      <c r="B287" s="19"/>
      <c r="C287" s="19"/>
      <c r="D287" s="23"/>
      <c r="E287" s="23"/>
      <c r="F287" s="24"/>
      <c r="G287" s="29"/>
      <c r="H287" s="33"/>
      <c r="I287" s="19"/>
      <c r="J287" s="15"/>
      <c r="K287" s="15"/>
      <c r="L287" s="29"/>
    </row>
    <row r="288" spans="1:12" s="19" customFormat="1" ht="15.75" x14ac:dyDescent="0.3">
      <c r="D288" s="23"/>
      <c r="E288" s="23"/>
      <c r="F288" s="24"/>
      <c r="G288" s="15"/>
      <c r="H288" s="15"/>
      <c r="I288" s="15"/>
      <c r="J288" s="15"/>
      <c r="K288" s="15"/>
      <c r="L288" s="15"/>
    </row>
    <row r="289" spans="1:12" s="3" customFormat="1" x14ac:dyDescent="0.3">
      <c r="A289" s="19"/>
      <c r="B289" s="32"/>
      <c r="C289" s="19"/>
      <c r="D289" s="19"/>
      <c r="E289" s="19"/>
      <c r="F289" s="24"/>
      <c r="G289" s="19"/>
      <c r="H289" s="15"/>
      <c r="I289" s="15"/>
      <c r="J289" s="15"/>
      <c r="K289" s="15"/>
      <c r="L289" s="15"/>
    </row>
    <row r="290" spans="1:12" s="3" customFormat="1" x14ac:dyDescent="0.3">
      <c r="A290" s="19"/>
      <c r="B290" s="19"/>
      <c r="C290" s="19"/>
      <c r="D290" s="23"/>
      <c r="E290" s="23"/>
      <c r="F290" s="24"/>
      <c r="G290" s="19"/>
      <c r="H290" s="15"/>
      <c r="I290" s="15"/>
      <c r="J290" s="15"/>
      <c r="K290" s="15"/>
      <c r="L290" s="29"/>
    </row>
    <row r="291" spans="1:12" s="3" customFormat="1" x14ac:dyDescent="0.3">
      <c r="A291" s="19"/>
      <c r="B291" s="19"/>
      <c r="C291" s="19"/>
      <c r="D291" s="22"/>
      <c r="E291" s="23"/>
      <c r="F291" s="24"/>
      <c r="G291" s="29"/>
      <c r="H291" s="24"/>
      <c r="I291" s="19"/>
      <c r="J291" s="24"/>
      <c r="K291" s="19"/>
      <c r="L291" s="24"/>
    </row>
    <row r="292" spans="1:12" s="3" customFormat="1" x14ac:dyDescent="0.3">
      <c r="A292" s="19"/>
      <c r="B292" s="19"/>
      <c r="C292" s="19"/>
      <c r="D292" s="24"/>
      <c r="E292" s="23"/>
      <c r="F292" s="24"/>
      <c r="G292" s="29"/>
      <c r="H292" s="33"/>
      <c r="I292" s="19"/>
      <c r="J292" s="15"/>
      <c r="K292" s="15"/>
      <c r="L292" s="29"/>
    </row>
    <row r="293" spans="1:12" s="3" customFormat="1" x14ac:dyDescent="0.3">
      <c r="A293" s="19"/>
      <c r="B293" s="19"/>
      <c r="C293" s="19"/>
      <c r="D293" s="22"/>
      <c r="E293" s="23"/>
      <c r="F293" s="24"/>
      <c r="G293" s="29"/>
      <c r="H293" s="33"/>
      <c r="I293" s="19"/>
      <c r="J293" s="15"/>
      <c r="K293" s="15"/>
      <c r="L293" s="29"/>
    </row>
    <row r="294" spans="1:12" s="19" customFormat="1" ht="15.75" x14ac:dyDescent="0.3">
      <c r="D294" s="23"/>
      <c r="E294" s="23"/>
      <c r="F294" s="24"/>
      <c r="G294" s="15"/>
      <c r="H294" s="15"/>
      <c r="I294" s="15"/>
      <c r="J294" s="15"/>
      <c r="K294" s="15"/>
      <c r="L294" s="15"/>
    </row>
    <row r="295" spans="1:12" s="3" customFormat="1" x14ac:dyDescent="0.3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s="3" customFormat="1" x14ac:dyDescent="0.3">
      <c r="A296" s="19"/>
      <c r="B296" s="32"/>
      <c r="C296" s="19"/>
      <c r="D296" s="19"/>
      <c r="E296" s="19"/>
      <c r="F296" s="24"/>
      <c r="G296" s="19"/>
      <c r="H296" s="15"/>
      <c r="I296" s="15"/>
      <c r="J296" s="15"/>
      <c r="K296" s="15"/>
      <c r="L296" s="15"/>
    </row>
    <row r="297" spans="1:12" s="3" customFormat="1" x14ac:dyDescent="0.3">
      <c r="A297" s="19"/>
      <c r="B297" s="19"/>
      <c r="C297" s="19"/>
      <c r="D297" s="23"/>
      <c r="E297" s="23"/>
      <c r="F297" s="24"/>
      <c r="G297" s="19"/>
      <c r="H297" s="15"/>
      <c r="I297" s="15"/>
      <c r="J297" s="15"/>
      <c r="K297" s="15"/>
      <c r="L297" s="29"/>
    </row>
    <row r="298" spans="1:12" s="3" customFormat="1" x14ac:dyDescent="0.3">
      <c r="A298" s="19"/>
      <c r="B298" s="19"/>
      <c r="C298" s="19"/>
      <c r="D298" s="22"/>
      <c r="E298" s="23"/>
      <c r="F298" s="24"/>
      <c r="G298" s="29"/>
      <c r="H298" s="24"/>
      <c r="I298" s="19"/>
      <c r="J298" s="24"/>
      <c r="K298" s="19"/>
      <c r="L298" s="24"/>
    </row>
    <row r="299" spans="1:12" s="3" customFormat="1" x14ac:dyDescent="0.3">
      <c r="A299" s="19"/>
      <c r="B299" s="19"/>
      <c r="C299" s="19"/>
      <c r="D299" s="24"/>
      <c r="E299" s="23"/>
      <c r="F299" s="24"/>
      <c r="G299" s="29"/>
      <c r="H299" s="33"/>
      <c r="I299" s="19"/>
      <c r="J299" s="15"/>
      <c r="K299" s="15"/>
      <c r="L299" s="29"/>
    </row>
    <row r="300" spans="1:12" s="3" customFormat="1" x14ac:dyDescent="0.3">
      <c r="A300" s="19"/>
      <c r="B300" s="19"/>
      <c r="C300" s="19"/>
      <c r="D300" s="22"/>
      <c r="E300" s="23"/>
      <c r="F300" s="24"/>
      <c r="G300" s="29"/>
      <c r="H300" s="33"/>
      <c r="I300" s="19"/>
      <c r="J300" s="15"/>
      <c r="K300" s="15"/>
      <c r="L300" s="29"/>
    </row>
    <row r="301" spans="1:12" s="19" customFormat="1" ht="15.75" x14ac:dyDescent="0.3">
      <c r="D301" s="23"/>
      <c r="E301" s="23"/>
      <c r="F301" s="24"/>
      <c r="G301" s="15"/>
      <c r="H301" s="15"/>
      <c r="I301" s="15"/>
      <c r="J301" s="15"/>
      <c r="K301" s="15"/>
      <c r="L301" s="15"/>
    </row>
    <row r="302" spans="1:12" s="3" customFormat="1" x14ac:dyDescent="0.3">
      <c r="A302" s="19"/>
      <c r="B302" s="32"/>
      <c r="C302" s="19"/>
      <c r="D302" s="19"/>
      <c r="E302" s="19"/>
      <c r="F302" s="24"/>
      <c r="G302" s="19"/>
      <c r="H302" s="15"/>
      <c r="I302" s="15"/>
      <c r="J302" s="15"/>
      <c r="K302" s="15"/>
      <c r="L302" s="15"/>
    </row>
    <row r="303" spans="1:12" s="3" customFormat="1" x14ac:dyDescent="0.3">
      <c r="A303" s="19"/>
      <c r="B303" s="19"/>
      <c r="C303" s="19"/>
      <c r="D303" s="23"/>
      <c r="E303" s="23"/>
      <c r="F303" s="24"/>
      <c r="G303" s="19"/>
      <c r="H303" s="15"/>
      <c r="I303" s="15"/>
      <c r="J303" s="15"/>
      <c r="K303" s="15"/>
      <c r="L303" s="29"/>
    </row>
    <row r="304" spans="1:12" s="3" customFormat="1" x14ac:dyDescent="0.3">
      <c r="A304" s="19"/>
      <c r="B304" s="19"/>
      <c r="C304" s="19"/>
      <c r="D304" s="22"/>
      <c r="E304" s="23"/>
      <c r="F304" s="24"/>
      <c r="G304" s="29"/>
      <c r="H304" s="24"/>
      <c r="I304" s="19"/>
      <c r="J304" s="24"/>
      <c r="K304" s="19"/>
      <c r="L304" s="24"/>
    </row>
    <row r="305" spans="1:12" s="3" customFormat="1" x14ac:dyDescent="0.3">
      <c r="A305" s="19"/>
      <c r="B305" s="19"/>
      <c r="C305" s="19"/>
      <c r="D305" s="24"/>
      <c r="E305" s="23"/>
      <c r="F305" s="24"/>
      <c r="G305" s="29"/>
      <c r="H305" s="33"/>
      <c r="I305" s="19"/>
      <c r="J305" s="15"/>
      <c r="K305" s="15"/>
      <c r="L305" s="29"/>
    </row>
    <row r="306" spans="1:12" s="3" customFormat="1" x14ac:dyDescent="0.3">
      <c r="A306" s="19"/>
      <c r="B306" s="19"/>
      <c r="C306" s="19"/>
      <c r="D306" s="22"/>
      <c r="E306" s="23"/>
      <c r="F306" s="24"/>
      <c r="G306" s="29"/>
      <c r="H306" s="33"/>
      <c r="I306" s="19"/>
      <c r="J306" s="15"/>
      <c r="K306" s="15"/>
      <c r="L306" s="29"/>
    </row>
    <row r="307" spans="1:12" s="19" customFormat="1" ht="15.75" x14ac:dyDescent="0.3">
      <c r="D307" s="23"/>
      <c r="E307" s="23"/>
      <c r="F307" s="24"/>
      <c r="G307" s="15"/>
      <c r="H307" s="15"/>
      <c r="I307" s="15"/>
      <c r="J307" s="15"/>
      <c r="K307" s="15"/>
      <c r="L307" s="15"/>
    </row>
    <row r="308" spans="1:12" s="3" customFormat="1" x14ac:dyDescent="0.3">
      <c r="A308" s="19"/>
      <c r="B308" s="32"/>
      <c r="C308" s="19"/>
      <c r="D308" s="19"/>
      <c r="E308" s="19"/>
      <c r="F308" s="24"/>
      <c r="G308" s="19"/>
      <c r="H308" s="15"/>
      <c r="I308" s="15"/>
      <c r="J308" s="15"/>
      <c r="K308" s="15"/>
      <c r="L308" s="15"/>
    </row>
    <row r="309" spans="1:12" s="3" customFormat="1" x14ac:dyDescent="0.3">
      <c r="A309" s="19"/>
      <c r="B309" s="19"/>
      <c r="C309" s="19"/>
      <c r="D309" s="23"/>
      <c r="E309" s="23"/>
      <c r="F309" s="24"/>
      <c r="G309" s="19"/>
      <c r="H309" s="15"/>
      <c r="I309" s="15"/>
      <c r="J309" s="15"/>
      <c r="K309" s="15"/>
      <c r="L309" s="29"/>
    </row>
    <row r="310" spans="1:12" s="3" customFormat="1" x14ac:dyDescent="0.3">
      <c r="A310" s="19"/>
      <c r="B310" s="19"/>
      <c r="C310" s="19"/>
      <c r="D310" s="22"/>
      <c r="E310" s="23"/>
      <c r="F310" s="24"/>
      <c r="G310" s="29"/>
      <c r="H310" s="24"/>
      <c r="I310" s="19"/>
      <c r="J310" s="24"/>
      <c r="K310" s="19"/>
      <c r="L310" s="24"/>
    </row>
    <row r="311" spans="1:12" s="3" customFormat="1" x14ac:dyDescent="0.3">
      <c r="A311" s="19"/>
      <c r="B311" s="19"/>
      <c r="C311" s="19"/>
      <c r="D311" s="24"/>
      <c r="E311" s="23"/>
      <c r="F311" s="24"/>
      <c r="G311" s="29"/>
      <c r="H311" s="33"/>
      <c r="I311" s="19"/>
      <c r="J311" s="15"/>
      <c r="K311" s="15"/>
      <c r="L311" s="29"/>
    </row>
    <row r="312" spans="1:12" s="3" customFormat="1" x14ac:dyDescent="0.3">
      <c r="A312" s="19"/>
      <c r="B312" s="19"/>
      <c r="C312" s="19"/>
      <c r="D312" s="22"/>
      <c r="E312" s="23"/>
      <c r="F312" s="24"/>
      <c r="G312" s="29"/>
      <c r="H312" s="33"/>
      <c r="I312" s="19"/>
      <c r="J312" s="15"/>
      <c r="K312" s="15"/>
      <c r="L312" s="29"/>
    </row>
    <row r="313" spans="1:12" s="19" customFormat="1" ht="15.75" x14ac:dyDescent="0.3">
      <c r="D313" s="23"/>
      <c r="E313" s="23"/>
      <c r="F313" s="24"/>
      <c r="G313" s="15"/>
      <c r="H313" s="15"/>
      <c r="I313" s="15"/>
      <c r="J313" s="15"/>
      <c r="K313" s="15"/>
      <c r="L313" s="15"/>
    </row>
    <row r="314" spans="1:12" s="3" customFormat="1" x14ac:dyDescent="0.3">
      <c r="A314" s="19"/>
      <c r="B314" s="32"/>
      <c r="C314" s="19"/>
      <c r="D314" s="19"/>
      <c r="E314" s="19"/>
      <c r="F314" s="24"/>
      <c r="G314" s="19"/>
      <c r="H314" s="15"/>
      <c r="I314" s="15"/>
      <c r="J314" s="15"/>
      <c r="K314" s="15"/>
      <c r="L314" s="15"/>
    </row>
    <row r="315" spans="1:12" s="3" customFormat="1" x14ac:dyDescent="0.3">
      <c r="A315" s="19"/>
      <c r="B315" s="19"/>
      <c r="C315" s="19"/>
      <c r="D315" s="23"/>
      <c r="E315" s="23"/>
      <c r="F315" s="24"/>
      <c r="G315" s="19"/>
      <c r="H315" s="15"/>
      <c r="I315" s="15"/>
      <c r="J315" s="15"/>
      <c r="K315" s="15"/>
      <c r="L315" s="29"/>
    </row>
    <row r="316" spans="1:12" s="3" customFormat="1" x14ac:dyDescent="0.3">
      <c r="A316" s="19"/>
      <c r="B316" s="19"/>
      <c r="C316" s="19"/>
      <c r="D316" s="22"/>
      <c r="E316" s="23"/>
      <c r="F316" s="24"/>
      <c r="G316" s="29"/>
      <c r="H316" s="24"/>
      <c r="I316" s="19"/>
      <c r="J316" s="24"/>
      <c r="K316" s="19"/>
      <c r="L316" s="24"/>
    </row>
    <row r="317" spans="1:12" s="3" customFormat="1" x14ac:dyDescent="0.3">
      <c r="A317" s="19"/>
      <c r="B317" s="19"/>
      <c r="C317" s="19"/>
      <c r="D317" s="24"/>
      <c r="E317" s="23"/>
      <c r="F317" s="24"/>
      <c r="G317" s="29"/>
      <c r="H317" s="33"/>
      <c r="I317" s="19"/>
      <c r="J317" s="15"/>
      <c r="K317" s="15"/>
      <c r="L317" s="29"/>
    </row>
    <row r="318" spans="1:12" s="3" customFormat="1" x14ac:dyDescent="0.3">
      <c r="A318" s="19"/>
      <c r="B318" s="19"/>
      <c r="C318" s="19"/>
      <c r="D318" s="22"/>
      <c r="E318" s="23"/>
      <c r="F318" s="24"/>
      <c r="G318" s="29"/>
      <c r="H318" s="33"/>
      <c r="I318" s="19"/>
      <c r="J318" s="15"/>
      <c r="K318" s="15"/>
      <c r="L318" s="29"/>
    </row>
    <row r="319" spans="1:12" s="19" customFormat="1" ht="15.75" x14ac:dyDescent="0.3">
      <c r="D319" s="23"/>
      <c r="E319" s="23"/>
      <c r="F319" s="24"/>
      <c r="G319" s="15"/>
      <c r="H319" s="15"/>
      <c r="I319" s="15"/>
      <c r="J319" s="15"/>
      <c r="K319" s="15"/>
      <c r="L319" s="15"/>
    </row>
    <row r="320" spans="1:12" s="3" customFormat="1" x14ac:dyDescent="0.3">
      <c r="A320" s="19"/>
      <c r="B320" s="32"/>
      <c r="C320" s="19"/>
      <c r="D320" s="19"/>
      <c r="E320" s="19"/>
      <c r="F320" s="24"/>
      <c r="G320" s="19"/>
      <c r="H320" s="15"/>
      <c r="I320" s="15"/>
      <c r="J320" s="15"/>
      <c r="K320" s="15"/>
      <c r="L320" s="15"/>
    </row>
    <row r="321" spans="1:12" s="3" customFormat="1" x14ac:dyDescent="0.3">
      <c r="A321" s="19"/>
      <c r="B321" s="19"/>
      <c r="C321" s="19"/>
      <c r="D321" s="23"/>
      <c r="E321" s="23"/>
      <c r="F321" s="24"/>
      <c r="G321" s="19"/>
      <c r="H321" s="15"/>
      <c r="I321" s="15"/>
      <c r="J321" s="15"/>
      <c r="K321" s="15"/>
      <c r="L321" s="29"/>
    </row>
    <row r="322" spans="1:12" s="3" customFormat="1" x14ac:dyDescent="0.3">
      <c r="A322" s="19"/>
      <c r="B322" s="19"/>
      <c r="C322" s="19"/>
      <c r="D322" s="22"/>
      <c r="E322" s="23"/>
      <c r="F322" s="24"/>
      <c r="G322" s="29"/>
      <c r="H322" s="24"/>
      <c r="I322" s="19"/>
      <c r="J322" s="24"/>
      <c r="K322" s="19"/>
      <c r="L322" s="24"/>
    </row>
    <row r="323" spans="1:12" s="3" customFormat="1" x14ac:dyDescent="0.3">
      <c r="A323" s="19"/>
      <c r="B323" s="19"/>
      <c r="C323" s="19"/>
      <c r="D323" s="24"/>
      <c r="E323" s="23"/>
      <c r="F323" s="24"/>
      <c r="G323" s="29"/>
      <c r="H323" s="33"/>
      <c r="I323" s="19"/>
      <c r="J323" s="15"/>
      <c r="K323" s="15"/>
      <c r="L323" s="29"/>
    </row>
    <row r="324" spans="1:12" s="3" customFormat="1" x14ac:dyDescent="0.3">
      <c r="A324" s="19"/>
      <c r="B324" s="19"/>
      <c r="C324" s="19"/>
      <c r="D324" s="22"/>
      <c r="E324" s="23"/>
      <c r="F324" s="24"/>
      <c r="G324" s="29"/>
      <c r="H324" s="33"/>
      <c r="I324" s="19"/>
      <c r="J324" s="15"/>
      <c r="K324" s="15"/>
      <c r="L324" s="29"/>
    </row>
    <row r="325" spans="1:12" s="19" customFormat="1" ht="15.75" x14ac:dyDescent="0.3">
      <c r="D325" s="23"/>
      <c r="E325" s="23"/>
      <c r="F325" s="24"/>
      <c r="G325" s="15"/>
      <c r="H325" s="15"/>
      <c r="I325" s="15"/>
      <c r="J325" s="15"/>
      <c r="K325" s="15"/>
      <c r="L325" s="15"/>
    </row>
    <row r="326" spans="1:12" s="19" customFormat="1" ht="15.75" x14ac:dyDescent="0.3">
      <c r="F326" s="24"/>
      <c r="H326" s="15"/>
      <c r="I326" s="15"/>
      <c r="J326" s="15"/>
      <c r="K326" s="15"/>
      <c r="L326" s="15"/>
    </row>
    <row r="327" spans="1:12" s="19" customFormat="1" ht="15.75" x14ac:dyDescent="0.3">
      <c r="D327" s="23"/>
      <c r="E327" s="23"/>
      <c r="F327" s="24"/>
      <c r="H327" s="15"/>
      <c r="I327" s="15"/>
      <c r="J327" s="15"/>
      <c r="K327" s="15"/>
      <c r="L327" s="29"/>
    </row>
    <row r="328" spans="1:12" s="19" customFormat="1" ht="15.75" x14ac:dyDescent="0.3">
      <c r="D328" s="22"/>
      <c r="E328" s="23"/>
      <c r="F328" s="24"/>
      <c r="G328" s="29"/>
      <c r="H328" s="24"/>
      <c r="J328" s="24"/>
      <c r="L328" s="24"/>
    </row>
    <row r="329" spans="1:12" s="3" customFormat="1" x14ac:dyDescent="0.3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1:12" s="19" customFormat="1" x14ac:dyDescent="0.3">
      <c r="D330" s="24"/>
      <c r="E330" s="23"/>
      <c r="F330" s="24"/>
      <c r="G330" s="29"/>
      <c r="H330" s="33"/>
      <c r="J330" s="15"/>
      <c r="K330" s="15"/>
      <c r="L330" s="29"/>
    </row>
    <row r="331" spans="1:12" s="19" customFormat="1" x14ac:dyDescent="0.3">
      <c r="D331" s="23"/>
      <c r="E331" s="23"/>
      <c r="F331" s="24"/>
      <c r="G331" s="29"/>
      <c r="H331" s="33"/>
      <c r="J331" s="15"/>
      <c r="K331" s="15"/>
      <c r="L331" s="29"/>
    </row>
    <row r="332" spans="1:12" s="19" customFormat="1" x14ac:dyDescent="0.3">
      <c r="D332" s="22"/>
      <c r="E332" s="23"/>
      <c r="F332" s="24"/>
      <c r="G332" s="29"/>
      <c r="H332" s="33"/>
      <c r="J332" s="15"/>
      <c r="K332" s="15"/>
      <c r="L332" s="29"/>
    </row>
    <row r="333" spans="1:12" s="19" customFormat="1" ht="15.75" x14ac:dyDescent="0.3">
      <c r="D333" s="23"/>
      <c r="E333" s="23"/>
      <c r="F333" s="24"/>
      <c r="G333" s="15"/>
      <c r="H333" s="15"/>
      <c r="I333" s="15"/>
      <c r="J333" s="15"/>
      <c r="K333" s="15"/>
      <c r="L333" s="15"/>
    </row>
    <row r="334" spans="1:12" s="3" customFormat="1" x14ac:dyDescent="0.3">
      <c r="A334" s="19"/>
      <c r="B334" s="32"/>
      <c r="C334" s="19"/>
      <c r="D334" s="19"/>
      <c r="E334" s="19"/>
      <c r="F334" s="24"/>
      <c r="G334" s="19"/>
      <c r="H334" s="15"/>
      <c r="I334" s="15"/>
      <c r="J334" s="15"/>
      <c r="K334" s="15"/>
      <c r="L334" s="15"/>
    </row>
    <row r="335" spans="1:12" s="19" customFormat="1" ht="15.75" x14ac:dyDescent="0.3">
      <c r="D335" s="23"/>
      <c r="E335" s="23"/>
      <c r="F335" s="24"/>
      <c r="H335" s="15"/>
      <c r="I335" s="15"/>
      <c r="J335" s="15"/>
      <c r="K335" s="15"/>
      <c r="L335" s="29"/>
    </row>
    <row r="336" spans="1:12" s="3" customFormat="1" x14ac:dyDescent="0.3">
      <c r="A336" s="19"/>
      <c r="B336" s="19"/>
      <c r="C336" s="19"/>
      <c r="D336" s="22"/>
      <c r="E336" s="23"/>
      <c r="F336" s="24"/>
      <c r="G336" s="29"/>
      <c r="H336" s="24"/>
      <c r="I336" s="19"/>
      <c r="J336" s="24"/>
      <c r="K336" s="19"/>
      <c r="L336" s="24"/>
    </row>
    <row r="337" spans="1:12" s="3" customFormat="1" x14ac:dyDescent="0.3">
      <c r="A337" s="19"/>
      <c r="B337" s="19"/>
      <c r="C337" s="19"/>
      <c r="D337" s="24"/>
      <c r="E337" s="23"/>
      <c r="F337" s="24"/>
      <c r="G337" s="29"/>
      <c r="H337" s="33"/>
      <c r="I337" s="19"/>
      <c r="J337" s="15"/>
      <c r="K337" s="15"/>
      <c r="L337" s="29"/>
    </row>
    <row r="338" spans="1:12" s="3" customFormat="1" x14ac:dyDescent="0.3">
      <c r="A338" s="19"/>
      <c r="B338" s="19"/>
      <c r="C338" s="19"/>
      <c r="D338" s="22"/>
      <c r="E338" s="23"/>
      <c r="F338" s="24"/>
      <c r="G338" s="29"/>
      <c r="H338" s="33"/>
      <c r="I338" s="19"/>
      <c r="J338" s="15"/>
      <c r="K338" s="15"/>
      <c r="L338" s="29"/>
    </row>
    <row r="339" spans="1:12" s="19" customFormat="1" ht="15.75" x14ac:dyDescent="0.3">
      <c r="D339" s="23"/>
      <c r="E339" s="23"/>
      <c r="F339" s="24"/>
      <c r="G339" s="15"/>
      <c r="H339" s="15"/>
      <c r="I339" s="15"/>
      <c r="J339" s="15"/>
      <c r="K339" s="15"/>
      <c r="L339" s="15"/>
    </row>
    <row r="340" spans="1:12" s="19" customFormat="1" ht="15.75" x14ac:dyDescent="0.3">
      <c r="D340" s="23"/>
      <c r="E340" s="23"/>
      <c r="F340" s="24"/>
      <c r="H340" s="15"/>
      <c r="I340" s="15"/>
      <c r="J340" s="15"/>
      <c r="K340" s="15"/>
      <c r="L340" s="15"/>
    </row>
    <row r="341" spans="1:12" s="19" customFormat="1" ht="15.75" x14ac:dyDescent="0.3">
      <c r="D341" s="23"/>
      <c r="E341" s="23"/>
      <c r="F341" s="24"/>
      <c r="H341" s="15"/>
      <c r="I341" s="15"/>
      <c r="J341" s="15"/>
      <c r="K341" s="15"/>
      <c r="L341" s="29"/>
    </row>
    <row r="342" spans="1:12" s="19" customFormat="1" x14ac:dyDescent="0.3">
      <c r="D342" s="23"/>
      <c r="E342" s="23"/>
      <c r="F342" s="24"/>
      <c r="G342" s="29"/>
      <c r="H342" s="33"/>
      <c r="J342" s="15"/>
      <c r="K342" s="15"/>
      <c r="L342" s="29"/>
    </row>
    <row r="343" spans="1:12" s="19" customFormat="1" x14ac:dyDescent="0.3">
      <c r="D343" s="23"/>
      <c r="E343" s="23"/>
      <c r="F343" s="24"/>
      <c r="G343" s="29"/>
      <c r="H343" s="33"/>
      <c r="J343" s="15"/>
      <c r="K343" s="15"/>
      <c r="L343" s="29"/>
    </row>
    <row r="344" spans="1:12" s="19" customFormat="1" x14ac:dyDescent="0.3">
      <c r="D344" s="23"/>
      <c r="E344" s="23"/>
      <c r="F344" s="24"/>
      <c r="G344" s="29"/>
      <c r="H344" s="33"/>
      <c r="J344" s="15"/>
      <c r="K344" s="15"/>
      <c r="L344" s="29"/>
    </row>
    <row r="345" spans="1:12" s="19" customFormat="1" x14ac:dyDescent="0.3">
      <c r="D345" s="23"/>
      <c r="E345" s="23"/>
      <c r="F345" s="24"/>
      <c r="G345" s="29"/>
      <c r="H345" s="33"/>
      <c r="J345" s="15"/>
      <c r="K345" s="15"/>
      <c r="L345" s="29"/>
    </row>
    <row r="346" spans="1:12" s="19" customFormat="1" x14ac:dyDescent="0.3">
      <c r="D346" s="22"/>
      <c r="E346" s="23"/>
      <c r="F346" s="24"/>
      <c r="G346" s="29"/>
      <c r="H346" s="33"/>
      <c r="J346" s="15"/>
      <c r="K346" s="15"/>
      <c r="L346" s="29"/>
    </row>
    <row r="347" spans="1:12" s="19" customFormat="1" ht="15.75" x14ac:dyDescent="0.3">
      <c r="D347" s="23"/>
      <c r="E347" s="23"/>
      <c r="F347" s="24"/>
      <c r="G347" s="15"/>
      <c r="H347" s="15"/>
      <c r="I347" s="15"/>
      <c r="J347" s="15"/>
      <c r="K347" s="15"/>
      <c r="L347" s="15"/>
    </row>
    <row r="348" spans="1:12" s="3" customFormat="1" x14ac:dyDescent="0.3">
      <c r="A348" s="19"/>
      <c r="B348" s="19"/>
      <c r="C348" s="19"/>
      <c r="D348" s="19"/>
      <c r="E348" s="19"/>
      <c r="F348" s="24"/>
      <c r="G348" s="19"/>
      <c r="H348" s="15"/>
      <c r="I348" s="15"/>
      <c r="J348" s="15"/>
      <c r="K348" s="15"/>
      <c r="L348" s="15"/>
    </row>
    <row r="349" spans="1:12" s="3" customFormat="1" x14ac:dyDescent="0.3">
      <c r="A349" s="19"/>
      <c r="B349" s="19"/>
      <c r="C349" s="19"/>
      <c r="D349" s="23"/>
      <c r="E349" s="23"/>
      <c r="F349" s="24"/>
      <c r="G349" s="19"/>
      <c r="H349" s="15"/>
      <c r="I349" s="15"/>
      <c r="J349" s="15"/>
      <c r="K349" s="15"/>
      <c r="L349" s="29"/>
    </row>
    <row r="350" spans="1:12" s="3" customFormat="1" x14ac:dyDescent="0.3">
      <c r="A350" s="19"/>
      <c r="B350" s="19"/>
      <c r="C350" s="19"/>
      <c r="D350" s="23"/>
      <c r="E350" s="23"/>
      <c r="F350" s="24"/>
      <c r="G350" s="29"/>
      <c r="H350" s="24"/>
      <c r="I350" s="19"/>
      <c r="J350" s="24"/>
      <c r="K350" s="19"/>
      <c r="L350" s="24"/>
    </row>
    <row r="351" spans="1:12" s="3" customFormat="1" x14ac:dyDescent="0.3">
      <c r="A351" s="19"/>
      <c r="B351" s="19"/>
      <c r="C351" s="19"/>
      <c r="D351" s="24"/>
      <c r="E351" s="23"/>
      <c r="F351" s="24"/>
      <c r="G351" s="29"/>
      <c r="H351" s="33"/>
      <c r="I351" s="19"/>
      <c r="J351" s="15"/>
      <c r="K351" s="15"/>
      <c r="L351" s="29"/>
    </row>
    <row r="352" spans="1:12" s="3" customFormat="1" x14ac:dyDescent="0.3">
      <c r="A352" s="19"/>
      <c r="B352" s="19"/>
      <c r="C352" s="19"/>
      <c r="D352" s="23"/>
      <c r="E352" s="23"/>
      <c r="F352" s="24"/>
      <c r="G352" s="29"/>
      <c r="H352" s="33"/>
      <c r="I352" s="19"/>
      <c r="J352" s="15"/>
      <c r="K352" s="15"/>
      <c r="L352" s="29"/>
    </row>
    <row r="353" spans="1:12" s="3" customFormat="1" x14ac:dyDescent="0.3">
      <c r="A353" s="19"/>
      <c r="B353" s="19"/>
      <c r="C353" s="19"/>
      <c r="D353" s="23"/>
      <c r="E353" s="23"/>
      <c r="F353" s="24"/>
      <c r="G353" s="29"/>
      <c r="H353" s="33"/>
      <c r="I353" s="19"/>
      <c r="J353" s="15"/>
      <c r="K353" s="15"/>
      <c r="L353" s="29"/>
    </row>
    <row r="354" spans="1:12" s="19" customFormat="1" ht="15.75" x14ac:dyDescent="0.3">
      <c r="D354" s="23"/>
      <c r="E354" s="23"/>
      <c r="F354" s="24"/>
      <c r="G354" s="15"/>
      <c r="H354" s="15"/>
      <c r="I354" s="15"/>
      <c r="J354" s="15"/>
      <c r="K354" s="15"/>
      <c r="L354" s="15"/>
    </row>
    <row r="355" spans="1:12" s="19" customFormat="1" ht="15.75" x14ac:dyDescent="0.3">
      <c r="D355" s="23"/>
      <c r="E355" s="23"/>
      <c r="F355" s="24"/>
      <c r="G355" s="28"/>
      <c r="H355" s="15"/>
      <c r="I355" s="28"/>
      <c r="J355" s="15"/>
      <c r="K355" s="28"/>
      <c r="L355" s="35"/>
    </row>
    <row r="356" spans="1:12" s="19" customFormat="1" ht="15.75" x14ac:dyDescent="0.3">
      <c r="D356" s="23"/>
      <c r="E356" s="23"/>
      <c r="F356" s="24"/>
      <c r="G356" s="15"/>
      <c r="H356" s="15"/>
      <c r="I356" s="15"/>
      <c r="J356" s="15"/>
      <c r="K356" s="15"/>
      <c r="L356" s="15"/>
    </row>
    <row r="357" spans="1:12" s="19" customFormat="1" ht="15.75" x14ac:dyDescent="0.3">
      <c r="D357" s="23"/>
      <c r="E357" s="23"/>
      <c r="F357" s="24"/>
      <c r="G357" s="15"/>
      <c r="H357" s="15"/>
      <c r="I357" s="15"/>
      <c r="J357" s="15"/>
      <c r="K357" s="15"/>
      <c r="L357" s="15"/>
    </row>
    <row r="358" spans="1:12" s="19" customFormat="1" ht="15.75" x14ac:dyDescent="0.3">
      <c r="D358" s="23"/>
      <c r="E358" s="23"/>
      <c r="F358" s="24"/>
      <c r="G358" s="15"/>
      <c r="H358" s="15"/>
      <c r="I358" s="15"/>
      <c r="J358" s="15"/>
      <c r="K358" s="15"/>
      <c r="L358" s="15"/>
    </row>
    <row r="359" spans="1:12" s="19" customFormat="1" ht="15.75" x14ac:dyDescent="0.3">
      <c r="B359" s="32"/>
      <c r="D359" s="23"/>
      <c r="E359" s="23"/>
      <c r="F359" s="36"/>
      <c r="H359" s="15"/>
      <c r="J359" s="15"/>
      <c r="L359" s="29"/>
    </row>
    <row r="360" spans="1:12" s="19" customFormat="1" ht="15.75" x14ac:dyDescent="0.3">
      <c r="D360" s="23"/>
      <c r="E360" s="23"/>
      <c r="F360" s="24"/>
      <c r="G360" s="15"/>
      <c r="H360" s="15"/>
      <c r="I360" s="15"/>
      <c r="J360" s="15"/>
      <c r="K360" s="15"/>
      <c r="L360" s="15"/>
    </row>
    <row r="361" spans="1:12" s="19" customFormat="1" ht="15.75" x14ac:dyDescent="0.3">
      <c r="D361" s="23"/>
      <c r="E361" s="23"/>
      <c r="F361" s="24"/>
      <c r="G361" s="28"/>
      <c r="H361" s="15"/>
      <c r="I361" s="28"/>
      <c r="J361" s="15"/>
      <c r="K361" s="28"/>
      <c r="L361" s="35"/>
    </row>
    <row r="362" spans="1:12" s="3" customFormat="1" x14ac:dyDescent="0.3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s="3" customFormat="1" x14ac:dyDescent="0.3"/>
    <row r="364" spans="1:12" s="3" customFormat="1" x14ac:dyDescent="0.3"/>
    <row r="365" spans="1:12" s="3" customFormat="1" x14ac:dyDescent="0.3"/>
    <row r="366" spans="1:12" s="3" customFormat="1" x14ac:dyDescent="0.3"/>
    <row r="367" spans="1:12" s="3" customFormat="1" x14ac:dyDescent="0.3"/>
    <row r="368" spans="1:12" s="3" customFormat="1" x14ac:dyDescent="0.3"/>
    <row r="369" s="3" customFormat="1" x14ac:dyDescent="0.3"/>
    <row r="370" s="3" customFormat="1" x14ac:dyDescent="0.3"/>
    <row r="371" s="3" customFormat="1" x14ac:dyDescent="0.3"/>
    <row r="372" s="3" customFormat="1" x14ac:dyDescent="0.3"/>
    <row r="373" s="3" customFormat="1" x14ac:dyDescent="0.3"/>
    <row r="374" s="3" customFormat="1" x14ac:dyDescent="0.3"/>
    <row r="375" s="3" customFormat="1" x14ac:dyDescent="0.3"/>
    <row r="376" s="3" customFormat="1" x14ac:dyDescent="0.3"/>
    <row r="377" s="3" customFormat="1" x14ac:dyDescent="0.3"/>
    <row r="378" s="3" customFormat="1" x14ac:dyDescent="0.3"/>
    <row r="379" s="3" customFormat="1" x14ac:dyDescent="0.3"/>
    <row r="380" s="3" customFormat="1" x14ac:dyDescent="0.3"/>
    <row r="381" s="3" customFormat="1" x14ac:dyDescent="0.3"/>
    <row r="382" s="3" customFormat="1" x14ac:dyDescent="0.3"/>
    <row r="383" s="3" customFormat="1" x14ac:dyDescent="0.3"/>
    <row r="384" s="3" customFormat="1" x14ac:dyDescent="0.3"/>
    <row r="385" s="3" customFormat="1" x14ac:dyDescent="0.3"/>
    <row r="386" s="3" customFormat="1" x14ac:dyDescent="0.3"/>
    <row r="387" s="3" customFormat="1" x14ac:dyDescent="0.3"/>
    <row r="388" s="3" customFormat="1" x14ac:dyDescent="0.3"/>
    <row r="389" s="3" customFormat="1" x14ac:dyDescent="0.3"/>
    <row r="390" s="3" customFormat="1" x14ac:dyDescent="0.3"/>
    <row r="391" s="3" customFormat="1" x14ac:dyDescent="0.3"/>
    <row r="392" s="3" customFormat="1" x14ac:dyDescent="0.3"/>
    <row r="393" s="3" customFormat="1" x14ac:dyDescent="0.3"/>
    <row r="394" s="3" customFormat="1" x14ac:dyDescent="0.3"/>
    <row r="395" s="3" customFormat="1" x14ac:dyDescent="0.3"/>
    <row r="396" s="3" customFormat="1" x14ac:dyDescent="0.3"/>
    <row r="397" s="3" customFormat="1" x14ac:dyDescent="0.3"/>
    <row r="398" s="3" customFormat="1" x14ac:dyDescent="0.3"/>
    <row r="399" s="3" customFormat="1" x14ac:dyDescent="0.3"/>
    <row r="400" s="3" customFormat="1" x14ac:dyDescent="0.3"/>
    <row r="401" s="3" customFormat="1" x14ac:dyDescent="0.3"/>
    <row r="402" s="3" customFormat="1" x14ac:dyDescent="0.3"/>
    <row r="403" s="3" customFormat="1" x14ac:dyDescent="0.3"/>
    <row r="404" s="3" customFormat="1" x14ac:dyDescent="0.3"/>
    <row r="405" s="3" customFormat="1" x14ac:dyDescent="0.3"/>
    <row r="406" s="3" customFormat="1" x14ac:dyDescent="0.3"/>
    <row r="407" s="3" customFormat="1" x14ac:dyDescent="0.3"/>
    <row r="408" s="3" customFormat="1" x14ac:dyDescent="0.3"/>
    <row r="409" s="3" customFormat="1" x14ac:dyDescent="0.3"/>
    <row r="410" s="3" customFormat="1" x14ac:dyDescent="0.3"/>
    <row r="411" s="3" customFormat="1" x14ac:dyDescent="0.3"/>
    <row r="412" s="3" customFormat="1" x14ac:dyDescent="0.3"/>
    <row r="413" s="3" customFormat="1" x14ac:dyDescent="0.3"/>
    <row r="414" s="3" customFormat="1" x14ac:dyDescent="0.3"/>
    <row r="415" s="3" customFormat="1" x14ac:dyDescent="0.3"/>
    <row r="416" s="3" customFormat="1" x14ac:dyDescent="0.3"/>
    <row r="417" s="3" customFormat="1" x14ac:dyDescent="0.3"/>
    <row r="418" s="3" customFormat="1" x14ac:dyDescent="0.3"/>
    <row r="419" s="3" customFormat="1" x14ac:dyDescent="0.3"/>
    <row r="420" s="3" customFormat="1" x14ac:dyDescent="0.3"/>
    <row r="421" s="3" customFormat="1" x14ac:dyDescent="0.3"/>
    <row r="422" s="3" customFormat="1" x14ac:dyDescent="0.3"/>
    <row r="423" s="3" customFormat="1" x14ac:dyDescent="0.3"/>
    <row r="424" s="3" customFormat="1" x14ac:dyDescent="0.3"/>
    <row r="425" s="3" customFormat="1" x14ac:dyDescent="0.3"/>
    <row r="426" s="3" customFormat="1" x14ac:dyDescent="0.3"/>
    <row r="427" s="3" customFormat="1" x14ac:dyDescent="0.3"/>
    <row r="428" s="3" customFormat="1" x14ac:dyDescent="0.3"/>
    <row r="429" s="3" customFormat="1" x14ac:dyDescent="0.3"/>
    <row r="430" s="3" customFormat="1" x14ac:dyDescent="0.3"/>
    <row r="431" s="3" customFormat="1" x14ac:dyDescent="0.3"/>
    <row r="432" s="3" customFormat="1" x14ac:dyDescent="0.3"/>
    <row r="433" s="3" customFormat="1" x14ac:dyDescent="0.3"/>
    <row r="434" s="3" customFormat="1" x14ac:dyDescent="0.3"/>
    <row r="435" s="3" customFormat="1" x14ac:dyDescent="0.3"/>
    <row r="436" s="3" customFormat="1" x14ac:dyDescent="0.3"/>
    <row r="437" s="3" customFormat="1" x14ac:dyDescent="0.3"/>
    <row r="438" s="3" customFormat="1" x14ac:dyDescent="0.3"/>
    <row r="439" s="3" customFormat="1" x14ac:dyDescent="0.3"/>
    <row r="440" s="3" customFormat="1" x14ac:dyDescent="0.3"/>
    <row r="441" s="3" customFormat="1" x14ac:dyDescent="0.3"/>
    <row r="442" s="3" customFormat="1" x14ac:dyDescent="0.3"/>
    <row r="443" s="3" customFormat="1" x14ac:dyDescent="0.3"/>
    <row r="444" s="3" customFormat="1" x14ac:dyDescent="0.3"/>
    <row r="445" s="3" customFormat="1" x14ac:dyDescent="0.3"/>
    <row r="446" s="3" customFormat="1" x14ac:dyDescent="0.3"/>
    <row r="447" s="3" customFormat="1" x14ac:dyDescent="0.3"/>
    <row r="448" s="3" customFormat="1" x14ac:dyDescent="0.3"/>
    <row r="449" s="3" customFormat="1" x14ac:dyDescent="0.3"/>
    <row r="450" s="3" customFormat="1" x14ac:dyDescent="0.3"/>
    <row r="451" s="3" customFormat="1" x14ac:dyDescent="0.3"/>
    <row r="452" s="3" customFormat="1" x14ac:dyDescent="0.3"/>
    <row r="453" s="3" customFormat="1" x14ac:dyDescent="0.3"/>
    <row r="454" s="3" customFormat="1" x14ac:dyDescent="0.3"/>
    <row r="455" s="3" customFormat="1" x14ac:dyDescent="0.3"/>
    <row r="456" s="3" customFormat="1" x14ac:dyDescent="0.3"/>
    <row r="457" s="3" customFormat="1" x14ac:dyDescent="0.3"/>
    <row r="458" s="3" customFormat="1" x14ac:dyDescent="0.3"/>
    <row r="459" s="3" customFormat="1" x14ac:dyDescent="0.3"/>
    <row r="460" s="3" customFormat="1" x14ac:dyDescent="0.3"/>
    <row r="461" s="3" customFormat="1" x14ac:dyDescent="0.3"/>
    <row r="462" s="3" customFormat="1" x14ac:dyDescent="0.3"/>
    <row r="463" s="3" customFormat="1" x14ac:dyDescent="0.3"/>
    <row r="464" s="3" customFormat="1" x14ac:dyDescent="0.3"/>
    <row r="465" s="3" customFormat="1" x14ac:dyDescent="0.3"/>
    <row r="466" s="3" customFormat="1" x14ac:dyDescent="0.3"/>
    <row r="467" s="3" customFormat="1" x14ac:dyDescent="0.3"/>
    <row r="468" s="3" customFormat="1" x14ac:dyDescent="0.3"/>
    <row r="469" s="3" customFormat="1" x14ac:dyDescent="0.3"/>
    <row r="470" s="3" customFormat="1" x14ac:dyDescent="0.3"/>
    <row r="471" s="3" customFormat="1" x14ac:dyDescent="0.3"/>
    <row r="472" s="3" customFormat="1" x14ac:dyDescent="0.3"/>
    <row r="473" s="3" customFormat="1" x14ac:dyDescent="0.3"/>
    <row r="474" s="3" customFormat="1" x14ac:dyDescent="0.3"/>
    <row r="475" s="3" customFormat="1" x14ac:dyDescent="0.3"/>
    <row r="476" s="3" customFormat="1" x14ac:dyDescent="0.3"/>
    <row r="477" s="3" customFormat="1" x14ac:dyDescent="0.3"/>
    <row r="478" s="3" customFormat="1" x14ac:dyDescent="0.3"/>
    <row r="479" s="3" customFormat="1" x14ac:dyDescent="0.3"/>
    <row r="480" s="3" customFormat="1" x14ac:dyDescent="0.3"/>
    <row r="481" s="3" customFormat="1" x14ac:dyDescent="0.3"/>
    <row r="482" s="3" customFormat="1" x14ac:dyDescent="0.3"/>
    <row r="483" s="3" customFormat="1" x14ac:dyDescent="0.3"/>
    <row r="484" s="3" customFormat="1" x14ac:dyDescent="0.3"/>
    <row r="485" s="3" customFormat="1" x14ac:dyDescent="0.3"/>
    <row r="486" s="3" customFormat="1" x14ac:dyDescent="0.3"/>
    <row r="487" s="3" customFormat="1" x14ac:dyDescent="0.3"/>
    <row r="488" s="3" customFormat="1" x14ac:dyDescent="0.3"/>
    <row r="489" s="3" customFormat="1" x14ac:dyDescent="0.3"/>
    <row r="490" s="3" customFormat="1" x14ac:dyDescent="0.3"/>
    <row r="491" s="3" customFormat="1" x14ac:dyDescent="0.3"/>
    <row r="492" s="3" customFormat="1" x14ac:dyDescent="0.3"/>
    <row r="493" s="3" customFormat="1" x14ac:dyDescent="0.3"/>
    <row r="494" s="3" customFormat="1" x14ac:dyDescent="0.3"/>
    <row r="495" s="3" customFormat="1" x14ac:dyDescent="0.3"/>
    <row r="496" s="3" customFormat="1" x14ac:dyDescent="0.3"/>
    <row r="497" s="3" customFormat="1" x14ac:dyDescent="0.3"/>
    <row r="498" s="3" customFormat="1" x14ac:dyDescent="0.3"/>
    <row r="499" s="3" customFormat="1" x14ac:dyDescent="0.3"/>
    <row r="500" s="3" customFormat="1" x14ac:dyDescent="0.3"/>
    <row r="501" s="3" customFormat="1" x14ac:dyDescent="0.3"/>
    <row r="502" s="3" customFormat="1" x14ac:dyDescent="0.3"/>
    <row r="503" s="3" customFormat="1" x14ac:dyDescent="0.3"/>
    <row r="504" s="3" customFormat="1" x14ac:dyDescent="0.3"/>
    <row r="505" s="3" customFormat="1" x14ac:dyDescent="0.3"/>
    <row r="506" s="3" customFormat="1" x14ac:dyDescent="0.3"/>
    <row r="507" s="3" customFormat="1" x14ac:dyDescent="0.3"/>
    <row r="508" s="3" customFormat="1" x14ac:dyDescent="0.3"/>
    <row r="509" s="3" customFormat="1" x14ac:dyDescent="0.3"/>
    <row r="510" s="3" customFormat="1" x14ac:dyDescent="0.3"/>
    <row r="511" s="3" customFormat="1" x14ac:dyDescent="0.3"/>
    <row r="512" s="3" customFormat="1" x14ac:dyDescent="0.3"/>
    <row r="513" s="3" customFormat="1" x14ac:dyDescent="0.3"/>
    <row r="514" s="3" customFormat="1" x14ac:dyDescent="0.3"/>
    <row r="515" s="3" customFormat="1" x14ac:dyDescent="0.3"/>
    <row r="516" s="3" customFormat="1" x14ac:dyDescent="0.3"/>
    <row r="517" s="3" customFormat="1" x14ac:dyDescent="0.3"/>
    <row r="518" s="3" customFormat="1" x14ac:dyDescent="0.3"/>
  </sheetData>
  <autoFilter ref="A13:IU33"/>
  <mergeCells count="7">
    <mergeCell ref="F9:G9"/>
    <mergeCell ref="H9:I9"/>
    <mergeCell ref="H7:J7"/>
    <mergeCell ref="A1:L1"/>
    <mergeCell ref="A3:L3"/>
    <mergeCell ref="A4:L4"/>
    <mergeCell ref="F6:J6"/>
  </mergeCells>
  <pageMargins left="0" right="0" top="0.75" bottom="0.75" header="0.3" footer="0.3"/>
  <pageSetup paperSize="9" scale="84" orientation="landscape" r:id="rId1"/>
  <headerFooter alignWithMargins="0">
    <oddFooter>&amp;C&amp;R&amp;P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K.X.</vt:lpstr>
      <vt:lpstr>x.2-1</vt:lpstr>
      <vt:lpstr>K.X.!Print_Area</vt:lpstr>
      <vt:lpstr>'x.2-1'!Print_Area</vt:lpstr>
      <vt:lpstr>'x.2-1'!Print_Titles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2012-09-17T20:37:05Z</cp:lastPrinted>
  <dcterms:created xsi:type="dcterms:W3CDTF">2006-09-16T00:00:00Z</dcterms:created>
  <dcterms:modified xsi:type="dcterms:W3CDTF">2021-08-02T11:11:26Z</dcterms:modified>
</cp:coreProperties>
</file>