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ხარჯთაღრიცხვა" sheetId="1" r:id="rId1"/>
  </sheets>
  <definedNames>
    <definedName name="_xlnm.Print_Area" localSheetId="0">ხარჯთაღრიცხვა!$A$1:$M$279</definedName>
  </definedNames>
  <calcPr calcId="125725"/>
</workbook>
</file>

<file path=xl/calcChain.xml><?xml version="1.0" encoding="utf-8"?>
<calcChain xmlns="http://schemas.openxmlformats.org/spreadsheetml/2006/main">
  <c r="F79" i="1"/>
  <c r="F78"/>
  <c r="F77"/>
  <c r="F76"/>
  <c r="F75"/>
  <c r="F208"/>
  <c r="F207"/>
  <c r="F232"/>
  <c r="F231"/>
  <c r="F230"/>
  <c r="F229"/>
  <c r="F228"/>
  <c r="F226"/>
  <c r="F225"/>
  <c r="F224"/>
  <c r="F223"/>
  <c r="F219"/>
  <c r="F218"/>
  <c r="F217"/>
  <c r="F214"/>
  <c r="F204"/>
  <c r="F203"/>
  <c r="F202"/>
  <c r="F201"/>
  <c r="F200"/>
  <c r="F198"/>
  <c r="F197"/>
  <c r="F196"/>
  <c r="F195"/>
  <c r="F194"/>
  <c r="F192"/>
  <c r="F191"/>
  <c r="F190"/>
  <c r="F189"/>
  <c r="F188"/>
  <c r="F187"/>
  <c r="F185"/>
  <c r="F184"/>
  <c r="F182"/>
  <c r="F181"/>
  <c r="F179"/>
  <c r="F178"/>
  <c r="F146"/>
  <c r="F145"/>
  <c r="F144"/>
  <c r="F143"/>
  <c r="F141"/>
  <c r="F140"/>
  <c r="F139"/>
  <c r="F138"/>
  <c r="F135"/>
  <c r="F134"/>
  <c r="F132"/>
  <c r="F131"/>
  <c r="F129"/>
  <c r="F128"/>
  <c r="F126"/>
  <c r="F125"/>
  <c r="F123"/>
  <c r="F122"/>
  <c r="F174"/>
  <c r="F173"/>
  <c r="F172"/>
  <c r="F171"/>
  <c r="F170"/>
  <c r="F168"/>
  <c r="F167"/>
  <c r="F166"/>
  <c r="F165"/>
  <c r="F164"/>
  <c r="F162"/>
  <c r="F161"/>
  <c r="F160"/>
  <c r="F159"/>
  <c r="F158"/>
  <c r="F156"/>
  <c r="F155"/>
  <c r="F154"/>
  <c r="F153"/>
  <c r="F151"/>
  <c r="F150"/>
  <c r="F149"/>
  <c r="F148"/>
  <c r="F249"/>
  <c r="F248"/>
  <c r="F246"/>
  <c r="F244"/>
  <c r="F243"/>
  <c r="F241"/>
  <c r="F239"/>
  <c r="F238"/>
  <c r="F236"/>
  <c r="F119"/>
  <c r="F118"/>
  <c r="F117"/>
  <c r="F116"/>
  <c r="F114"/>
  <c r="F113"/>
  <c r="F96"/>
  <c r="F98"/>
  <c r="F97"/>
  <c r="F95"/>
  <c r="F94"/>
  <c r="F93"/>
  <c r="F110"/>
  <c r="F109"/>
  <c r="F108"/>
  <c r="F107"/>
  <c r="F106"/>
  <c r="F71"/>
  <c r="F73"/>
  <c r="F72"/>
  <c r="F70"/>
  <c r="F69"/>
  <c r="F54"/>
  <c r="F53"/>
  <c r="F33"/>
  <c r="F21"/>
  <c r="F26" s="1"/>
  <c r="F104"/>
  <c r="F103"/>
  <c r="F102"/>
  <c r="F101"/>
  <c r="F100"/>
  <c r="F91"/>
  <c r="F90"/>
  <c r="F88"/>
  <c r="F87"/>
  <c r="F85"/>
  <c r="F84"/>
  <c r="F64"/>
  <c r="F62"/>
  <c r="F63" s="1"/>
  <c r="F67"/>
  <c r="F66"/>
  <c r="F61"/>
  <c r="F59"/>
  <c r="F58"/>
  <c r="F57"/>
  <c r="F56"/>
  <c r="F51"/>
  <c r="F50"/>
  <c r="F16"/>
  <c r="F47"/>
  <c r="F46"/>
  <c r="F45"/>
  <c r="F44"/>
  <c r="F43"/>
  <c r="F41"/>
  <c r="F40"/>
  <c r="F39"/>
  <c r="F38"/>
  <c r="F37"/>
  <c r="F34"/>
  <c r="F31"/>
  <c r="F20"/>
  <c r="F19"/>
  <c r="F18"/>
  <c r="F15"/>
  <c r="F14"/>
  <c r="F12"/>
  <c r="F11"/>
  <c r="F255"/>
  <c r="F252"/>
  <c r="F216" l="1"/>
  <c r="F220"/>
  <c r="F211"/>
  <c r="F212"/>
  <c r="F213"/>
  <c r="F210"/>
  <c r="F17"/>
  <c r="F23"/>
  <c r="F25"/>
  <c r="F22"/>
  <c r="F24"/>
  <c r="F30"/>
  <c r="F32"/>
  <c r="F65"/>
  <c r="K4" l="1"/>
</calcChain>
</file>

<file path=xl/sharedStrings.xml><?xml version="1.0" encoding="utf-8"?>
<sst xmlns="http://schemas.openxmlformats.org/spreadsheetml/2006/main" count="618" uniqueCount="168">
  <si>
    <t>lokaluri xarjTaRricxva</t>
  </si>
  <si>
    <t>saxarjTaRricxvo Rirebuleba</t>
  </si>
  <si>
    <t>lari</t>
  </si>
  <si>
    <t>Sedgenilia 1984 wlis normebiT, 
Sedgenilia 2016 wlis III kvartlis mimdinare fasebSi</t>
  </si>
  <si>
    <t>#</t>
  </si>
  <si>
    <t>Sifri</t>
  </si>
  <si>
    <t>samuSaos dasaxeleba</t>
  </si>
  <si>
    <t>ganzomileba</t>
  </si>
  <si>
    <t>normatiuli resursi</t>
  </si>
  <si>
    <t>masala</t>
  </si>
  <si>
    <t>xelfasi</t>
  </si>
  <si>
    <t>manqana meqanizmebi</t>
  </si>
  <si>
    <t>jami</t>
  </si>
  <si>
    <t>erTeuli</t>
  </si>
  <si>
    <t>sul</t>
  </si>
  <si>
    <t>მ2</t>
  </si>
  <si>
    <t xml:space="preserve"> შრომის დანახარჯი  </t>
  </si>
  <si>
    <t>კ/სთ</t>
  </si>
  <si>
    <t xml:space="preserve"> სხვა მანქანები </t>
  </si>
  <si>
    <t>ლარი</t>
  </si>
  <si>
    <t xml:space="preserve"> შრომის დანახარჯი </t>
  </si>
  <si>
    <t xml:space="preserve"> სხვა მანქანები  </t>
  </si>
  <si>
    <t xml:space="preserve">46-26-3
</t>
  </si>
  <si>
    <t xml:space="preserve"> სხვა მანქანები</t>
  </si>
  <si>
    <t>სახელშ</t>
  </si>
  <si>
    <t>ც</t>
  </si>
  <si>
    <t xml:space="preserve"> შრომის დანახარჯი</t>
  </si>
  <si>
    <t>ტ</t>
  </si>
  <si>
    <t xml:space="preserve"> მ2</t>
  </si>
  <si>
    <t>მ3</t>
  </si>
  <si>
    <t xml:space="preserve"> სხვა მასალები </t>
  </si>
  <si>
    <t>15-168-8</t>
  </si>
  <si>
    <t xml:space="preserve"> წყალმედეგი საღებავი </t>
  </si>
  <si>
    <t>კგ</t>
  </si>
  <si>
    <t xml:space="preserve"> საფითხნი</t>
  </si>
  <si>
    <t>15-168-7</t>
  </si>
  <si>
    <t xml:space="preserve">34-61-5         </t>
  </si>
  <si>
    <t xml:space="preserve"> თვითმჭერი შურუპები </t>
  </si>
  <si>
    <t xml:space="preserve"> სხვა მასალები</t>
  </si>
  <si>
    <t xml:space="preserve">34-61-5      </t>
  </si>
  <si>
    <t>46-27-6</t>
  </si>
  <si>
    <t>10-20-1</t>
  </si>
  <si>
    <t>ჯამი</t>
  </si>
  <si>
    <t>ზედნადები ხარჯები</t>
  </si>
  <si>
    <t>%</t>
  </si>
  <si>
    <t>გეგმიური დაგროვება</t>
  </si>
  <si>
    <t>სულ</t>
  </si>
  <si>
    <t>მ</t>
  </si>
  <si>
    <t xml:space="preserve">კედლების მოწყობა თაბაშირ-მუყაოს ფილებით (თავისი კარკასით)– </t>
  </si>
  <si>
    <t>თაბაშირ-მუყაოს ფილა (კარკასით)</t>
  </si>
  <si>
    <t xml:space="preserve"> წებოცემენტის ხსნარი</t>
  </si>
  <si>
    <t>კედლების შეღებვა მაღალი ხარისხის წყალმედეგი საღებავით</t>
  </si>
  <si>
    <t>კედლების მოწყობა კერამიკული ფილებით</t>
  </si>
  <si>
    <t>კერამიკული ფილა</t>
  </si>
  <si>
    <t xml:space="preserve">11-20-3
</t>
  </si>
  <si>
    <t>მეტლახის იატაკის მოწყობა</t>
  </si>
  <si>
    <t xml:space="preserve"> მეთლახის ფილა</t>
  </si>
  <si>
    <t>15-55-9</t>
  </si>
  <si>
    <t>15-15-3</t>
  </si>
  <si>
    <t xml:space="preserve">34-59-6         </t>
  </si>
  <si>
    <t xml:space="preserve">პლასმასის შეკიდული ჭერის მოწყობა (თავისი კარკასით)– </t>
  </si>
  <si>
    <t>პლასტმასის შეკიდული ჭერი (კარკასით)</t>
  </si>
  <si>
    <t>წყალსადენი კანალიზაცია</t>
  </si>
  <si>
    <t>პლასტმასის წყალსადენისა და საკანალიზაციო მილების მონტაჟი (ფასონური ნაწილებით)</t>
  </si>
  <si>
    <t>17-1-3</t>
  </si>
  <si>
    <t>ხელსაბანი ფეხიანი</t>
  </si>
  <si>
    <t>კომპ.</t>
  </si>
  <si>
    <t>უნიტაზის მონტაჟი</t>
  </si>
  <si>
    <t>უნიტაზი ჩამრეცხი ავზით</t>
  </si>
  <si>
    <t>17-1-9</t>
  </si>
  <si>
    <t>ტრაპის მონტაჟი</t>
  </si>
  <si>
    <t>ელექტრო სამონტაჟო სამუშაოები</t>
  </si>
  <si>
    <t>ელექტრო სადენების გაყვანა</t>
  </si>
  <si>
    <t>გ/მ</t>
  </si>
  <si>
    <t>21-18-1</t>
  </si>
  <si>
    <t>გამანაწილებელი კოლოფი</t>
  </si>
  <si>
    <t>ცალი</t>
  </si>
  <si>
    <t>21-23-2</t>
  </si>
  <si>
    <t>ჩაფლული ტიპის ორიანი ჩამრთველის მონტაჟი</t>
  </si>
  <si>
    <t>21-23-7</t>
  </si>
  <si>
    <t>ჩაფლული ტიპის როზეტების მონტაჟი</t>
  </si>
  <si>
    <t>21-25-1</t>
  </si>
  <si>
    <t xml:space="preserve">ჩაფლული ტიპის სანათების მონტაჟი </t>
  </si>
  <si>
    <t>17-9-4</t>
  </si>
  <si>
    <t xml:space="preserve">გამწოვი-გამნიავებელის მონტაჟი </t>
  </si>
  <si>
    <t>ავტომატური ამომრთველი 16ა</t>
  </si>
  <si>
    <t xml:space="preserve">სამშენებლო ნაგვის დატვირთვა დაგატანა </t>
  </si>
  <si>
    <t>სარემონტო სარეკონსტრუქციო სამუშაოების</t>
  </si>
  <si>
    <t>გაუთვალისწინებელი ხარჯი 3%</t>
  </si>
  <si>
    <t>დღგ</t>
  </si>
  <si>
    <t>მასალების ტრანსპორტირება</t>
  </si>
  <si>
    <r>
      <t xml:space="preserve">ტრაპი </t>
    </r>
    <r>
      <rPr>
        <sz val="10"/>
        <color indexed="8"/>
        <rFont val="Calibri"/>
        <family val="2"/>
      </rPr>
      <t>Ø</t>
    </r>
    <r>
      <rPr>
        <sz val="10"/>
        <color indexed="8"/>
        <rFont val="Calibri"/>
        <family val="2"/>
        <charset val="204"/>
      </rPr>
      <t xml:space="preserve"> 50მმ</t>
    </r>
  </si>
  <si>
    <r>
      <t>ორძარღვა სპილენძის კაბელი 2</t>
    </r>
    <r>
      <rPr>
        <sz val="10"/>
        <color indexed="8"/>
        <rFont val="Calibri"/>
        <family val="2"/>
      </rPr>
      <t>X</t>
    </r>
    <r>
      <rPr>
        <sz val="10"/>
        <color indexed="8"/>
        <rFont val="Calibri"/>
        <family val="2"/>
        <charset val="204"/>
      </rPr>
      <t>2.5 მმ</t>
    </r>
  </si>
  <si>
    <t>შეადგინა:</t>
  </si>
  <si>
    <t>ფეხიანი ხელსაბანის მონტაჟი</t>
  </si>
  <si>
    <t>nikoloz baraTaSvilis saxlmuzeumi</t>
  </si>
  <si>
    <t>შემოსასვლელი და ჰოლი</t>
  </si>
  <si>
    <t>არსებული ხის კარებების დემონტაჟი</t>
  </si>
  <si>
    <t xml:space="preserve"> ლითონისკარის ბლოკი </t>
  </si>
  <si>
    <t>ტიხარისა და კარის ღიობის დემონტაჟი</t>
  </si>
  <si>
    <r>
      <t>მილკვადრატი  40</t>
    </r>
    <r>
      <rPr>
        <sz val="10"/>
        <color indexed="8"/>
        <rFont val="Calibri"/>
        <family val="2"/>
      </rPr>
      <t>×</t>
    </r>
    <r>
      <rPr>
        <sz val="10"/>
        <color indexed="8"/>
        <rFont val="Calibri"/>
        <family val="2"/>
        <charset val="204"/>
      </rPr>
      <t>60</t>
    </r>
  </si>
  <si>
    <t>ლითონის სამაგრი დეტალები</t>
  </si>
  <si>
    <t>კარის ღიობში ფერდოების ლესვა</t>
  </si>
  <si>
    <t xml:space="preserve"> ლითონის კარის  მოწყობა </t>
  </si>
  <si>
    <t>საექსპოზიციო დარბაზი</t>
  </si>
  <si>
    <t>ჭერის, არსებული ჭერის კარნიზის დამუშავება-აღდგენა და შეღებვა მაღალი ხარისხის წყალმედეგი საღებავით</t>
  </si>
  <si>
    <t>ღონისძიების დარბაზი</t>
  </si>
  <si>
    <t xml:space="preserve"> ხის  კარებების მოწყობა </t>
  </si>
  <si>
    <t xml:space="preserve"> ხის კარის ბლოკი </t>
  </si>
  <si>
    <t>კარის დეფორმირებული ღიობის ფერდოების  გასწორება თაბაშირ-მუყაოს ფილებით, დამუშავება და ღებვა მაღალი ხარისხის წყალმედეგი საღებავით</t>
  </si>
  <si>
    <t>აივანი</t>
  </si>
  <si>
    <t>აივნის მოაჯირიდან და სვეტებიდან ძველი საღებავის მოხსნა</t>
  </si>
  <si>
    <t>აივნის იატაკის დაზიანებული ფიცრების დემონტაჟი</t>
  </si>
  <si>
    <t xml:space="preserve">აივნის მოაჯირისა და სვეტების ღებვა  </t>
  </si>
  <si>
    <t xml:space="preserve">მოლარის სივრცისთვის ტიხრის მოწყობა თაბაშირ-მუყაოს ფილებით (თავისი კარკასით)– </t>
  </si>
  <si>
    <t>შშმ პირთათვის კარის ღიობთან ასაწევი პანდუსის მოწყობა</t>
  </si>
  <si>
    <t>კედლების და ჭერის ღებვა მაღალი ხარისხის წყალმედეგი საღებავით</t>
  </si>
  <si>
    <t>კედლების და ჭერის შეღებვა მაღალი ხარისხის წყალმედეგი საღებავით</t>
  </si>
  <si>
    <t>კიბის მოაჯირის მოწყობა მილ-კვადრატებით და ახალი ხის სახელურის (რიკულის)მონტაჟი</t>
  </si>
  <si>
    <t xml:space="preserve">მუზეუმის იატაკის მოხვეწა, პლინტუსების დამუშავება და გალაქვა </t>
  </si>
  <si>
    <t>ხის იატაკი</t>
  </si>
  <si>
    <t xml:space="preserve">დემონტირებული ხის იატაკის შევსება და შოვების დამუშავება  </t>
  </si>
  <si>
    <t>წებო</t>
  </si>
  <si>
    <t>სარდაფის დონეზე მდებარე ოთახის არსებული  ხის კარების დემონტაჟი</t>
  </si>
  <si>
    <t>m3</t>
  </si>
  <si>
    <t>k/sT</t>
  </si>
  <si>
    <t xml:space="preserve"> Sromis danaxarji </t>
  </si>
  <si>
    <t>11-8-1-2</t>
  </si>
  <si>
    <t>iatakze qviSa-cementis xsnariT moWimvis mowyoba sisqiT 30 mm</t>
  </si>
  <si>
    <t xml:space="preserve"> qviSa-cementis xsnari</t>
  </si>
  <si>
    <t>sxva manqanebi</t>
  </si>
  <si>
    <t xml:space="preserve"> sxva masalebi</t>
  </si>
  <si>
    <r>
      <t>m</t>
    </r>
    <r>
      <rPr>
        <b/>
        <vertAlign val="superscript"/>
        <sz val="10"/>
        <rFont val="AcadNusx"/>
      </rPr>
      <t>2</t>
    </r>
  </si>
  <si>
    <t xml:space="preserve"> sxva manqanebi </t>
  </si>
  <si>
    <t>Senobis Sida kedlebze baTqaSis mowyoba</t>
  </si>
  <si>
    <t>4,1-314</t>
  </si>
  <si>
    <t xml:space="preserve"> Sromis danaxarji</t>
  </si>
  <si>
    <t>qviSa-cementis xsnari</t>
  </si>
  <si>
    <t xml:space="preserve"> მეტალოპლასტმასის კარის ბლოკი </t>
  </si>
  <si>
    <t>არსებული ჭაღის მონტაჟი</t>
  </si>
  <si>
    <t>სცენის სანათი</t>
  </si>
  <si>
    <t>წყლის გამაცხელებელი ავზის მონტაჟი 50 ლ.</t>
  </si>
  <si>
    <t>ლ. თოფჩიაშვილი</t>
  </si>
  <si>
    <t>საქართველოს მთავრობის №41 დადგენილების შესაბამისად შშმ პირთათვის ადაპტირებული სან. კვანძის მოწყობა</t>
  </si>
  <si>
    <t>კედლებიდან ძველი ნალესისა და მოჭიქული ფილების დემონტაჟი</t>
  </si>
  <si>
    <t>მეტლახის იატაკის დემონტაჟი</t>
  </si>
  <si>
    <t>ხის სარკმლის დემონტაჟი</t>
  </si>
  <si>
    <t>არსებული შეკიდული ჭერის დემონტაჟი</t>
  </si>
  <si>
    <t>საბაზრო</t>
  </si>
  <si>
    <t>სანტექნიკური მოწყობილობების დემონტაჟი</t>
  </si>
  <si>
    <t>სანიტარიული კვანძის მოწყობა №41 დადგენილების შესაბამისად</t>
  </si>
  <si>
    <t>კომპ</t>
  </si>
  <si>
    <t xml:space="preserve"> მეტალოპლასტმასის  სარკმლის მოწყობა </t>
  </si>
  <si>
    <t>დერეფანი</t>
  </si>
  <si>
    <t>კედლებიდან და ჭერიდან ძველი საღებავის საფარის მოხსნა</t>
  </si>
  <si>
    <t>ძველი ლინოლიუმის იატაკის დემონტაჟი</t>
  </si>
  <si>
    <t>დერეფნის იატაკის დაზიანებული ფიცრების დემონტაჟი</t>
  </si>
  <si>
    <t xml:space="preserve">ხის საღებავი </t>
  </si>
  <si>
    <t>აივნის იატაკის მოხვეწა და ღებვა</t>
  </si>
  <si>
    <t>დერეფნის იატაკის მოხვეწა და ღებვა</t>
  </si>
  <si>
    <t>სასიგნალო მოწყობილობის მონტაჟი</t>
  </si>
  <si>
    <t>ფონდის ოთახი</t>
  </si>
  <si>
    <t xml:space="preserve"> ტიხრის მოწყობა თაბაშირ-მუყაოს ფილებით (თავისი კარკასით)– </t>
  </si>
  <si>
    <t xml:space="preserve">ფანჯრის ღიობის შევსება თაბაშირ-მუყაოს ფილებით (თავისი კარკასით)– </t>
  </si>
  <si>
    <t>ფანჯრის მინების დაფარვა ამრეკლი ფირებით</t>
  </si>
  <si>
    <t>არსებული  ხის კარების დემონტაჟი</t>
  </si>
  <si>
    <r>
      <t>m</t>
    </r>
    <r>
      <rPr>
        <vertAlign val="superscript"/>
        <sz val="10"/>
        <rFont val="AcadNusx"/>
      </rPr>
      <t>2</t>
    </r>
  </si>
  <si>
    <t>არსებული ხის სცენის დემონტაჟი და იატაკის დონეზე გასწორება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</si>
</sst>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0.000"/>
  </numFmts>
  <fonts count="36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b/>
      <sz val="12"/>
      <color indexed="8"/>
      <name val="AcadMtavr"/>
    </font>
    <font>
      <sz val="12"/>
      <color indexed="8"/>
      <name val="AcadMtavr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AcadMtavr"/>
    </font>
    <font>
      <sz val="10"/>
      <color indexed="8"/>
      <name val="AcadMtavr"/>
    </font>
    <font>
      <b/>
      <sz val="12"/>
      <color indexed="8"/>
      <name val="AcadNusx"/>
    </font>
    <font>
      <b/>
      <i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AcadNusx"/>
    </font>
    <font>
      <b/>
      <sz val="10"/>
      <color indexed="8"/>
      <name val="Arial Cyr"/>
      <family val="2"/>
      <charset val="204"/>
    </font>
    <font>
      <sz val="10"/>
      <color indexed="8"/>
      <name val="AcadNusx"/>
    </font>
    <font>
      <sz val="10"/>
      <color indexed="8"/>
      <name val="Arial Cyr"/>
      <family val="2"/>
      <charset val="204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u/>
      <sz val="10"/>
      <color indexed="8"/>
      <name val="Calibri"/>
      <family val="2"/>
      <charset val="204"/>
    </font>
    <font>
      <i/>
      <u/>
      <sz val="10"/>
      <color indexed="8"/>
      <name val="Calibri"/>
      <family val="2"/>
      <charset val="204"/>
    </font>
    <font>
      <b/>
      <i/>
      <u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cadMtavr"/>
    </font>
    <font>
      <sz val="11"/>
      <name val="AcadNusx"/>
    </font>
    <font>
      <b/>
      <sz val="11"/>
      <name val="AcadNusx"/>
    </font>
    <font>
      <sz val="10"/>
      <name val="AcadNusx"/>
    </font>
    <font>
      <vertAlign val="superscript"/>
      <sz val="10"/>
      <name val="AcadNusx"/>
    </font>
    <font>
      <b/>
      <sz val="10"/>
      <name val="AcadNusx"/>
    </font>
    <font>
      <b/>
      <vertAlign val="superscript"/>
      <sz val="10"/>
      <name val="AcadNusx"/>
    </font>
    <font>
      <b/>
      <sz val="11"/>
      <color theme="1"/>
      <name val="Sylfaen"/>
      <family val="1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3" fillId="2" borderId="0" applyNumberFormat="0" applyBorder="0" applyAlignment="0" applyProtection="0"/>
    <xf numFmtId="0" fontId="1" fillId="0" borderId="0"/>
    <xf numFmtId="0" fontId="2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</cellStyleXfs>
  <cellXfs count="235">
    <xf numFmtId="0" fontId="0" fillId="0" borderId="0" xfId="0"/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0" fontId="10" fillId="4" borderId="5" xfId="0" applyNumberFormat="1" applyFont="1" applyFill="1" applyBorder="1" applyAlignment="1" applyProtection="1">
      <alignment horizontal="center" vertical="center" wrapText="1"/>
    </xf>
    <xf numFmtId="4" fontId="10" fillId="4" borderId="5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justify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66" fontId="12" fillId="0" borderId="1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justify" vertical="justify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49" fontId="11" fillId="3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</xf>
    <xf numFmtId="4" fontId="10" fillId="4" borderId="8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center" wrapText="1"/>
    </xf>
    <xf numFmtId="4" fontId="16" fillId="0" borderId="1" xfId="0" applyNumberFormat="1" applyFont="1" applyFill="1" applyBorder="1" applyAlignment="1" applyProtection="1"/>
    <xf numFmtId="0" fontId="16" fillId="0" borderId="1" xfId="0" applyNumberFormat="1" applyFont="1" applyFill="1" applyBorder="1" applyAlignment="1" applyProtection="1"/>
    <xf numFmtId="164" fontId="11" fillId="3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center" vertical="center" wrapText="1"/>
    </xf>
    <xf numFmtId="165" fontId="12" fillId="0" borderId="1" xfId="0" applyNumberFormat="1" applyFont="1" applyFill="1" applyBorder="1" applyAlignment="1" applyProtection="1">
      <alignment horizontal="center" vertical="center" wrapText="1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2" fontId="11" fillId="3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4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4" fontId="11" fillId="0" borderId="7" xfId="0" applyNumberFormat="1" applyFont="1" applyFill="1" applyBorder="1" applyAlignment="1" applyProtection="1">
      <alignment horizontal="center" vertical="center" wrapText="1"/>
    </xf>
    <xf numFmtId="2" fontId="11" fillId="0" borderId="13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2" fontId="11" fillId="0" borderId="7" xfId="0" applyNumberFormat="1" applyFont="1" applyFill="1" applyBorder="1" applyAlignment="1" applyProtection="1">
      <alignment horizontal="center" vertical="center" wrapText="1"/>
    </xf>
    <xf numFmtId="0" fontId="11" fillId="3" borderId="7" xfId="0" applyNumberFormat="1" applyFont="1" applyFill="1" applyBorder="1" applyAlignment="1" applyProtection="1">
      <alignment horizontal="center" vertical="center" wrapText="1"/>
    </xf>
    <xf numFmtId="2" fontId="11" fillId="3" borderId="7" xfId="0" applyNumberFormat="1" applyFont="1" applyFill="1" applyBorder="1" applyAlignment="1" applyProtection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2" fontId="17" fillId="0" borderId="7" xfId="0" applyNumberFormat="1" applyFont="1" applyFill="1" applyBorder="1" applyAlignment="1" applyProtection="1">
      <alignment horizontal="center" vertical="center" wrapText="1"/>
    </xf>
    <xf numFmtId="0" fontId="17" fillId="3" borderId="7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2" fontId="17" fillId="0" borderId="13" xfId="0" applyNumberFormat="1" applyFont="1" applyFill="1" applyBorder="1" applyAlignment="1" applyProtection="1">
      <alignment horizontal="center" vertical="center" wrapText="1"/>
    </xf>
    <xf numFmtId="0" fontId="18" fillId="0" borderId="7" xfId="0" applyNumberFormat="1" applyFont="1" applyFill="1" applyBorder="1" applyAlignment="1" applyProtection="1">
      <alignment horizontal="justify" vertical="justify"/>
    </xf>
    <xf numFmtId="2" fontId="12" fillId="0" borderId="7" xfId="0" applyNumberFormat="1" applyFont="1" applyFill="1" applyBorder="1" applyAlignment="1" applyProtection="1">
      <alignment horizontal="center" vertical="center" wrapText="1"/>
    </xf>
    <xf numFmtId="2" fontId="12" fillId="0" borderId="13" xfId="0" applyNumberFormat="1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justify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19" fillId="0" borderId="15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</xf>
    <xf numFmtId="4" fontId="7" fillId="0" borderId="16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justify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center" vertical="center" wrapText="1"/>
    </xf>
    <xf numFmtId="4" fontId="8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justify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/>
    </xf>
    <xf numFmtId="0" fontId="8" fillId="0" borderId="19" xfId="0" applyNumberFormat="1" applyFont="1" applyFill="1" applyBorder="1" applyAlignment="1" applyProtection="1">
      <alignment horizontal="justify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4" fontId="8" fillId="0" borderId="20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20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1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4" fontId="8" fillId="0" borderId="22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/>
    </xf>
    <xf numFmtId="9" fontId="12" fillId="0" borderId="6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4" fontId="7" fillId="0" borderId="4" xfId="0" applyNumberFormat="1" applyFont="1" applyFill="1" applyBorder="1" applyAlignment="1" applyProtection="1">
      <alignment horizontal="center" vertical="center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center" wrapText="1"/>
    </xf>
    <xf numFmtId="2" fontId="8" fillId="0" borderId="24" xfId="0" applyNumberFormat="1" applyFont="1" applyFill="1" applyBorder="1" applyAlignment="1" applyProtection="1">
      <alignment horizontal="center" vertical="center" wrapText="1"/>
    </xf>
    <xf numFmtId="2" fontId="12" fillId="0" borderId="24" xfId="0" applyNumberFormat="1" applyFont="1" applyFill="1" applyBorder="1" applyAlignment="1" applyProtection="1">
      <alignment horizontal="center" vertical="center" wrapText="1"/>
    </xf>
    <xf numFmtId="2" fontId="26" fillId="0" borderId="25" xfId="0" applyNumberFormat="1" applyFont="1" applyFill="1" applyBorder="1" applyAlignment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3" borderId="10" xfId="0" applyNumberFormat="1" applyFont="1" applyFill="1" applyBorder="1" applyAlignment="1" applyProtection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1" fillId="3" borderId="6" xfId="0" applyNumberFormat="1" applyFont="1" applyFill="1" applyBorder="1" applyAlignment="1" applyProtection="1">
      <alignment horizontal="center" vertical="center" wrapText="1"/>
    </xf>
    <xf numFmtId="0" fontId="32" fillId="3" borderId="35" xfId="0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30" fillId="3" borderId="35" xfId="9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 applyProtection="1">
      <alignment horizontal="center" vertical="center" wrapText="1"/>
    </xf>
    <xf numFmtId="0" fontId="11" fillId="0" borderId="3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justify" vertical="justify"/>
    </xf>
    <xf numFmtId="0" fontId="28" fillId="3" borderId="10" xfId="0" applyNumberFormat="1" applyFont="1" applyFill="1" applyBorder="1" applyAlignment="1">
      <alignment horizontal="justify" vertical="center"/>
    </xf>
    <xf numFmtId="0" fontId="28" fillId="3" borderId="10" xfId="0" applyNumberFormat="1" applyFont="1" applyFill="1" applyBorder="1" applyAlignment="1">
      <alignment horizontal="justify" vertical="justify"/>
    </xf>
    <xf numFmtId="49" fontId="30" fillId="3" borderId="10" xfId="0" applyNumberFormat="1" applyFont="1" applyFill="1" applyBorder="1" applyAlignment="1">
      <alignment horizontal="center" vertical="center" wrapText="1"/>
    </xf>
    <xf numFmtId="0" fontId="29" fillId="3" borderId="10" xfId="0" applyNumberFormat="1" applyFont="1" applyFill="1" applyBorder="1" applyAlignment="1">
      <alignment horizontal="left" vertical="center" wrapText="1"/>
    </xf>
    <xf numFmtId="49" fontId="30" fillId="3" borderId="10" xfId="9" applyNumberFormat="1" applyFont="1" applyFill="1" applyBorder="1" applyAlignment="1">
      <alignment horizontal="center" vertical="center" wrapText="1"/>
    </xf>
    <xf numFmtId="0" fontId="28" fillId="3" borderId="10" xfId="9" applyNumberFormat="1" applyFont="1" applyFill="1" applyBorder="1" applyAlignment="1">
      <alignment horizontal="justify" vertical="center"/>
    </xf>
    <xf numFmtId="0" fontId="28" fillId="3" borderId="10" xfId="9" applyNumberFormat="1" applyFont="1" applyFill="1" applyBorder="1" applyAlignment="1">
      <alignment horizontal="justify" vertical="justify"/>
    </xf>
    <xf numFmtId="0" fontId="29" fillId="3" borderId="10" xfId="9" applyNumberFormat="1" applyFont="1" applyFill="1" applyBorder="1" applyAlignment="1">
      <alignment horizontal="justify" vertical="center"/>
    </xf>
    <xf numFmtId="0" fontId="12" fillId="0" borderId="10" xfId="0" applyNumberFormat="1" applyFont="1" applyFill="1" applyBorder="1" applyAlignment="1" applyProtection="1">
      <alignment horizontal="justify" vertical="justify"/>
    </xf>
    <xf numFmtId="49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vertical="center" wrapText="1"/>
    </xf>
    <xf numFmtId="0" fontId="12" fillId="0" borderId="10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horizontal="justify" vertical="center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0" fontId="34" fillId="0" borderId="0" xfId="0" applyFont="1" applyAlignment="1">
      <alignment horizontal="left" vertical="top" wrapText="1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4" fontId="10" fillId="0" borderId="5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10" applyFont="1" applyFill="1" applyBorder="1" applyAlignment="1">
      <alignment horizontal="center" vertical="center"/>
    </xf>
    <xf numFmtId="0" fontId="25" fillId="0" borderId="10" xfId="14" applyFont="1" applyFill="1" applyBorder="1" applyAlignment="1">
      <alignment horizontal="center" vertical="center" wrapText="1"/>
    </xf>
    <xf numFmtId="4" fontId="25" fillId="0" borderId="10" xfId="10" applyNumberFormat="1" applyFont="1" applyFill="1" applyBorder="1" applyAlignment="1">
      <alignment horizontal="center" vertical="center"/>
    </xf>
    <xf numFmtId="0" fontId="26" fillId="0" borderId="10" xfId="14" applyNumberFormat="1" applyFont="1" applyFill="1" applyBorder="1" applyAlignment="1">
      <alignment horizontal="justify" vertical="center"/>
    </xf>
    <xf numFmtId="2" fontId="26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9" fontId="25" fillId="0" borderId="10" xfId="14" applyNumberFormat="1" applyFont="1" applyFill="1" applyBorder="1" applyAlignment="1">
      <alignment horizontal="center" vertical="center" wrapText="1"/>
    </xf>
    <xf numFmtId="0" fontId="26" fillId="0" borderId="10" xfId="14" applyNumberFormat="1" applyFont="1" applyFill="1" applyBorder="1" applyAlignment="1">
      <alignment horizontal="justify" vertical="justify"/>
    </xf>
    <xf numFmtId="0" fontId="26" fillId="0" borderId="10" xfId="14" applyFont="1" applyFill="1" applyBorder="1" applyAlignment="1">
      <alignment horizontal="center" vertical="center" wrapText="1"/>
    </xf>
    <xf numFmtId="0" fontId="26" fillId="0" borderId="10" xfId="9" applyFont="1" applyFill="1" applyBorder="1" applyAlignment="1">
      <alignment horizontal="center" vertical="center" wrapText="1"/>
    </xf>
    <xf numFmtId="0" fontId="26" fillId="0" borderId="10" xfId="10" applyFont="1" applyFill="1" applyBorder="1" applyAlignment="1">
      <alignment horizontal="center" vertical="center"/>
    </xf>
    <xf numFmtId="4" fontId="26" fillId="0" borderId="10" xfId="14" applyNumberFormat="1" applyFont="1" applyFill="1" applyBorder="1" applyAlignment="1">
      <alignment horizontal="center" vertical="center" wrapText="1"/>
    </xf>
    <xf numFmtId="2" fontId="26" fillId="0" borderId="10" xfId="14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 applyProtection="1">
      <alignment horizontal="center" vertical="center"/>
    </xf>
    <xf numFmtId="0" fontId="35" fillId="0" borderId="1" xfId="0" applyNumberFormat="1" applyFont="1" applyFill="1" applyBorder="1" applyAlignment="1" applyProtection="1">
      <alignment horizontal="center" vertical="center" wrapText="1"/>
    </xf>
    <xf numFmtId="0" fontId="35" fillId="0" borderId="1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1" fillId="3" borderId="6" xfId="0" applyNumberFormat="1" applyFont="1" applyFill="1" applyBorder="1" applyAlignment="1" applyProtection="1">
      <alignment horizontal="center" vertical="center" wrapText="1"/>
    </xf>
    <xf numFmtId="0" fontId="11" fillId="3" borderId="9" xfId="0" applyNumberFormat="1" applyFont="1" applyFill="1" applyBorder="1" applyAlignment="1" applyProtection="1">
      <alignment horizontal="center" vertical="center" wrapText="1"/>
    </xf>
    <xf numFmtId="0" fontId="11" fillId="3" borderId="7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5" xfId="0" applyNumberFormat="1" applyFont="1" applyFill="1" applyBorder="1" applyAlignment="1" applyProtection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" fontId="7" fillId="0" borderId="27" xfId="0" applyNumberFormat="1" applyFont="1" applyFill="1" applyBorder="1" applyAlignment="1" applyProtection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center" vertical="center" wrapText="1"/>
    </xf>
    <xf numFmtId="4" fontId="7" fillId="0" borderId="27" xfId="0" applyNumberFormat="1" applyFont="1" applyFill="1" applyBorder="1" applyAlignment="1" applyProtection="1">
      <alignment horizontal="left" vertical="center" wrapText="1"/>
    </xf>
    <xf numFmtId="4" fontId="7" fillId="0" borderId="7" xfId="0" applyNumberFormat="1" applyFont="1" applyFill="1" applyBorder="1" applyAlignment="1" applyProtection="1">
      <alignment horizontal="left" vertical="center" wrapText="1"/>
    </xf>
    <xf numFmtId="4" fontId="7" fillId="0" borderId="28" xfId="0" applyNumberFormat="1" applyFont="1" applyFill="1" applyBorder="1" applyAlignment="1" applyProtection="1">
      <alignment horizontal="center" vertical="center" wrapText="1"/>
    </xf>
    <xf numFmtId="4" fontId="7" fillId="0" borderId="17" xfId="0" applyNumberFormat="1" applyFont="1" applyFill="1" applyBorder="1" applyAlignment="1" applyProtection="1">
      <alignment horizontal="center" vertical="center" wrapText="1"/>
    </xf>
    <xf numFmtId="4" fontId="7" fillId="0" borderId="29" xfId="0" applyNumberFormat="1" applyFont="1" applyFill="1" applyBorder="1" applyAlignment="1" applyProtection="1">
      <alignment horizontal="center" vertical="center" wrapText="1"/>
    </xf>
    <xf numFmtId="4" fontId="7" fillId="0" borderId="18" xfId="0" applyNumberFormat="1" applyFont="1" applyFill="1" applyBorder="1" applyAlignment="1" applyProtection="1">
      <alignment horizontal="center" vertical="center" wrapText="1"/>
    </xf>
    <xf numFmtId="4" fontId="7" fillId="0" borderId="30" xfId="0" applyNumberFormat="1" applyFont="1" applyFill="1" applyBorder="1" applyAlignment="1" applyProtection="1">
      <alignment horizontal="center" vertical="center" wrapText="1"/>
    </xf>
    <xf numFmtId="4" fontId="7" fillId="0" borderId="31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1" fillId="0" borderId="33" xfId="0" applyNumberFormat="1" applyFont="1" applyFill="1" applyBorder="1" applyAlignment="1" applyProtection="1">
      <alignment horizontal="center" vertical="center" wrapText="1"/>
    </xf>
    <xf numFmtId="0" fontId="11" fillId="0" borderId="34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top"/>
    </xf>
    <xf numFmtId="0" fontId="10" fillId="4" borderId="5" xfId="0" applyNumberFormat="1" applyFont="1" applyFill="1" applyBorder="1" applyAlignment="1" applyProtection="1">
      <alignment horizontal="center" vertical="top"/>
    </xf>
    <xf numFmtId="0" fontId="30" fillId="3" borderId="32" xfId="9" applyFont="1" applyFill="1" applyBorder="1" applyAlignment="1">
      <alignment horizontal="center" vertical="center" wrapText="1"/>
    </xf>
    <xf numFmtId="0" fontId="10" fillId="4" borderId="24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13" fillId="0" borderId="26" xfId="0" applyNumberFormat="1" applyFont="1" applyFill="1" applyBorder="1" applyAlignment="1" applyProtection="1">
      <alignment horizontal="center" vertical="center" wrapText="1"/>
    </xf>
  </cellXfs>
  <cellStyles count="16">
    <cellStyle name="??????? 2" xfId="1"/>
    <cellStyle name="??????? 2 2" xfId="2"/>
    <cellStyle name="??????? 2 2 2" xfId="3"/>
    <cellStyle name="??????? 3" xfId="4"/>
    <cellStyle name="??????????? 2" xfId="5"/>
    <cellStyle name="??????????? 2 2" xfId="6"/>
    <cellStyle name="Bad 2" xfId="7"/>
    <cellStyle name="Normal" xfId="0" builtinId="0"/>
    <cellStyle name="Normal 2 2" xfId="8"/>
    <cellStyle name="Normal 3" xfId="9"/>
    <cellStyle name="Обычный 2" xfId="10"/>
    <cellStyle name="Обычный 2 2" xfId="11"/>
    <cellStyle name="Обычный 2 2 2" xfId="12"/>
    <cellStyle name="Обычный 3" xfId="13"/>
    <cellStyle name="ჩვეულებრივი 2" xfId="14"/>
    <cellStyle name="ჩვეულებრივი 2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9"/>
  <sheetViews>
    <sheetView tabSelected="1" workbookViewId="0">
      <pane ySplit="9" topLeftCell="A28" activePane="bottomLeft" state="frozen"/>
      <selection pane="bottomLeft" activeCell="M276" sqref="M276"/>
    </sheetView>
  </sheetViews>
  <sheetFormatPr defaultRowHeight="15.75"/>
  <cols>
    <col min="1" max="1" width="3.7109375" style="2" customWidth="1"/>
    <col min="2" max="2" width="8.28515625" style="2" customWidth="1"/>
    <col min="3" max="3" width="34.85546875" style="3" customWidth="1"/>
    <col min="4" max="4" width="10.42578125" style="4" customWidth="1"/>
    <col min="5" max="5" width="8.28515625" style="4" customWidth="1"/>
    <col min="6" max="6" width="8.5703125" style="4" bestFit="1" customWidth="1"/>
    <col min="7" max="7" width="7.28515625" style="4" customWidth="1"/>
    <col min="8" max="8" width="12.42578125" style="5" customWidth="1"/>
    <col min="9" max="9" width="8" style="4" customWidth="1"/>
    <col min="10" max="10" width="12.5703125" style="5" customWidth="1"/>
    <col min="11" max="11" width="7.5703125" style="4" customWidth="1"/>
    <col min="12" max="12" width="10" style="5" customWidth="1"/>
    <col min="13" max="13" width="13.85546875" style="5" customWidth="1"/>
    <col min="14" max="16384" width="9.140625" style="1"/>
  </cols>
  <sheetData>
    <row r="1" spans="1:13" ht="25.5" customHeight="1">
      <c r="A1" s="211" t="s">
        <v>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20.25" customHeight="1">
      <c r="A2" s="6"/>
      <c r="B2" s="6"/>
      <c r="C2" s="211" t="s">
        <v>87</v>
      </c>
      <c r="D2" s="211"/>
      <c r="E2" s="211"/>
      <c r="F2" s="211"/>
      <c r="G2" s="211"/>
      <c r="H2" s="211"/>
      <c r="I2" s="211"/>
      <c r="J2" s="211"/>
      <c r="K2" s="211"/>
      <c r="L2" s="6"/>
      <c r="M2" s="6"/>
    </row>
    <row r="3" spans="1:13">
      <c r="A3" s="211" t="s">
        <v>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s="7" customFormat="1">
      <c r="A4" s="224" t="s">
        <v>1</v>
      </c>
      <c r="B4" s="224"/>
      <c r="C4" s="224"/>
      <c r="D4" s="8"/>
      <c r="E4" s="8"/>
      <c r="F4" s="8"/>
      <c r="G4" s="8"/>
      <c r="H4" s="9"/>
      <c r="I4" s="8"/>
      <c r="J4" s="9"/>
      <c r="K4" s="222">
        <f>M276</f>
        <v>0</v>
      </c>
      <c r="L4" s="222"/>
      <c r="M4" s="8" t="s">
        <v>2</v>
      </c>
    </row>
    <row r="5" spans="1:13" s="10" customFormat="1" ht="0.75" customHeight="1" thickBot="1">
      <c r="A5" s="6"/>
      <c r="B5" s="6"/>
      <c r="C5" s="223" t="s">
        <v>3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3" s="10" customFormat="1" ht="23.25" customHeight="1">
      <c r="A6" s="216" t="s">
        <v>4</v>
      </c>
      <c r="B6" s="212" t="s">
        <v>5</v>
      </c>
      <c r="C6" s="214" t="s">
        <v>6</v>
      </c>
      <c r="D6" s="212" t="s">
        <v>7</v>
      </c>
      <c r="E6" s="220" t="s">
        <v>8</v>
      </c>
      <c r="F6" s="221"/>
      <c r="G6" s="220" t="s">
        <v>9</v>
      </c>
      <c r="H6" s="221"/>
      <c r="I6" s="220" t="s">
        <v>10</v>
      </c>
      <c r="J6" s="221"/>
      <c r="K6" s="220" t="s">
        <v>11</v>
      </c>
      <c r="L6" s="221"/>
      <c r="M6" s="218" t="s">
        <v>12</v>
      </c>
    </row>
    <row r="7" spans="1:13" s="10" customFormat="1">
      <c r="A7" s="217"/>
      <c r="B7" s="213"/>
      <c r="C7" s="215"/>
      <c r="D7" s="213"/>
      <c r="E7" s="18" t="s">
        <v>13</v>
      </c>
      <c r="F7" s="18" t="s">
        <v>14</v>
      </c>
      <c r="G7" s="18" t="s">
        <v>13</v>
      </c>
      <c r="H7" s="18" t="s">
        <v>12</v>
      </c>
      <c r="I7" s="18" t="s">
        <v>13</v>
      </c>
      <c r="J7" s="18" t="s">
        <v>12</v>
      </c>
      <c r="K7" s="18" t="s">
        <v>13</v>
      </c>
      <c r="L7" s="18" t="s">
        <v>12</v>
      </c>
      <c r="M7" s="219"/>
    </row>
    <row r="8" spans="1:13" s="2" customFormat="1" ht="16.5" thickBot="1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1">
        <v>13</v>
      </c>
    </row>
    <row r="9" spans="1:13" s="17" customFormat="1">
      <c r="A9" s="205" t="s">
        <v>96</v>
      </c>
      <c r="B9" s="206"/>
      <c r="C9" s="206"/>
      <c r="D9" s="206"/>
      <c r="E9" s="206"/>
      <c r="F9" s="206"/>
      <c r="G9" s="172"/>
      <c r="H9" s="173"/>
      <c r="I9" s="172"/>
      <c r="J9" s="172"/>
      <c r="K9" s="172"/>
      <c r="L9" s="173"/>
      <c r="M9" s="172"/>
    </row>
    <row r="10" spans="1:13" s="13" customFormat="1" ht="25.5">
      <c r="A10" s="202">
        <v>1</v>
      </c>
      <c r="B10" s="174" t="s">
        <v>40</v>
      </c>
      <c r="C10" s="175" t="s">
        <v>99</v>
      </c>
      <c r="D10" s="60" t="s">
        <v>15</v>
      </c>
      <c r="E10" s="176"/>
      <c r="F10" s="177">
        <v>17.5</v>
      </c>
      <c r="G10" s="60"/>
      <c r="H10" s="178"/>
      <c r="I10" s="176"/>
      <c r="J10" s="60"/>
      <c r="K10" s="60"/>
      <c r="L10" s="61"/>
      <c r="M10" s="60"/>
    </row>
    <row r="11" spans="1:13" s="14" customFormat="1">
      <c r="A11" s="203"/>
      <c r="B11" s="174"/>
      <c r="C11" s="179" t="s">
        <v>16</v>
      </c>
      <c r="D11" s="62" t="s">
        <v>17</v>
      </c>
      <c r="E11" s="62">
        <v>0.57999999999999996</v>
      </c>
      <c r="F11" s="180">
        <f>E11*F10</f>
        <v>10.149999999999999</v>
      </c>
      <c r="G11" s="62"/>
      <c r="H11" s="63"/>
      <c r="I11" s="181"/>
      <c r="J11" s="182"/>
      <c r="K11" s="182"/>
      <c r="L11" s="183"/>
      <c r="M11" s="182"/>
    </row>
    <row r="12" spans="1:13" s="14" customFormat="1">
      <c r="A12" s="204"/>
      <c r="B12" s="184"/>
      <c r="C12" s="185" t="s">
        <v>23</v>
      </c>
      <c r="D12" s="186" t="s">
        <v>19</v>
      </c>
      <c r="E12" s="62">
        <v>3.0499999999999999E-2</v>
      </c>
      <c r="F12" s="180">
        <f>E12*F10</f>
        <v>0.53374999999999995</v>
      </c>
      <c r="G12" s="187"/>
      <c r="H12" s="63"/>
      <c r="I12" s="188"/>
      <c r="J12" s="186"/>
      <c r="K12" s="186"/>
      <c r="L12" s="189"/>
      <c r="M12" s="190"/>
    </row>
    <row r="13" spans="1:13" s="13" customFormat="1" ht="38.25">
      <c r="A13" s="202">
        <v>2</v>
      </c>
      <c r="B13" s="24" t="s">
        <v>36</v>
      </c>
      <c r="C13" s="25" t="s">
        <v>48</v>
      </c>
      <c r="D13" s="26" t="s">
        <v>28</v>
      </c>
      <c r="E13" s="38"/>
      <c r="F13" s="26">
        <v>16</v>
      </c>
      <c r="G13" s="44"/>
      <c r="H13" s="45"/>
      <c r="I13" s="46"/>
      <c r="J13" s="46"/>
      <c r="K13" s="44"/>
      <c r="L13" s="44"/>
      <c r="M13" s="44"/>
    </row>
    <row r="14" spans="1:13" s="13" customFormat="1">
      <c r="A14" s="203"/>
      <c r="B14" s="24"/>
      <c r="C14" s="47" t="s">
        <v>16</v>
      </c>
      <c r="D14" s="28" t="s">
        <v>17</v>
      </c>
      <c r="E14" s="28">
        <v>0.89200000000000002</v>
      </c>
      <c r="F14" s="36">
        <f>E14*F13</f>
        <v>14.272</v>
      </c>
      <c r="G14" s="28"/>
      <c r="H14" s="30"/>
      <c r="I14" s="31"/>
      <c r="J14" s="32"/>
      <c r="K14" s="32"/>
      <c r="L14" s="32"/>
      <c r="M14" s="32"/>
    </row>
    <row r="15" spans="1:13" s="13" customFormat="1">
      <c r="A15" s="203"/>
      <c r="B15" s="49"/>
      <c r="C15" s="33" t="s">
        <v>49</v>
      </c>
      <c r="D15" s="28" t="s">
        <v>15</v>
      </c>
      <c r="E15" s="28">
        <v>1.03</v>
      </c>
      <c r="F15" s="36">
        <f>E15*F13</f>
        <v>16.48</v>
      </c>
      <c r="G15" s="36"/>
      <c r="H15" s="30"/>
      <c r="I15" s="28"/>
      <c r="J15" s="28"/>
      <c r="K15" s="28"/>
      <c r="L15" s="28"/>
      <c r="M15" s="36"/>
    </row>
    <row r="16" spans="1:13" s="13" customFormat="1">
      <c r="A16" s="203"/>
      <c r="B16" s="49"/>
      <c r="C16" s="33" t="s">
        <v>100</v>
      </c>
      <c r="D16" s="28" t="s">
        <v>73</v>
      </c>
      <c r="E16" s="28">
        <v>1</v>
      </c>
      <c r="F16" s="36">
        <f>F13/2</f>
        <v>8</v>
      </c>
      <c r="G16" s="36"/>
      <c r="H16" s="30"/>
      <c r="I16" s="28"/>
      <c r="J16" s="28"/>
      <c r="K16" s="28"/>
      <c r="L16" s="28"/>
      <c r="M16" s="36"/>
    </row>
    <row r="17" spans="1:13" s="13" customFormat="1">
      <c r="A17" s="203"/>
      <c r="B17" s="49"/>
      <c r="C17" s="33" t="s">
        <v>101</v>
      </c>
      <c r="D17" s="28" t="s">
        <v>33</v>
      </c>
      <c r="E17" s="28">
        <v>0.37</v>
      </c>
      <c r="F17" s="36">
        <f>E17*F16</f>
        <v>2.96</v>
      </c>
      <c r="G17" s="36"/>
      <c r="H17" s="30"/>
      <c r="I17" s="28"/>
      <c r="J17" s="28"/>
      <c r="K17" s="28"/>
      <c r="L17" s="28"/>
      <c r="M17" s="36"/>
    </row>
    <row r="18" spans="1:13" s="13" customFormat="1">
      <c r="A18" s="203"/>
      <c r="B18" s="24"/>
      <c r="C18" s="33" t="s">
        <v>37</v>
      </c>
      <c r="D18" s="28" t="s">
        <v>33</v>
      </c>
      <c r="E18" s="28">
        <v>0.17499999999999999</v>
      </c>
      <c r="F18" s="36">
        <f>E18*F13</f>
        <v>2.8</v>
      </c>
      <c r="G18" s="28"/>
      <c r="H18" s="30"/>
      <c r="I18" s="28"/>
      <c r="J18" s="28"/>
      <c r="K18" s="28"/>
      <c r="L18" s="29"/>
      <c r="M18" s="36"/>
    </row>
    <row r="19" spans="1:13" s="14" customFormat="1">
      <c r="A19" s="203"/>
      <c r="B19" s="24"/>
      <c r="C19" s="33" t="s">
        <v>18</v>
      </c>
      <c r="D19" s="28" t="s">
        <v>19</v>
      </c>
      <c r="E19" s="28">
        <v>2.0999999999999999E-3</v>
      </c>
      <c r="F19" s="36">
        <f>E19*F13</f>
        <v>3.3599999999999998E-2</v>
      </c>
      <c r="G19" s="28"/>
      <c r="H19" s="30"/>
      <c r="I19" s="28"/>
      <c r="J19" s="28"/>
      <c r="K19" s="28"/>
      <c r="L19" s="28"/>
      <c r="M19" s="36"/>
    </row>
    <row r="20" spans="1:13" s="14" customFormat="1">
      <c r="A20" s="204"/>
      <c r="B20" s="24"/>
      <c r="C20" s="33" t="s">
        <v>30</v>
      </c>
      <c r="D20" s="28" t="s">
        <v>19</v>
      </c>
      <c r="E20" s="28">
        <v>0.13200000000000001</v>
      </c>
      <c r="F20" s="50">
        <f>E20*F13</f>
        <v>2.1120000000000001</v>
      </c>
      <c r="G20" s="48"/>
      <c r="H20" s="51"/>
      <c r="I20" s="48"/>
      <c r="J20" s="52"/>
      <c r="K20" s="28"/>
      <c r="L20" s="29"/>
      <c r="M20" s="36"/>
    </row>
    <row r="21" spans="1:13" s="14" customFormat="1" ht="38.25">
      <c r="A21" s="202">
        <v>3</v>
      </c>
      <c r="B21" s="24" t="s">
        <v>36</v>
      </c>
      <c r="C21" s="25" t="s">
        <v>114</v>
      </c>
      <c r="D21" s="26" t="s">
        <v>28</v>
      </c>
      <c r="E21" s="38"/>
      <c r="F21" s="26">
        <f>3.6*2</f>
        <v>7.2</v>
      </c>
      <c r="G21" s="44"/>
      <c r="H21" s="45"/>
      <c r="I21" s="46"/>
      <c r="J21" s="46"/>
      <c r="K21" s="44"/>
      <c r="L21" s="44"/>
      <c r="M21" s="44"/>
    </row>
    <row r="22" spans="1:13" s="14" customFormat="1">
      <c r="A22" s="203"/>
      <c r="B22" s="24"/>
      <c r="C22" s="47" t="s">
        <v>16</v>
      </c>
      <c r="D22" s="28" t="s">
        <v>17</v>
      </c>
      <c r="E22" s="28">
        <v>0.89200000000000002</v>
      </c>
      <c r="F22" s="36">
        <f>E22*F21</f>
        <v>6.4224000000000006</v>
      </c>
      <c r="G22" s="28"/>
      <c r="H22" s="30"/>
      <c r="I22" s="31"/>
      <c r="J22" s="32"/>
      <c r="K22" s="32"/>
      <c r="L22" s="32"/>
      <c r="M22" s="32"/>
    </row>
    <row r="23" spans="1:13" s="14" customFormat="1">
      <c r="A23" s="203"/>
      <c r="B23" s="49"/>
      <c r="C23" s="33" t="s">
        <v>49</v>
      </c>
      <c r="D23" s="28" t="s">
        <v>15</v>
      </c>
      <c r="E23" s="28">
        <v>1.03</v>
      </c>
      <c r="F23" s="36">
        <f>E23*F21</f>
        <v>7.4160000000000004</v>
      </c>
      <c r="G23" s="36"/>
      <c r="H23" s="30"/>
      <c r="I23" s="28"/>
      <c r="J23" s="28"/>
      <c r="K23" s="28"/>
      <c r="L23" s="28"/>
      <c r="M23" s="36"/>
    </row>
    <row r="24" spans="1:13" s="14" customFormat="1">
      <c r="A24" s="203"/>
      <c r="B24" s="24"/>
      <c r="C24" s="33" t="s">
        <v>37</v>
      </c>
      <c r="D24" s="28" t="s">
        <v>33</v>
      </c>
      <c r="E24" s="28">
        <v>0.17499999999999999</v>
      </c>
      <c r="F24" s="36">
        <f>E24*F21</f>
        <v>1.26</v>
      </c>
      <c r="G24" s="28"/>
      <c r="H24" s="30"/>
      <c r="I24" s="28"/>
      <c r="J24" s="28"/>
      <c r="K24" s="28"/>
      <c r="L24" s="29"/>
      <c r="M24" s="36"/>
    </row>
    <row r="25" spans="1:13" s="14" customFormat="1">
      <c r="A25" s="203"/>
      <c r="B25" s="24"/>
      <c r="C25" s="33" t="s">
        <v>18</v>
      </c>
      <c r="D25" s="28" t="s">
        <v>19</v>
      </c>
      <c r="E25" s="28">
        <v>2.0999999999999999E-3</v>
      </c>
      <c r="F25" s="36">
        <f>E25*F21</f>
        <v>1.512E-2</v>
      </c>
      <c r="G25" s="28"/>
      <c r="H25" s="30"/>
      <c r="I25" s="28"/>
      <c r="J25" s="28"/>
      <c r="K25" s="28"/>
      <c r="L25" s="28"/>
      <c r="M25" s="36"/>
    </row>
    <row r="26" spans="1:13" s="14" customFormat="1">
      <c r="A26" s="204"/>
      <c r="B26" s="24"/>
      <c r="C26" s="33" t="s">
        <v>30</v>
      </c>
      <c r="D26" s="28" t="s">
        <v>19</v>
      </c>
      <c r="E26" s="28">
        <v>0.13200000000000001</v>
      </c>
      <c r="F26" s="50">
        <f>E26*F21</f>
        <v>0.95040000000000002</v>
      </c>
      <c r="G26" s="48"/>
      <c r="H26" s="51"/>
      <c r="I26" s="48"/>
      <c r="J26" s="52"/>
      <c r="K26" s="28"/>
      <c r="L26" s="29"/>
      <c r="M26" s="36"/>
    </row>
    <row r="27" spans="1:13" s="14" customFormat="1" ht="25.5">
      <c r="A27" s="171">
        <v>4</v>
      </c>
      <c r="B27" s="24" t="s">
        <v>24</v>
      </c>
      <c r="C27" s="33" t="s">
        <v>115</v>
      </c>
      <c r="D27" s="28" t="s">
        <v>76</v>
      </c>
      <c r="E27" s="28"/>
      <c r="F27" s="50">
        <v>1</v>
      </c>
      <c r="G27" s="48"/>
      <c r="H27" s="191"/>
      <c r="I27" s="192"/>
      <c r="J27" s="193"/>
      <c r="K27" s="28"/>
      <c r="L27" s="29"/>
      <c r="M27" s="36"/>
    </row>
    <row r="28" spans="1:13" s="13" customFormat="1" ht="27.75" customHeight="1">
      <c r="A28" s="170">
        <v>5</v>
      </c>
      <c r="B28" s="24" t="s">
        <v>24</v>
      </c>
      <c r="C28" s="25" t="s">
        <v>102</v>
      </c>
      <c r="D28" s="26" t="s">
        <v>47</v>
      </c>
      <c r="E28" s="55"/>
      <c r="F28" s="55">
        <v>6.94</v>
      </c>
      <c r="G28" s="26"/>
      <c r="H28" s="30"/>
      <c r="I28" s="55"/>
      <c r="J28" s="56"/>
      <c r="K28" s="26"/>
      <c r="L28" s="39"/>
      <c r="M28" s="55"/>
    </row>
    <row r="29" spans="1:13" s="13" customFormat="1" ht="38.25">
      <c r="A29" s="202">
        <v>6</v>
      </c>
      <c r="B29" s="24" t="s">
        <v>35</v>
      </c>
      <c r="C29" s="25" t="s">
        <v>117</v>
      </c>
      <c r="D29" s="26" t="s">
        <v>28</v>
      </c>
      <c r="E29" s="26"/>
      <c r="F29" s="26">
        <v>205</v>
      </c>
      <c r="G29" s="26"/>
      <c r="H29" s="39"/>
      <c r="I29" s="26"/>
      <c r="J29" s="26"/>
      <c r="K29" s="26"/>
      <c r="L29" s="39"/>
      <c r="M29" s="26"/>
    </row>
    <row r="30" spans="1:13" s="13" customFormat="1">
      <c r="A30" s="203"/>
      <c r="B30" s="24"/>
      <c r="C30" s="47" t="s">
        <v>26</v>
      </c>
      <c r="D30" s="28" t="s">
        <v>17</v>
      </c>
      <c r="E30" s="28">
        <v>0.65800000000000003</v>
      </c>
      <c r="F30" s="36">
        <f>E30*F29</f>
        <v>134.89000000000001</v>
      </c>
      <c r="G30" s="28"/>
      <c r="H30" s="30"/>
      <c r="I30" s="31"/>
      <c r="J30" s="32"/>
      <c r="K30" s="32"/>
      <c r="L30" s="32"/>
      <c r="M30" s="32"/>
    </row>
    <row r="31" spans="1:13" s="13" customFormat="1">
      <c r="A31" s="203"/>
      <c r="B31" s="24"/>
      <c r="C31" s="33" t="s">
        <v>32</v>
      </c>
      <c r="D31" s="28" t="s">
        <v>33</v>
      </c>
      <c r="E31" s="28">
        <v>0.63</v>
      </c>
      <c r="F31" s="36">
        <f>E31*F29</f>
        <v>129.15</v>
      </c>
      <c r="G31" s="36"/>
      <c r="H31" s="30"/>
      <c r="I31" s="28"/>
      <c r="J31" s="28"/>
      <c r="K31" s="28"/>
      <c r="L31" s="28"/>
      <c r="M31" s="36"/>
    </row>
    <row r="32" spans="1:13" s="13" customFormat="1">
      <c r="A32" s="203"/>
      <c r="B32" s="24"/>
      <c r="C32" s="33" t="s">
        <v>34</v>
      </c>
      <c r="D32" s="28" t="s">
        <v>33</v>
      </c>
      <c r="E32" s="28">
        <v>0.79</v>
      </c>
      <c r="F32" s="36">
        <f>E32*F29</f>
        <v>161.95000000000002</v>
      </c>
      <c r="G32" s="36"/>
      <c r="H32" s="30"/>
      <c r="I32" s="28"/>
      <c r="J32" s="28"/>
      <c r="K32" s="28"/>
      <c r="L32" s="28"/>
      <c r="M32" s="36"/>
    </row>
    <row r="33" spans="1:13" s="13" customFormat="1">
      <c r="A33" s="203"/>
      <c r="B33" s="24"/>
      <c r="C33" s="33" t="s">
        <v>23</v>
      </c>
      <c r="D33" s="28" t="s">
        <v>19</v>
      </c>
      <c r="E33" s="28">
        <v>0.01</v>
      </c>
      <c r="F33" s="36">
        <f>E33*F29</f>
        <v>2.0499999999999998</v>
      </c>
      <c r="G33" s="28"/>
      <c r="H33" s="30"/>
      <c r="I33" s="28"/>
      <c r="J33" s="28"/>
      <c r="K33" s="28"/>
      <c r="L33" s="29"/>
      <c r="M33" s="36"/>
    </row>
    <row r="34" spans="1:13" s="13" customFormat="1">
      <c r="A34" s="204"/>
      <c r="B34" s="24"/>
      <c r="C34" s="33" t="s">
        <v>30</v>
      </c>
      <c r="D34" s="28" t="s">
        <v>19</v>
      </c>
      <c r="E34" s="28">
        <v>1.6E-2</v>
      </c>
      <c r="F34" s="36">
        <f>E34*F29</f>
        <v>3.2800000000000002</v>
      </c>
      <c r="G34" s="28"/>
      <c r="H34" s="30"/>
      <c r="I34" s="28"/>
      <c r="J34" s="28"/>
      <c r="K34" s="28"/>
      <c r="L34" s="28"/>
      <c r="M34" s="36"/>
    </row>
    <row r="35" spans="1:13" s="13" customFormat="1">
      <c r="A35" s="208" t="s">
        <v>104</v>
      </c>
      <c r="B35" s="209"/>
      <c r="C35" s="209"/>
      <c r="D35" s="209"/>
      <c r="E35" s="209"/>
      <c r="F35" s="209"/>
      <c r="G35" s="136"/>
      <c r="H35" s="43"/>
      <c r="I35" s="136"/>
      <c r="J35" s="136"/>
      <c r="K35" s="136"/>
      <c r="L35" s="43"/>
      <c r="M35" s="136"/>
    </row>
    <row r="36" spans="1:13" s="13" customFormat="1" ht="38.25">
      <c r="A36" s="202">
        <v>9</v>
      </c>
      <c r="B36" s="37" t="s">
        <v>35</v>
      </c>
      <c r="C36" s="25" t="s">
        <v>51</v>
      </c>
      <c r="D36" s="26" t="s">
        <v>28</v>
      </c>
      <c r="E36" s="54"/>
      <c r="F36" s="26">
        <v>81</v>
      </c>
      <c r="G36" s="26"/>
      <c r="H36" s="39"/>
      <c r="I36" s="26"/>
      <c r="J36" s="26"/>
      <c r="K36" s="26"/>
      <c r="L36" s="39"/>
      <c r="M36" s="26"/>
    </row>
    <row r="37" spans="1:13" s="13" customFormat="1">
      <c r="A37" s="203"/>
      <c r="B37" s="24"/>
      <c r="C37" s="47" t="s">
        <v>26</v>
      </c>
      <c r="D37" s="28" t="s">
        <v>17</v>
      </c>
      <c r="E37" s="40">
        <v>0.65800000000000003</v>
      </c>
      <c r="F37" s="36">
        <f>E37*F36</f>
        <v>53.298000000000002</v>
      </c>
      <c r="G37" s="28"/>
      <c r="H37" s="30"/>
      <c r="I37" s="31"/>
      <c r="J37" s="32"/>
      <c r="K37" s="32"/>
      <c r="L37" s="32"/>
      <c r="M37" s="32"/>
    </row>
    <row r="38" spans="1:13" s="13" customFormat="1">
      <c r="A38" s="203"/>
      <c r="B38" s="24"/>
      <c r="C38" s="33" t="s">
        <v>32</v>
      </c>
      <c r="D38" s="28" t="s">
        <v>33</v>
      </c>
      <c r="E38" s="40">
        <v>0.63</v>
      </c>
      <c r="F38" s="36">
        <f>E38*F36</f>
        <v>51.03</v>
      </c>
      <c r="G38" s="36"/>
      <c r="H38" s="30"/>
      <c r="I38" s="28"/>
      <c r="J38" s="28"/>
      <c r="K38" s="28"/>
      <c r="L38" s="28"/>
      <c r="M38" s="36"/>
    </row>
    <row r="39" spans="1:13" s="13" customFormat="1">
      <c r="A39" s="203"/>
      <c r="B39" s="24"/>
      <c r="C39" s="33" t="s">
        <v>34</v>
      </c>
      <c r="D39" s="28" t="s">
        <v>33</v>
      </c>
      <c r="E39" s="40">
        <v>0.79</v>
      </c>
      <c r="F39" s="36">
        <f>E39*F36</f>
        <v>63.99</v>
      </c>
      <c r="G39" s="36"/>
      <c r="H39" s="30"/>
      <c r="I39" s="28"/>
      <c r="J39" s="28"/>
      <c r="K39" s="28"/>
      <c r="L39" s="28"/>
      <c r="M39" s="36"/>
    </row>
    <row r="40" spans="1:13" s="13" customFormat="1">
      <c r="A40" s="203"/>
      <c r="B40" s="24"/>
      <c r="C40" s="33" t="s">
        <v>23</v>
      </c>
      <c r="D40" s="28" t="s">
        <v>19</v>
      </c>
      <c r="E40" s="40">
        <v>0.01</v>
      </c>
      <c r="F40" s="36">
        <f>E40*F36</f>
        <v>0.81</v>
      </c>
      <c r="G40" s="28"/>
      <c r="H40" s="30"/>
      <c r="I40" s="28"/>
      <c r="J40" s="28"/>
      <c r="K40" s="28"/>
      <c r="L40" s="29"/>
      <c r="M40" s="36"/>
    </row>
    <row r="41" spans="1:13" s="13" customFormat="1">
      <c r="A41" s="204"/>
      <c r="B41" s="24"/>
      <c r="C41" s="33" t="s">
        <v>30</v>
      </c>
      <c r="D41" s="28" t="s">
        <v>19</v>
      </c>
      <c r="E41" s="40">
        <v>1.6E-2</v>
      </c>
      <c r="F41" s="36">
        <f>E41*F36</f>
        <v>1.296</v>
      </c>
      <c r="G41" s="28"/>
      <c r="H41" s="30"/>
      <c r="I41" s="28"/>
      <c r="J41" s="28"/>
      <c r="K41" s="28"/>
      <c r="L41" s="28"/>
      <c r="M41" s="36"/>
    </row>
    <row r="42" spans="1:13" s="13" customFormat="1" ht="51">
      <c r="A42" s="199">
        <v>10</v>
      </c>
      <c r="B42" s="37" t="s">
        <v>31</v>
      </c>
      <c r="C42" s="25" t="s">
        <v>105</v>
      </c>
      <c r="D42" s="26" t="s">
        <v>28</v>
      </c>
      <c r="E42" s="53"/>
      <c r="F42" s="26">
        <v>40</v>
      </c>
      <c r="G42" s="26"/>
      <c r="H42" s="39"/>
      <c r="I42" s="26"/>
      <c r="J42" s="26"/>
      <c r="K42" s="26"/>
      <c r="L42" s="39"/>
      <c r="M42" s="26"/>
    </row>
    <row r="43" spans="1:13" s="13" customFormat="1">
      <c r="A43" s="200"/>
      <c r="B43" s="37"/>
      <c r="C43" s="47" t="s">
        <v>26</v>
      </c>
      <c r="D43" s="28" t="s">
        <v>17</v>
      </c>
      <c r="E43" s="40">
        <v>0.65800000000000003</v>
      </c>
      <c r="F43" s="36">
        <f>E43*F42</f>
        <v>26.32</v>
      </c>
      <c r="G43" s="28"/>
      <c r="H43" s="30"/>
      <c r="I43" s="31"/>
      <c r="J43" s="32"/>
      <c r="K43" s="32"/>
      <c r="L43" s="32"/>
      <c r="M43" s="32"/>
    </row>
    <row r="44" spans="1:13" s="13" customFormat="1">
      <c r="A44" s="200"/>
      <c r="B44" s="37"/>
      <c r="C44" s="33" t="s">
        <v>32</v>
      </c>
      <c r="D44" s="28" t="s">
        <v>33</v>
      </c>
      <c r="E44" s="40">
        <v>0.63</v>
      </c>
      <c r="F44" s="36">
        <f>E44*F42</f>
        <v>25.2</v>
      </c>
      <c r="G44" s="36"/>
      <c r="H44" s="30"/>
      <c r="I44" s="28"/>
      <c r="J44" s="28"/>
      <c r="K44" s="28"/>
      <c r="L44" s="28"/>
      <c r="M44" s="36"/>
    </row>
    <row r="45" spans="1:13" s="13" customFormat="1">
      <c r="A45" s="200"/>
      <c r="B45" s="37"/>
      <c r="C45" s="33" t="s">
        <v>34</v>
      </c>
      <c r="D45" s="28" t="s">
        <v>33</v>
      </c>
      <c r="E45" s="40">
        <v>0.79</v>
      </c>
      <c r="F45" s="36">
        <f>E45*F42</f>
        <v>31.6</v>
      </c>
      <c r="G45" s="36"/>
      <c r="H45" s="30"/>
      <c r="I45" s="28"/>
      <c r="J45" s="28"/>
      <c r="K45" s="28"/>
      <c r="L45" s="28"/>
      <c r="M45" s="36"/>
    </row>
    <row r="46" spans="1:13" s="13" customFormat="1">
      <c r="A46" s="200"/>
      <c r="B46" s="37"/>
      <c r="C46" s="33" t="s">
        <v>23</v>
      </c>
      <c r="D46" s="28" t="s">
        <v>19</v>
      </c>
      <c r="E46" s="40">
        <v>1.2E-2</v>
      </c>
      <c r="F46" s="36">
        <f>E46*F42</f>
        <v>0.48</v>
      </c>
      <c r="G46" s="28"/>
      <c r="H46" s="30"/>
      <c r="I46" s="28"/>
      <c r="J46" s="28"/>
      <c r="K46" s="28"/>
      <c r="L46" s="29"/>
      <c r="M46" s="36"/>
    </row>
    <row r="47" spans="1:13" s="13" customFormat="1">
      <c r="A47" s="201"/>
      <c r="B47" s="37"/>
      <c r="C47" s="33" t="s">
        <v>30</v>
      </c>
      <c r="D47" s="28" t="s">
        <v>19</v>
      </c>
      <c r="E47" s="40">
        <v>1.7999999999999999E-2</v>
      </c>
      <c r="F47" s="36">
        <f>E47*F42</f>
        <v>0.72</v>
      </c>
      <c r="G47" s="28"/>
      <c r="H47" s="30"/>
      <c r="I47" s="28"/>
      <c r="J47" s="28"/>
      <c r="K47" s="28"/>
      <c r="L47" s="28"/>
      <c r="M47" s="36"/>
    </row>
    <row r="48" spans="1:13" s="13" customFormat="1">
      <c r="A48" s="208" t="s">
        <v>106</v>
      </c>
      <c r="B48" s="209"/>
      <c r="C48" s="209"/>
      <c r="D48" s="209"/>
      <c r="E48" s="209"/>
      <c r="F48" s="209"/>
      <c r="G48" s="136"/>
      <c r="H48" s="43"/>
      <c r="I48" s="136"/>
      <c r="J48" s="136"/>
      <c r="K48" s="136"/>
      <c r="L48" s="43"/>
      <c r="M48" s="136"/>
    </row>
    <row r="49" spans="1:13" s="13" customFormat="1" ht="25.5">
      <c r="A49" s="202">
        <v>11</v>
      </c>
      <c r="B49" s="24" t="s">
        <v>22</v>
      </c>
      <c r="C49" s="25" t="s">
        <v>97</v>
      </c>
      <c r="D49" s="26" t="s">
        <v>15</v>
      </c>
      <c r="E49" s="38"/>
      <c r="F49" s="26">
        <v>7.5</v>
      </c>
      <c r="G49" s="26"/>
      <c r="H49" s="42"/>
      <c r="I49" s="38"/>
      <c r="J49" s="26"/>
      <c r="K49" s="26"/>
      <c r="L49" s="39"/>
      <c r="M49" s="26"/>
    </row>
    <row r="50" spans="1:13" s="13" customFormat="1">
      <c r="A50" s="203"/>
      <c r="B50" s="24"/>
      <c r="C50" s="27" t="s">
        <v>20</v>
      </c>
      <c r="D50" s="28" t="s">
        <v>17</v>
      </c>
      <c r="E50" s="28">
        <v>0.25700000000000001</v>
      </c>
      <c r="F50" s="36">
        <f>E50*F49</f>
        <v>1.9275</v>
      </c>
      <c r="G50" s="28"/>
      <c r="H50" s="34"/>
      <c r="I50" s="31"/>
      <c r="J50" s="32"/>
      <c r="K50" s="32"/>
      <c r="L50" s="18"/>
      <c r="M50" s="32"/>
    </row>
    <row r="51" spans="1:13" s="13" customFormat="1">
      <c r="A51" s="204"/>
      <c r="B51" s="24"/>
      <c r="C51" s="33" t="s">
        <v>23</v>
      </c>
      <c r="D51" s="28" t="s">
        <v>19</v>
      </c>
      <c r="E51" s="28">
        <v>5.8200000000000002E-2</v>
      </c>
      <c r="F51" s="36">
        <f>E51*F49</f>
        <v>0.4365</v>
      </c>
      <c r="G51" s="28"/>
      <c r="H51" s="34"/>
      <c r="I51" s="35"/>
      <c r="J51" s="28"/>
      <c r="K51" s="28"/>
      <c r="L51" s="30"/>
      <c r="M51" s="36"/>
    </row>
    <row r="52" spans="1:13" s="13" customFormat="1" ht="38.25">
      <c r="A52" s="202">
        <v>12</v>
      </c>
      <c r="B52" s="24" t="s">
        <v>22</v>
      </c>
      <c r="C52" s="25" t="s">
        <v>167</v>
      </c>
      <c r="D52" s="26" t="s">
        <v>15</v>
      </c>
      <c r="E52" s="38"/>
      <c r="F52" s="26">
        <v>16.7</v>
      </c>
      <c r="G52" s="26"/>
      <c r="H52" s="42"/>
      <c r="I52" s="38"/>
      <c r="J52" s="26"/>
      <c r="K52" s="26"/>
      <c r="L52" s="39"/>
      <c r="M52" s="26"/>
    </row>
    <row r="53" spans="1:13" s="13" customFormat="1">
      <c r="A53" s="203"/>
      <c r="B53" s="24"/>
      <c r="C53" s="27" t="s">
        <v>20</v>
      </c>
      <c r="D53" s="28" t="s">
        <v>17</v>
      </c>
      <c r="E53" s="28">
        <v>0.25700000000000001</v>
      </c>
      <c r="F53" s="36">
        <f>E53*F52</f>
        <v>4.2919</v>
      </c>
      <c r="G53" s="28"/>
      <c r="H53" s="34"/>
      <c r="I53" s="31"/>
      <c r="J53" s="32"/>
      <c r="K53" s="32"/>
      <c r="L53" s="18"/>
      <c r="M53" s="32"/>
    </row>
    <row r="54" spans="1:13" s="13" customFormat="1">
      <c r="A54" s="204"/>
      <c r="B54" s="24"/>
      <c r="C54" s="33" t="s">
        <v>23</v>
      </c>
      <c r="D54" s="28" t="s">
        <v>19</v>
      </c>
      <c r="E54" s="28">
        <v>5.8200000000000002E-2</v>
      </c>
      <c r="F54" s="36">
        <f>E54*F52</f>
        <v>0.97194000000000003</v>
      </c>
      <c r="G54" s="28"/>
      <c r="H54" s="34"/>
      <c r="I54" s="35"/>
      <c r="J54" s="28"/>
      <c r="K54" s="28"/>
      <c r="L54" s="30"/>
      <c r="M54" s="36"/>
    </row>
    <row r="55" spans="1:13" s="13" customFormat="1">
      <c r="A55" s="202">
        <v>13</v>
      </c>
      <c r="B55" s="24" t="s">
        <v>41</v>
      </c>
      <c r="C55" s="59" t="s">
        <v>107</v>
      </c>
      <c r="D55" s="26" t="s">
        <v>28</v>
      </c>
      <c r="E55" s="40"/>
      <c r="F55" s="26">
        <v>7.5</v>
      </c>
      <c r="G55" s="26"/>
      <c r="H55" s="30"/>
      <c r="I55" s="28"/>
      <c r="J55" s="26"/>
      <c r="K55" s="26"/>
      <c r="L55" s="39"/>
      <c r="M55" s="26"/>
    </row>
    <row r="56" spans="1:13" s="13" customFormat="1">
      <c r="A56" s="203"/>
      <c r="B56" s="24"/>
      <c r="C56" s="47" t="s">
        <v>26</v>
      </c>
      <c r="D56" s="28" t="s">
        <v>17</v>
      </c>
      <c r="E56" s="40">
        <v>0.91400000000000003</v>
      </c>
      <c r="F56" s="36">
        <f>E56*F55</f>
        <v>6.8550000000000004</v>
      </c>
      <c r="G56" s="28"/>
      <c r="H56" s="30"/>
      <c r="I56" s="31"/>
      <c r="J56" s="32"/>
      <c r="K56" s="32"/>
      <c r="L56" s="18"/>
      <c r="M56" s="32"/>
    </row>
    <row r="57" spans="1:13" s="13" customFormat="1">
      <c r="A57" s="203"/>
      <c r="B57" s="24"/>
      <c r="C57" s="27" t="s">
        <v>108</v>
      </c>
      <c r="D57" s="28" t="s">
        <v>15</v>
      </c>
      <c r="E57" s="40">
        <v>1</v>
      </c>
      <c r="F57" s="36">
        <f>E57*F55</f>
        <v>7.5</v>
      </c>
      <c r="G57" s="36"/>
      <c r="H57" s="30"/>
      <c r="I57" s="28"/>
      <c r="J57" s="28"/>
      <c r="K57" s="28"/>
      <c r="L57" s="30"/>
      <c r="M57" s="36"/>
    </row>
    <row r="58" spans="1:13" s="13" customFormat="1">
      <c r="A58" s="203"/>
      <c r="B58" s="24"/>
      <c r="C58" s="33" t="s">
        <v>21</v>
      </c>
      <c r="D58" s="28" t="s">
        <v>19</v>
      </c>
      <c r="E58" s="40">
        <v>0.35299999999999998</v>
      </c>
      <c r="F58" s="36">
        <f>E58*F55</f>
        <v>2.6475</v>
      </c>
      <c r="G58" s="28"/>
      <c r="H58" s="30"/>
      <c r="I58" s="28"/>
      <c r="J58" s="28"/>
      <c r="K58" s="28"/>
      <c r="L58" s="30"/>
      <c r="M58" s="36"/>
    </row>
    <row r="59" spans="1:13" s="13" customFormat="1">
      <c r="A59" s="204"/>
      <c r="B59" s="24"/>
      <c r="C59" s="33" t="s">
        <v>30</v>
      </c>
      <c r="D59" s="28" t="s">
        <v>19</v>
      </c>
      <c r="E59" s="40">
        <v>0.27600000000000002</v>
      </c>
      <c r="F59" s="36">
        <f>E59*F55</f>
        <v>2.0700000000000003</v>
      </c>
      <c r="G59" s="28"/>
      <c r="H59" s="30"/>
      <c r="I59" s="28"/>
      <c r="J59" s="28"/>
      <c r="K59" s="28"/>
      <c r="L59" s="30"/>
      <c r="M59" s="36"/>
    </row>
    <row r="60" spans="1:13" s="13" customFormat="1" ht="63.75">
      <c r="A60" s="196">
        <v>14</v>
      </c>
      <c r="B60" s="24" t="s">
        <v>36</v>
      </c>
      <c r="C60" s="25" t="s">
        <v>109</v>
      </c>
      <c r="D60" s="26" t="s">
        <v>28</v>
      </c>
      <c r="E60" s="41"/>
      <c r="F60" s="26">
        <v>7</v>
      </c>
      <c r="G60" s="44"/>
      <c r="H60" s="45"/>
      <c r="I60" s="46"/>
      <c r="J60" s="46"/>
      <c r="K60" s="44"/>
      <c r="L60" s="44"/>
      <c r="M60" s="44"/>
    </row>
    <row r="61" spans="1:13" s="13" customFormat="1">
      <c r="A61" s="197"/>
      <c r="B61" s="24"/>
      <c r="C61" s="47" t="s">
        <v>16</v>
      </c>
      <c r="D61" s="28" t="s">
        <v>17</v>
      </c>
      <c r="E61" s="40">
        <v>0.89200000000000002</v>
      </c>
      <c r="F61" s="36">
        <f>E61*F60</f>
        <v>6.2439999999999998</v>
      </c>
      <c r="G61" s="28"/>
      <c r="H61" s="30"/>
      <c r="I61" s="31"/>
      <c r="J61" s="32"/>
      <c r="K61" s="32"/>
      <c r="L61" s="32"/>
      <c r="M61" s="32"/>
    </row>
    <row r="62" spans="1:13" s="13" customFormat="1">
      <c r="A62" s="197"/>
      <c r="B62" s="49"/>
      <c r="C62" s="33" t="s">
        <v>49</v>
      </c>
      <c r="D62" s="28" t="s">
        <v>15</v>
      </c>
      <c r="E62" s="40">
        <v>1.03</v>
      </c>
      <c r="F62" s="36">
        <f>E62*1.5</f>
        <v>1.5449999999999999</v>
      </c>
      <c r="G62" s="36"/>
      <c r="H62" s="30"/>
      <c r="I62" s="28"/>
      <c r="J62" s="28"/>
      <c r="K62" s="28"/>
      <c r="L62" s="28"/>
      <c r="M62" s="36"/>
    </row>
    <row r="63" spans="1:13" s="13" customFormat="1">
      <c r="A63" s="197"/>
      <c r="B63" s="24"/>
      <c r="C63" s="33" t="s">
        <v>37</v>
      </c>
      <c r="D63" s="28" t="s">
        <v>33</v>
      </c>
      <c r="E63" s="40">
        <v>0.17499999999999999</v>
      </c>
      <c r="F63" s="36">
        <f>E63*F62</f>
        <v>0.27037499999999998</v>
      </c>
      <c r="G63" s="28"/>
      <c r="H63" s="30"/>
      <c r="I63" s="28"/>
      <c r="J63" s="28"/>
      <c r="K63" s="28"/>
      <c r="L63" s="29"/>
      <c r="M63" s="36"/>
    </row>
    <row r="64" spans="1:13" s="13" customFormat="1">
      <c r="A64" s="197"/>
      <c r="B64" s="37"/>
      <c r="C64" s="33" t="s">
        <v>32</v>
      </c>
      <c r="D64" s="28" t="s">
        <v>33</v>
      </c>
      <c r="E64" s="40">
        <v>0.63</v>
      </c>
      <c r="F64" s="36">
        <f>E64*F60</f>
        <v>4.41</v>
      </c>
      <c r="G64" s="36"/>
      <c r="H64" s="30"/>
      <c r="I64" s="28"/>
      <c r="J64" s="28"/>
      <c r="K64" s="28"/>
      <c r="L64" s="28"/>
      <c r="M64" s="36"/>
    </row>
    <row r="65" spans="1:13" s="13" customFormat="1">
      <c r="A65" s="197"/>
      <c r="B65" s="37"/>
      <c r="C65" s="33" t="s">
        <v>34</v>
      </c>
      <c r="D65" s="28" t="s">
        <v>33</v>
      </c>
      <c r="E65" s="40">
        <v>0.79</v>
      </c>
      <c r="F65" s="36">
        <f>E65*F62</f>
        <v>1.22055</v>
      </c>
      <c r="G65" s="36"/>
      <c r="H65" s="30"/>
      <c r="I65" s="28"/>
      <c r="J65" s="28"/>
      <c r="K65" s="28"/>
      <c r="L65" s="28"/>
      <c r="M65" s="36"/>
    </row>
    <row r="66" spans="1:13" s="13" customFormat="1">
      <c r="A66" s="197"/>
      <c r="B66" s="24"/>
      <c r="C66" s="33" t="s">
        <v>18</v>
      </c>
      <c r="D66" s="28" t="s">
        <v>19</v>
      </c>
      <c r="E66" s="40">
        <v>2.0999999999999999E-3</v>
      </c>
      <c r="F66" s="36">
        <f>E66*F60</f>
        <v>1.47E-2</v>
      </c>
      <c r="G66" s="28"/>
      <c r="H66" s="30"/>
      <c r="I66" s="28"/>
      <c r="J66" s="28"/>
      <c r="K66" s="28"/>
      <c r="L66" s="28"/>
      <c r="M66" s="36"/>
    </row>
    <row r="67" spans="1:13" s="13" customFormat="1">
      <c r="A67" s="198"/>
      <c r="B67" s="24"/>
      <c r="C67" s="33" t="s">
        <v>30</v>
      </c>
      <c r="D67" s="28" t="s">
        <v>19</v>
      </c>
      <c r="E67" s="40">
        <v>0.13200000000000001</v>
      </c>
      <c r="F67" s="50">
        <f>E67*F60</f>
        <v>0.92400000000000004</v>
      </c>
      <c r="G67" s="48"/>
      <c r="H67" s="51"/>
      <c r="I67" s="48"/>
      <c r="J67" s="52"/>
      <c r="K67" s="28"/>
      <c r="L67" s="29"/>
      <c r="M67" s="36"/>
    </row>
    <row r="68" spans="1:13" s="13" customFormat="1" ht="38.25">
      <c r="A68" s="196">
        <v>15</v>
      </c>
      <c r="B68" s="24" t="s">
        <v>36</v>
      </c>
      <c r="C68" s="25" t="s">
        <v>116</v>
      </c>
      <c r="D68" s="26" t="s">
        <v>28</v>
      </c>
      <c r="E68" s="41"/>
      <c r="F68" s="26">
        <v>250</v>
      </c>
      <c r="G68" s="44"/>
      <c r="H68" s="45"/>
      <c r="I68" s="46"/>
      <c r="J68" s="46"/>
      <c r="K68" s="44"/>
      <c r="L68" s="44"/>
      <c r="M68" s="44"/>
    </row>
    <row r="69" spans="1:13" s="13" customFormat="1">
      <c r="A69" s="197"/>
      <c r="B69" s="24"/>
      <c r="C69" s="47" t="s">
        <v>16</v>
      </c>
      <c r="D69" s="28" t="s">
        <v>17</v>
      </c>
      <c r="E69" s="40">
        <v>0.89200000000000002</v>
      </c>
      <c r="F69" s="36">
        <f>E69*F68</f>
        <v>223</v>
      </c>
      <c r="G69" s="28"/>
      <c r="H69" s="30"/>
      <c r="I69" s="31"/>
      <c r="J69" s="32"/>
      <c r="K69" s="32"/>
      <c r="L69" s="32"/>
      <c r="M69" s="32"/>
    </row>
    <row r="70" spans="1:13" s="13" customFormat="1">
      <c r="A70" s="197"/>
      <c r="B70" s="37"/>
      <c r="C70" s="33" t="s">
        <v>32</v>
      </c>
      <c r="D70" s="28" t="s">
        <v>33</v>
      </c>
      <c r="E70" s="40">
        <v>0.63</v>
      </c>
      <c r="F70" s="36">
        <f>E70*F68</f>
        <v>157.5</v>
      </c>
      <c r="G70" s="36"/>
      <c r="H70" s="30"/>
      <c r="I70" s="28"/>
      <c r="J70" s="28"/>
      <c r="K70" s="28"/>
      <c r="L70" s="28"/>
      <c r="M70" s="36"/>
    </row>
    <row r="71" spans="1:13" s="13" customFormat="1">
      <c r="A71" s="197"/>
      <c r="B71" s="37"/>
      <c r="C71" s="33" t="s">
        <v>34</v>
      </c>
      <c r="D71" s="28" t="s">
        <v>33</v>
      </c>
      <c r="E71" s="40">
        <v>0.79</v>
      </c>
      <c r="F71" s="36">
        <f>E71*F68</f>
        <v>197.5</v>
      </c>
      <c r="G71" s="36"/>
      <c r="H71" s="30"/>
      <c r="I71" s="28"/>
      <c r="J71" s="28"/>
      <c r="K71" s="28"/>
      <c r="L71" s="28"/>
      <c r="M71" s="36"/>
    </row>
    <row r="72" spans="1:13" s="13" customFormat="1">
      <c r="A72" s="197"/>
      <c r="B72" s="24"/>
      <c r="C72" s="33" t="s">
        <v>18</v>
      </c>
      <c r="D72" s="28" t="s">
        <v>19</v>
      </c>
      <c r="E72" s="40">
        <v>2.0999999999999999E-3</v>
      </c>
      <c r="F72" s="36">
        <f>E72*F68</f>
        <v>0.52500000000000002</v>
      </c>
      <c r="G72" s="28"/>
      <c r="H72" s="30"/>
      <c r="I72" s="28"/>
      <c r="J72" s="28"/>
      <c r="K72" s="28"/>
      <c r="L72" s="28"/>
      <c r="M72" s="36"/>
    </row>
    <row r="73" spans="1:13" s="13" customFormat="1">
      <c r="A73" s="198"/>
      <c r="B73" s="24"/>
      <c r="C73" s="33" t="s">
        <v>30</v>
      </c>
      <c r="D73" s="28" t="s">
        <v>19</v>
      </c>
      <c r="E73" s="40">
        <v>0.13200000000000001</v>
      </c>
      <c r="F73" s="50">
        <f>E73*F68</f>
        <v>33</v>
      </c>
      <c r="G73" s="48"/>
      <c r="H73" s="51"/>
      <c r="I73" s="48"/>
      <c r="J73" s="52"/>
      <c r="K73" s="28"/>
      <c r="L73" s="29"/>
      <c r="M73" s="36"/>
    </row>
    <row r="74" spans="1:13" s="13" customFormat="1" ht="38.25">
      <c r="A74" s="202">
        <v>5</v>
      </c>
      <c r="B74" s="24" t="s">
        <v>36</v>
      </c>
      <c r="C74" s="25" t="s">
        <v>163</v>
      </c>
      <c r="D74" s="26" t="s">
        <v>28</v>
      </c>
      <c r="E74" s="41"/>
      <c r="F74" s="26">
        <v>12</v>
      </c>
      <c r="G74" s="44"/>
      <c r="H74" s="45"/>
      <c r="I74" s="46"/>
      <c r="J74" s="46"/>
      <c r="K74" s="44"/>
      <c r="L74" s="44"/>
      <c r="M74" s="44"/>
    </row>
    <row r="75" spans="1:13" s="13" customFormat="1">
      <c r="A75" s="203"/>
      <c r="B75" s="24"/>
      <c r="C75" s="47" t="s">
        <v>16</v>
      </c>
      <c r="D75" s="28" t="s">
        <v>17</v>
      </c>
      <c r="E75" s="40">
        <v>0.89200000000000002</v>
      </c>
      <c r="F75" s="36">
        <f>E75*F74</f>
        <v>10.704000000000001</v>
      </c>
      <c r="G75" s="28"/>
      <c r="H75" s="30"/>
      <c r="I75" s="31"/>
      <c r="J75" s="32"/>
      <c r="K75" s="32"/>
      <c r="L75" s="32"/>
      <c r="M75" s="32"/>
    </row>
    <row r="76" spans="1:13" s="13" customFormat="1">
      <c r="A76" s="203"/>
      <c r="B76" s="49"/>
      <c r="C76" s="33" t="s">
        <v>49</v>
      </c>
      <c r="D76" s="28" t="s">
        <v>15</v>
      </c>
      <c r="E76" s="40">
        <v>1.03</v>
      </c>
      <c r="F76" s="36">
        <f>E76*F74</f>
        <v>12.36</v>
      </c>
      <c r="G76" s="36"/>
      <c r="H76" s="30"/>
      <c r="I76" s="28"/>
      <c r="J76" s="28"/>
      <c r="K76" s="28"/>
      <c r="L76" s="28"/>
      <c r="M76" s="36"/>
    </row>
    <row r="77" spans="1:13" s="13" customFormat="1">
      <c r="A77" s="203"/>
      <c r="B77" s="24"/>
      <c r="C77" s="33" t="s">
        <v>37</v>
      </c>
      <c r="D77" s="28" t="s">
        <v>33</v>
      </c>
      <c r="E77" s="40">
        <v>0.17499999999999999</v>
      </c>
      <c r="F77" s="36">
        <f>E77*F74</f>
        <v>2.0999999999999996</v>
      </c>
      <c r="G77" s="28"/>
      <c r="H77" s="30"/>
      <c r="I77" s="28"/>
      <c r="J77" s="28"/>
      <c r="K77" s="28"/>
      <c r="L77" s="29"/>
      <c r="M77" s="36"/>
    </row>
    <row r="78" spans="1:13" s="13" customFormat="1">
      <c r="A78" s="203"/>
      <c r="B78" s="24"/>
      <c r="C78" s="33" t="s">
        <v>18</v>
      </c>
      <c r="D78" s="28" t="s">
        <v>19</v>
      </c>
      <c r="E78" s="40">
        <v>2.0999999999999999E-3</v>
      </c>
      <c r="F78" s="36">
        <f>E78*F74</f>
        <v>2.52E-2</v>
      </c>
      <c r="G78" s="28"/>
      <c r="H78" s="30"/>
      <c r="I78" s="28"/>
      <c r="J78" s="28"/>
      <c r="K78" s="28"/>
      <c r="L78" s="28"/>
      <c r="M78" s="36"/>
    </row>
    <row r="79" spans="1:13" s="13" customFormat="1">
      <c r="A79" s="204"/>
      <c r="B79" s="24"/>
      <c r="C79" s="33" t="s">
        <v>30</v>
      </c>
      <c r="D79" s="28" t="s">
        <v>19</v>
      </c>
      <c r="E79" s="40">
        <v>0.13200000000000001</v>
      </c>
      <c r="F79" s="50">
        <f>E79*F74</f>
        <v>1.5840000000000001</v>
      </c>
      <c r="G79" s="48"/>
      <c r="H79" s="51"/>
      <c r="I79" s="48"/>
      <c r="J79" s="52"/>
      <c r="K79" s="28"/>
      <c r="L79" s="29"/>
      <c r="M79" s="36"/>
    </row>
    <row r="80" spans="1:13" s="13" customFormat="1" ht="25.5">
      <c r="A80" s="169">
        <v>72</v>
      </c>
      <c r="B80" s="24" t="s">
        <v>24</v>
      </c>
      <c r="C80" s="79" t="s">
        <v>164</v>
      </c>
      <c r="D80" s="28" t="s">
        <v>15</v>
      </c>
      <c r="E80" s="66"/>
      <c r="F80" s="26">
        <v>12</v>
      </c>
      <c r="G80" s="66"/>
      <c r="H80" s="65"/>
      <c r="I80" s="66"/>
      <c r="J80" s="66"/>
      <c r="K80" s="66"/>
      <c r="L80" s="66"/>
      <c r="M80" s="81"/>
    </row>
    <row r="81" spans="1:13" s="13" customFormat="1" ht="38.25">
      <c r="A81" s="138">
        <v>16</v>
      </c>
      <c r="B81" s="24" t="s">
        <v>24</v>
      </c>
      <c r="C81" s="25" t="s">
        <v>119</v>
      </c>
      <c r="D81" s="26" t="s">
        <v>28</v>
      </c>
      <c r="E81" s="26"/>
      <c r="F81" s="58">
        <v>178.7</v>
      </c>
      <c r="G81" s="54"/>
      <c r="H81" s="30"/>
      <c r="I81" s="28"/>
      <c r="J81" s="28"/>
      <c r="K81" s="26"/>
      <c r="L81" s="39"/>
      <c r="M81" s="55"/>
    </row>
    <row r="82" spans="1:13" s="13" customFormat="1">
      <c r="A82" s="208" t="s">
        <v>110</v>
      </c>
      <c r="B82" s="209"/>
      <c r="C82" s="209"/>
      <c r="D82" s="209"/>
      <c r="E82" s="209"/>
      <c r="F82" s="209"/>
      <c r="G82" s="136"/>
      <c r="H82" s="43"/>
      <c r="I82" s="136"/>
      <c r="J82" s="136"/>
      <c r="K82" s="136"/>
      <c r="L82" s="43"/>
      <c r="M82" s="136"/>
    </row>
    <row r="83" spans="1:13" s="13" customFormat="1" ht="25.5">
      <c r="A83" s="202">
        <v>17</v>
      </c>
      <c r="B83" s="24" t="s">
        <v>22</v>
      </c>
      <c r="C83" s="25" t="s">
        <v>97</v>
      </c>
      <c r="D83" s="26" t="s">
        <v>15</v>
      </c>
      <c r="E83" s="38"/>
      <c r="F83" s="26">
        <v>3.35</v>
      </c>
      <c r="G83" s="26"/>
      <c r="H83" s="42"/>
      <c r="I83" s="38"/>
      <c r="J83" s="26"/>
      <c r="K83" s="26"/>
      <c r="L83" s="39"/>
      <c r="M83" s="26"/>
    </row>
    <row r="84" spans="1:13" s="13" customFormat="1">
      <c r="A84" s="203"/>
      <c r="B84" s="24"/>
      <c r="C84" s="27" t="s">
        <v>20</v>
      </c>
      <c r="D84" s="28" t="s">
        <v>17</v>
      </c>
      <c r="E84" s="28">
        <v>0.25700000000000001</v>
      </c>
      <c r="F84" s="36">
        <f>E84*F83</f>
        <v>0.86094999999999999</v>
      </c>
      <c r="G84" s="28"/>
      <c r="H84" s="34"/>
      <c r="I84" s="31"/>
      <c r="J84" s="32"/>
      <c r="K84" s="32"/>
      <c r="L84" s="18"/>
      <c r="M84" s="32"/>
    </row>
    <row r="85" spans="1:13" s="13" customFormat="1">
      <c r="A85" s="204"/>
      <c r="B85" s="24"/>
      <c r="C85" s="33" t="s">
        <v>23</v>
      </c>
      <c r="D85" s="28" t="s">
        <v>19</v>
      </c>
      <c r="E85" s="28">
        <v>5.8200000000000002E-2</v>
      </c>
      <c r="F85" s="36">
        <f>E85*F83</f>
        <v>0.19497</v>
      </c>
      <c r="G85" s="28"/>
      <c r="H85" s="34"/>
      <c r="I85" s="35"/>
      <c r="J85" s="28"/>
      <c r="K85" s="28"/>
      <c r="L85" s="30"/>
      <c r="M85" s="36"/>
    </row>
    <row r="86" spans="1:13" s="13" customFormat="1" ht="38.25">
      <c r="A86" s="199">
        <v>18</v>
      </c>
      <c r="B86" s="24" t="s">
        <v>22</v>
      </c>
      <c r="C86" s="25" t="s">
        <v>111</v>
      </c>
      <c r="D86" s="26" t="s">
        <v>15</v>
      </c>
      <c r="E86" s="38"/>
      <c r="F86" s="26">
        <v>38</v>
      </c>
      <c r="G86" s="26"/>
      <c r="H86" s="42"/>
      <c r="I86" s="38"/>
      <c r="J86" s="26"/>
      <c r="K86" s="26"/>
      <c r="L86" s="39"/>
      <c r="M86" s="26"/>
    </row>
    <row r="87" spans="1:13" s="13" customFormat="1">
      <c r="A87" s="200"/>
      <c r="B87" s="24"/>
      <c r="C87" s="27" t="s">
        <v>20</v>
      </c>
      <c r="D87" s="28" t="s">
        <v>17</v>
      </c>
      <c r="E87" s="28">
        <v>0.25700000000000001</v>
      </c>
      <c r="F87" s="36">
        <f>E87*F86</f>
        <v>9.766</v>
      </c>
      <c r="G87" s="28"/>
      <c r="H87" s="34"/>
      <c r="I87" s="31"/>
      <c r="J87" s="32"/>
      <c r="K87" s="32"/>
      <c r="L87" s="18"/>
      <c r="M87" s="32"/>
    </row>
    <row r="88" spans="1:13" s="13" customFormat="1">
      <c r="A88" s="201"/>
      <c r="B88" s="24"/>
      <c r="C88" s="33" t="s">
        <v>23</v>
      </c>
      <c r="D88" s="28" t="s">
        <v>19</v>
      </c>
      <c r="E88" s="28">
        <v>5.8200000000000002E-2</v>
      </c>
      <c r="F88" s="36">
        <f>E88*F86</f>
        <v>2.2116000000000002</v>
      </c>
      <c r="G88" s="28"/>
      <c r="H88" s="34"/>
      <c r="I88" s="35"/>
      <c r="J88" s="28"/>
      <c r="K88" s="28"/>
      <c r="L88" s="30"/>
      <c r="M88" s="36"/>
    </row>
    <row r="89" spans="1:13" s="13" customFormat="1" ht="25.5">
      <c r="A89" s="199">
        <v>19</v>
      </c>
      <c r="B89" s="24" t="s">
        <v>22</v>
      </c>
      <c r="C89" s="25" t="s">
        <v>112</v>
      </c>
      <c r="D89" s="26" t="s">
        <v>15</v>
      </c>
      <c r="E89" s="38"/>
      <c r="F89" s="26">
        <v>3</v>
      </c>
      <c r="G89" s="26"/>
      <c r="H89" s="42"/>
      <c r="I89" s="38"/>
      <c r="J89" s="26"/>
      <c r="K89" s="26"/>
      <c r="L89" s="39"/>
      <c r="M89" s="26"/>
    </row>
    <row r="90" spans="1:13" s="13" customFormat="1">
      <c r="A90" s="200"/>
      <c r="B90" s="24"/>
      <c r="C90" s="27" t="s">
        <v>20</v>
      </c>
      <c r="D90" s="28" t="s">
        <v>17</v>
      </c>
      <c r="E90" s="28">
        <v>0.25700000000000001</v>
      </c>
      <c r="F90" s="36">
        <f>E90*F89</f>
        <v>0.77100000000000002</v>
      </c>
      <c r="G90" s="28"/>
      <c r="H90" s="34"/>
      <c r="I90" s="31"/>
      <c r="J90" s="32"/>
      <c r="K90" s="32"/>
      <c r="L90" s="18"/>
      <c r="M90" s="32"/>
    </row>
    <row r="91" spans="1:13" s="13" customFormat="1">
      <c r="A91" s="201"/>
      <c r="B91" s="24"/>
      <c r="C91" s="33" t="s">
        <v>23</v>
      </c>
      <c r="D91" s="28" t="s">
        <v>19</v>
      </c>
      <c r="E91" s="28">
        <v>5.8200000000000002E-2</v>
      </c>
      <c r="F91" s="36">
        <f>E91*F89</f>
        <v>0.17460000000000001</v>
      </c>
      <c r="G91" s="28"/>
      <c r="H91" s="34"/>
      <c r="I91" s="35"/>
      <c r="J91" s="28"/>
      <c r="K91" s="28"/>
      <c r="L91" s="30"/>
      <c r="M91" s="36"/>
    </row>
    <row r="92" spans="1:13" s="13" customFormat="1" ht="25.5">
      <c r="A92" s="202">
        <v>20</v>
      </c>
      <c r="B92" s="24" t="s">
        <v>39</v>
      </c>
      <c r="C92" s="25" t="s">
        <v>121</v>
      </c>
      <c r="D92" s="26" t="s">
        <v>28</v>
      </c>
      <c r="E92" s="41"/>
      <c r="F92" s="26">
        <v>3</v>
      </c>
      <c r="G92" s="26"/>
      <c r="H92" s="39"/>
      <c r="I92" s="38"/>
      <c r="J92" s="26"/>
      <c r="K92" s="38"/>
      <c r="L92" s="42"/>
      <c r="M92" s="38"/>
    </row>
    <row r="93" spans="1:13" s="13" customFormat="1">
      <c r="A93" s="203"/>
      <c r="B93" s="24"/>
      <c r="C93" s="47" t="s">
        <v>16</v>
      </c>
      <c r="D93" s="28" t="s">
        <v>17</v>
      </c>
      <c r="E93" s="40">
        <v>0.89200000000000002</v>
      </c>
      <c r="F93" s="36">
        <f>E93*F92</f>
        <v>2.6760000000000002</v>
      </c>
      <c r="G93" s="28"/>
      <c r="H93" s="30"/>
      <c r="I93" s="31"/>
      <c r="J93" s="32"/>
      <c r="K93" s="32"/>
      <c r="L93" s="18"/>
      <c r="M93" s="32"/>
    </row>
    <row r="94" spans="1:13" s="13" customFormat="1">
      <c r="A94" s="203"/>
      <c r="B94" s="49"/>
      <c r="C94" s="33" t="s">
        <v>120</v>
      </c>
      <c r="D94" s="28" t="s">
        <v>15</v>
      </c>
      <c r="E94" s="40">
        <v>1.03</v>
      </c>
      <c r="F94" s="36">
        <f>E94*F92</f>
        <v>3.09</v>
      </c>
      <c r="G94" s="36"/>
      <c r="H94" s="30"/>
      <c r="I94" s="28"/>
      <c r="J94" s="28"/>
      <c r="K94" s="28"/>
      <c r="L94" s="30"/>
      <c r="M94" s="28"/>
    </row>
    <row r="95" spans="1:13" s="13" customFormat="1">
      <c r="A95" s="203"/>
      <c r="B95" s="24"/>
      <c r="C95" s="33" t="s">
        <v>37</v>
      </c>
      <c r="D95" s="28" t="s">
        <v>33</v>
      </c>
      <c r="E95" s="40">
        <v>0.17499999999999999</v>
      </c>
      <c r="F95" s="36">
        <f>E95*F92</f>
        <v>0.52499999999999991</v>
      </c>
      <c r="G95" s="28"/>
      <c r="H95" s="30"/>
      <c r="I95" s="28"/>
      <c r="J95" s="28"/>
      <c r="K95" s="28"/>
      <c r="L95" s="30"/>
      <c r="M95" s="28"/>
    </row>
    <row r="96" spans="1:13" s="13" customFormat="1">
      <c r="A96" s="203"/>
      <c r="B96" s="24"/>
      <c r="C96" s="33" t="s">
        <v>122</v>
      </c>
      <c r="D96" s="28" t="s">
        <v>33</v>
      </c>
      <c r="E96" s="40">
        <v>0.123</v>
      </c>
      <c r="F96" s="36">
        <f>F92*E96</f>
        <v>0.36899999999999999</v>
      </c>
      <c r="G96" s="28"/>
      <c r="H96" s="30"/>
      <c r="I96" s="28"/>
      <c r="J96" s="28"/>
      <c r="K96" s="28"/>
      <c r="L96" s="30"/>
      <c r="M96" s="30"/>
    </row>
    <row r="97" spans="1:13" s="13" customFormat="1">
      <c r="A97" s="203"/>
      <c r="B97" s="24"/>
      <c r="C97" s="33" t="s">
        <v>18</v>
      </c>
      <c r="D97" s="28" t="s">
        <v>19</v>
      </c>
      <c r="E97" s="40">
        <v>2.0999999999999999E-3</v>
      </c>
      <c r="F97" s="36">
        <f>E97*F92</f>
        <v>6.3E-3</v>
      </c>
      <c r="G97" s="28"/>
      <c r="H97" s="30"/>
      <c r="I97" s="28"/>
      <c r="J97" s="28"/>
      <c r="K97" s="28"/>
      <c r="L97" s="30"/>
      <c r="M97" s="36"/>
    </row>
    <row r="98" spans="1:13" s="13" customFormat="1">
      <c r="A98" s="204"/>
      <c r="B98" s="24"/>
      <c r="C98" s="33" t="s">
        <v>30</v>
      </c>
      <c r="D98" s="28" t="s">
        <v>19</v>
      </c>
      <c r="E98" s="40">
        <v>0.13200000000000001</v>
      </c>
      <c r="F98" s="36">
        <f>E98*F92</f>
        <v>0.39600000000000002</v>
      </c>
      <c r="G98" s="28"/>
      <c r="H98" s="30"/>
      <c r="I98" s="28"/>
      <c r="J98" s="28"/>
      <c r="K98" s="28"/>
      <c r="L98" s="30"/>
      <c r="M98" s="36"/>
    </row>
    <row r="99" spans="1:13" s="13" customFormat="1" ht="25.5">
      <c r="A99" s="199">
        <v>21</v>
      </c>
      <c r="B99" s="37" t="s">
        <v>35</v>
      </c>
      <c r="C99" s="25" t="s">
        <v>113</v>
      </c>
      <c r="D99" s="26" t="s">
        <v>28</v>
      </c>
      <c r="E99" s="54"/>
      <c r="F99" s="26">
        <v>38</v>
      </c>
      <c r="G99" s="26"/>
      <c r="H99" s="39"/>
      <c r="I99" s="26"/>
      <c r="J99" s="26"/>
      <c r="K99" s="26"/>
      <c r="L99" s="39"/>
      <c r="M99" s="26"/>
    </row>
    <row r="100" spans="1:13" s="13" customFormat="1">
      <c r="A100" s="200"/>
      <c r="B100" s="24"/>
      <c r="C100" s="47" t="s">
        <v>26</v>
      </c>
      <c r="D100" s="28" t="s">
        <v>17</v>
      </c>
      <c r="E100" s="40">
        <v>0.65800000000000003</v>
      </c>
      <c r="F100" s="36">
        <f>E100*F99</f>
        <v>25.004000000000001</v>
      </c>
      <c r="G100" s="28"/>
      <c r="H100" s="30"/>
      <c r="I100" s="31"/>
      <c r="J100" s="32"/>
      <c r="K100" s="32"/>
      <c r="L100" s="32"/>
      <c r="M100" s="32"/>
    </row>
    <row r="101" spans="1:13" s="13" customFormat="1">
      <c r="A101" s="200"/>
      <c r="B101" s="24"/>
      <c r="C101" s="33" t="s">
        <v>157</v>
      </c>
      <c r="D101" s="28" t="s">
        <v>33</v>
      </c>
      <c r="E101" s="40">
        <v>0.63</v>
      </c>
      <c r="F101" s="36">
        <f>E101*F99</f>
        <v>23.94</v>
      </c>
      <c r="G101" s="36"/>
      <c r="H101" s="30"/>
      <c r="I101" s="28"/>
      <c r="J101" s="28"/>
      <c r="K101" s="28"/>
      <c r="L101" s="28"/>
      <c r="M101" s="36"/>
    </row>
    <row r="102" spans="1:13" s="13" customFormat="1">
      <c r="A102" s="200"/>
      <c r="B102" s="24"/>
      <c r="C102" s="33" t="s">
        <v>34</v>
      </c>
      <c r="D102" s="28" t="s">
        <v>33</v>
      </c>
      <c r="E102" s="40">
        <v>0.79</v>
      </c>
      <c r="F102" s="36">
        <f>E102*F99</f>
        <v>30.020000000000003</v>
      </c>
      <c r="G102" s="36"/>
      <c r="H102" s="30"/>
      <c r="I102" s="28"/>
      <c r="J102" s="28"/>
      <c r="K102" s="28"/>
      <c r="L102" s="28"/>
      <c r="M102" s="36"/>
    </row>
    <row r="103" spans="1:13" s="13" customFormat="1">
      <c r="A103" s="200"/>
      <c r="B103" s="24"/>
      <c r="C103" s="33" t="s">
        <v>23</v>
      </c>
      <c r="D103" s="28" t="s">
        <v>19</v>
      </c>
      <c r="E103" s="40">
        <v>0.01</v>
      </c>
      <c r="F103" s="36">
        <f>E103*F99</f>
        <v>0.38</v>
      </c>
      <c r="G103" s="28"/>
      <c r="H103" s="30"/>
      <c r="I103" s="28"/>
      <c r="J103" s="28"/>
      <c r="K103" s="28"/>
      <c r="L103" s="29"/>
      <c r="M103" s="36"/>
    </row>
    <row r="104" spans="1:13" s="13" customFormat="1">
      <c r="A104" s="201"/>
      <c r="B104" s="24"/>
      <c r="C104" s="33" t="s">
        <v>30</v>
      </c>
      <c r="D104" s="28" t="s">
        <v>19</v>
      </c>
      <c r="E104" s="40">
        <v>1.6E-2</v>
      </c>
      <c r="F104" s="36">
        <f>E104*F99</f>
        <v>0.60799999999999998</v>
      </c>
      <c r="G104" s="28"/>
      <c r="H104" s="30"/>
      <c r="I104" s="28"/>
      <c r="J104" s="28"/>
      <c r="K104" s="28"/>
      <c r="L104" s="28"/>
      <c r="M104" s="36"/>
    </row>
    <row r="105" spans="1:13" s="13" customFormat="1">
      <c r="A105" s="199">
        <v>22</v>
      </c>
      <c r="B105" s="37" t="s">
        <v>35</v>
      </c>
      <c r="C105" s="25" t="s">
        <v>158</v>
      </c>
      <c r="D105" s="26" t="s">
        <v>28</v>
      </c>
      <c r="E105" s="54"/>
      <c r="F105" s="26">
        <v>26</v>
      </c>
      <c r="G105" s="26"/>
      <c r="H105" s="39"/>
      <c r="I105" s="26"/>
      <c r="J105" s="26"/>
      <c r="K105" s="26"/>
      <c r="L105" s="39"/>
      <c r="M105" s="26"/>
    </row>
    <row r="106" spans="1:13" s="13" customFormat="1">
      <c r="A106" s="200"/>
      <c r="B106" s="24"/>
      <c r="C106" s="47" t="s">
        <v>26</v>
      </c>
      <c r="D106" s="28" t="s">
        <v>17</v>
      </c>
      <c r="E106" s="40">
        <v>0.65800000000000003</v>
      </c>
      <c r="F106" s="36">
        <f>E106*F105</f>
        <v>17.108000000000001</v>
      </c>
      <c r="G106" s="28"/>
      <c r="H106" s="30"/>
      <c r="I106" s="31"/>
      <c r="J106" s="32"/>
      <c r="K106" s="32"/>
      <c r="L106" s="32"/>
      <c r="M106" s="32"/>
    </row>
    <row r="107" spans="1:13" s="13" customFormat="1">
      <c r="A107" s="200"/>
      <c r="B107" s="24"/>
      <c r="C107" s="33" t="s">
        <v>157</v>
      </c>
      <c r="D107" s="28" t="s">
        <v>33</v>
      </c>
      <c r="E107" s="40">
        <v>0.63</v>
      </c>
      <c r="F107" s="36">
        <f>E107*F105</f>
        <v>16.38</v>
      </c>
      <c r="G107" s="36"/>
      <c r="H107" s="30"/>
      <c r="I107" s="28"/>
      <c r="J107" s="28"/>
      <c r="K107" s="28"/>
      <c r="L107" s="28"/>
      <c r="M107" s="36"/>
    </row>
    <row r="108" spans="1:13" s="13" customFormat="1">
      <c r="A108" s="200"/>
      <c r="B108" s="24"/>
      <c r="C108" s="33" t="s">
        <v>34</v>
      </c>
      <c r="D108" s="28" t="s">
        <v>33</v>
      </c>
      <c r="E108" s="40">
        <v>0.79</v>
      </c>
      <c r="F108" s="36">
        <f>E108*F105</f>
        <v>20.54</v>
      </c>
      <c r="G108" s="36"/>
      <c r="H108" s="30"/>
      <c r="I108" s="28"/>
      <c r="J108" s="28"/>
      <c r="K108" s="28"/>
      <c r="L108" s="28"/>
      <c r="M108" s="36"/>
    </row>
    <row r="109" spans="1:13" s="13" customFormat="1">
      <c r="A109" s="200"/>
      <c r="B109" s="24"/>
      <c r="C109" s="33" t="s">
        <v>23</v>
      </c>
      <c r="D109" s="28" t="s">
        <v>19</v>
      </c>
      <c r="E109" s="40">
        <v>0.35</v>
      </c>
      <c r="F109" s="36">
        <f>E109*F105</f>
        <v>9.1</v>
      </c>
      <c r="G109" s="28"/>
      <c r="H109" s="30"/>
      <c r="I109" s="28"/>
      <c r="J109" s="28"/>
      <c r="K109" s="28"/>
      <c r="L109" s="29"/>
      <c r="M109" s="36"/>
    </row>
    <row r="110" spans="1:13" s="13" customFormat="1">
      <c r="A110" s="201"/>
      <c r="B110" s="24"/>
      <c r="C110" s="33" t="s">
        <v>30</v>
      </c>
      <c r="D110" s="28" t="s">
        <v>19</v>
      </c>
      <c r="E110" s="40">
        <v>1.6E-2</v>
      </c>
      <c r="F110" s="36">
        <f>E110*F105</f>
        <v>0.41600000000000004</v>
      </c>
      <c r="G110" s="28"/>
      <c r="H110" s="30"/>
      <c r="I110" s="28"/>
      <c r="J110" s="28"/>
      <c r="K110" s="28"/>
      <c r="L110" s="28"/>
      <c r="M110" s="36"/>
    </row>
    <row r="111" spans="1:13" s="13" customFormat="1" ht="38.25">
      <c r="A111" s="26">
        <v>23</v>
      </c>
      <c r="B111" s="24" t="s">
        <v>24</v>
      </c>
      <c r="C111" s="25" t="s">
        <v>118</v>
      </c>
      <c r="D111" s="26" t="s">
        <v>47</v>
      </c>
      <c r="E111" s="54"/>
      <c r="F111" s="55">
        <v>5.5</v>
      </c>
      <c r="G111" s="26"/>
      <c r="H111" s="30"/>
      <c r="I111" s="55"/>
      <c r="J111" s="56"/>
      <c r="K111" s="26"/>
      <c r="L111" s="39"/>
      <c r="M111" s="57"/>
    </row>
    <row r="112" spans="1:13" s="13" customFormat="1" ht="38.25">
      <c r="A112" s="202">
        <v>24</v>
      </c>
      <c r="B112" s="24" t="s">
        <v>22</v>
      </c>
      <c r="C112" s="25" t="s">
        <v>123</v>
      </c>
      <c r="D112" s="26" t="s">
        <v>15</v>
      </c>
      <c r="E112" s="38"/>
      <c r="F112" s="26">
        <v>1.88</v>
      </c>
      <c r="G112" s="26"/>
      <c r="H112" s="42"/>
      <c r="I112" s="38"/>
      <c r="J112" s="26"/>
      <c r="K112" s="26"/>
      <c r="L112" s="39"/>
      <c r="M112" s="26"/>
    </row>
    <row r="113" spans="1:13" s="13" customFormat="1">
      <c r="A113" s="203"/>
      <c r="B113" s="24"/>
      <c r="C113" s="27" t="s">
        <v>20</v>
      </c>
      <c r="D113" s="28" t="s">
        <v>17</v>
      </c>
      <c r="E113" s="28">
        <v>0.25700000000000001</v>
      </c>
      <c r="F113" s="36">
        <f>E113*F112</f>
        <v>0.48315999999999998</v>
      </c>
      <c r="G113" s="28"/>
      <c r="H113" s="34"/>
      <c r="I113" s="31"/>
      <c r="J113" s="32"/>
      <c r="K113" s="32"/>
      <c r="L113" s="18"/>
      <c r="M113" s="32"/>
    </row>
    <row r="114" spans="1:13" s="13" customFormat="1">
      <c r="A114" s="204"/>
      <c r="B114" s="24"/>
      <c r="C114" s="33" t="s">
        <v>23</v>
      </c>
      <c r="D114" s="28" t="s">
        <v>19</v>
      </c>
      <c r="E114" s="28">
        <v>5.8200000000000002E-2</v>
      </c>
      <c r="F114" s="36">
        <f>E114*F112</f>
        <v>0.109416</v>
      </c>
      <c r="G114" s="28"/>
      <c r="H114" s="34"/>
      <c r="I114" s="35"/>
      <c r="J114" s="28"/>
      <c r="K114" s="28"/>
      <c r="L114" s="30"/>
      <c r="M114" s="36"/>
    </row>
    <row r="115" spans="1:13" s="13" customFormat="1">
      <c r="A115" s="202">
        <v>25</v>
      </c>
      <c r="B115" s="24" t="s">
        <v>41</v>
      </c>
      <c r="C115" s="59" t="s">
        <v>103</v>
      </c>
      <c r="D115" s="26" t="s">
        <v>28</v>
      </c>
      <c r="E115" s="40"/>
      <c r="F115" s="26">
        <v>1.88</v>
      </c>
      <c r="G115" s="26"/>
      <c r="H115" s="30"/>
      <c r="I115" s="28"/>
      <c r="J115" s="26"/>
      <c r="K115" s="26"/>
      <c r="L115" s="39"/>
      <c r="M115" s="26"/>
    </row>
    <row r="116" spans="1:13" s="13" customFormat="1">
      <c r="A116" s="203"/>
      <c r="B116" s="24"/>
      <c r="C116" s="47" t="s">
        <v>26</v>
      </c>
      <c r="D116" s="28" t="s">
        <v>17</v>
      </c>
      <c r="E116" s="40">
        <v>0.91400000000000003</v>
      </c>
      <c r="F116" s="36">
        <f>E116*F115</f>
        <v>1.7183200000000001</v>
      </c>
      <c r="G116" s="28"/>
      <c r="H116" s="30"/>
      <c r="I116" s="31"/>
      <c r="J116" s="32"/>
      <c r="K116" s="32"/>
      <c r="L116" s="18"/>
      <c r="M116" s="32"/>
    </row>
    <row r="117" spans="1:13" s="13" customFormat="1">
      <c r="A117" s="203"/>
      <c r="B117" s="24"/>
      <c r="C117" s="27" t="s">
        <v>98</v>
      </c>
      <c r="D117" s="28" t="s">
        <v>15</v>
      </c>
      <c r="E117" s="40">
        <v>1</v>
      </c>
      <c r="F117" s="36">
        <f>E117*F115</f>
        <v>1.88</v>
      </c>
      <c r="G117" s="36"/>
      <c r="H117" s="30"/>
      <c r="I117" s="28"/>
      <c r="J117" s="28"/>
      <c r="K117" s="28"/>
      <c r="L117" s="30"/>
      <c r="M117" s="36"/>
    </row>
    <row r="118" spans="1:13" s="13" customFormat="1">
      <c r="A118" s="203"/>
      <c r="B118" s="24"/>
      <c r="C118" s="33" t="s">
        <v>21</v>
      </c>
      <c r="D118" s="28" t="s">
        <v>19</v>
      </c>
      <c r="E118" s="40">
        <v>0.35299999999999998</v>
      </c>
      <c r="F118" s="36">
        <f>E118*F115</f>
        <v>0.6636399999999999</v>
      </c>
      <c r="G118" s="28"/>
      <c r="H118" s="30"/>
      <c r="I118" s="28"/>
      <c r="J118" s="28"/>
      <c r="K118" s="28"/>
      <c r="L118" s="30"/>
      <c r="M118" s="36"/>
    </row>
    <row r="119" spans="1:13" s="13" customFormat="1">
      <c r="A119" s="204"/>
      <c r="B119" s="24"/>
      <c r="C119" s="33" t="s">
        <v>30</v>
      </c>
      <c r="D119" s="28" t="s">
        <v>19</v>
      </c>
      <c r="E119" s="40">
        <v>0.27600000000000002</v>
      </c>
      <c r="F119" s="36">
        <f>E119*F115</f>
        <v>0.51888000000000001</v>
      </c>
      <c r="G119" s="28"/>
      <c r="H119" s="30"/>
      <c r="I119" s="28"/>
      <c r="J119" s="28"/>
      <c r="K119" s="28"/>
      <c r="L119" s="30"/>
      <c r="M119" s="36"/>
    </row>
    <row r="120" spans="1:13" s="13" customFormat="1" ht="35.25" customHeight="1">
      <c r="A120" s="208" t="s">
        <v>143</v>
      </c>
      <c r="B120" s="209"/>
      <c r="C120" s="209"/>
      <c r="D120" s="209"/>
      <c r="E120" s="209"/>
      <c r="F120" s="209"/>
      <c r="G120" s="141"/>
      <c r="H120" s="43"/>
      <c r="I120" s="141"/>
      <c r="J120" s="141"/>
      <c r="K120" s="141"/>
      <c r="L120" s="43"/>
      <c r="M120" s="141"/>
    </row>
    <row r="121" spans="1:13" s="13" customFormat="1" ht="25.5">
      <c r="A121" s="202">
        <v>26</v>
      </c>
      <c r="B121" s="24" t="s">
        <v>22</v>
      </c>
      <c r="C121" s="25" t="s">
        <v>97</v>
      </c>
      <c r="D121" s="26" t="s">
        <v>15</v>
      </c>
      <c r="E121" s="38"/>
      <c r="F121" s="26">
        <v>2.0699999999999998</v>
      </c>
      <c r="G121" s="26"/>
      <c r="H121" s="42"/>
      <c r="I121" s="38"/>
      <c r="J121" s="26"/>
      <c r="K121" s="26"/>
      <c r="L121" s="39"/>
      <c r="M121" s="26"/>
    </row>
    <row r="122" spans="1:13" s="13" customFormat="1">
      <c r="A122" s="203"/>
      <c r="B122" s="24"/>
      <c r="C122" s="27" t="s">
        <v>20</v>
      </c>
      <c r="D122" s="28" t="s">
        <v>17</v>
      </c>
      <c r="E122" s="28">
        <v>0.25700000000000001</v>
      </c>
      <c r="F122" s="36">
        <f>E122*F121</f>
        <v>0.53198999999999996</v>
      </c>
      <c r="G122" s="28"/>
      <c r="H122" s="34"/>
      <c r="I122" s="31"/>
      <c r="J122" s="32"/>
      <c r="K122" s="32"/>
      <c r="L122" s="18"/>
      <c r="M122" s="32"/>
    </row>
    <row r="123" spans="1:13" s="13" customFormat="1">
      <c r="A123" s="204"/>
      <c r="B123" s="24"/>
      <c r="C123" s="33" t="s">
        <v>23</v>
      </c>
      <c r="D123" s="28" t="s">
        <v>19</v>
      </c>
      <c r="E123" s="28">
        <v>5.8200000000000002E-2</v>
      </c>
      <c r="F123" s="36">
        <f>E123*F121</f>
        <v>0.120474</v>
      </c>
      <c r="G123" s="28"/>
      <c r="H123" s="34"/>
      <c r="I123" s="35"/>
      <c r="J123" s="28"/>
      <c r="K123" s="28"/>
      <c r="L123" s="30"/>
      <c r="M123" s="36"/>
    </row>
    <row r="124" spans="1:13" s="13" customFormat="1" ht="25.5">
      <c r="A124" s="199">
        <v>27</v>
      </c>
      <c r="B124" s="24" t="s">
        <v>22</v>
      </c>
      <c r="C124" s="25" t="s">
        <v>144</v>
      </c>
      <c r="D124" s="26" t="s">
        <v>15</v>
      </c>
      <c r="E124" s="38"/>
      <c r="F124" s="26">
        <v>22.5</v>
      </c>
      <c r="G124" s="26"/>
      <c r="H124" s="42"/>
      <c r="I124" s="38"/>
      <c r="J124" s="26"/>
      <c r="K124" s="26"/>
      <c r="L124" s="39"/>
      <c r="M124" s="26"/>
    </row>
    <row r="125" spans="1:13" s="13" customFormat="1">
      <c r="A125" s="200"/>
      <c r="B125" s="24"/>
      <c r="C125" s="27" t="s">
        <v>20</v>
      </c>
      <c r="D125" s="28" t="s">
        <v>17</v>
      </c>
      <c r="E125" s="28">
        <v>0.25700000000000001</v>
      </c>
      <c r="F125" s="36">
        <f>E125*F124</f>
        <v>5.7824999999999998</v>
      </c>
      <c r="G125" s="28"/>
      <c r="H125" s="34"/>
      <c r="I125" s="31"/>
      <c r="J125" s="32"/>
      <c r="K125" s="32"/>
      <c r="L125" s="18"/>
      <c r="M125" s="32"/>
    </row>
    <row r="126" spans="1:13" s="13" customFormat="1">
      <c r="A126" s="201"/>
      <c r="B126" s="24"/>
      <c r="C126" s="33" t="s">
        <v>23</v>
      </c>
      <c r="D126" s="28" t="s">
        <v>19</v>
      </c>
      <c r="E126" s="28">
        <v>5.8200000000000002E-2</v>
      </c>
      <c r="F126" s="36">
        <f>E126*F124</f>
        <v>1.3095000000000001</v>
      </c>
      <c r="G126" s="28"/>
      <c r="H126" s="34"/>
      <c r="I126" s="35"/>
      <c r="J126" s="28"/>
      <c r="K126" s="28"/>
      <c r="L126" s="30"/>
      <c r="M126" s="36"/>
    </row>
    <row r="127" spans="1:13" s="13" customFormat="1" ht="25.5">
      <c r="A127" s="199">
        <v>28</v>
      </c>
      <c r="B127" s="24" t="s">
        <v>22</v>
      </c>
      <c r="C127" s="25" t="s">
        <v>145</v>
      </c>
      <c r="D127" s="26" t="s">
        <v>15</v>
      </c>
      <c r="E127" s="38"/>
      <c r="F127" s="26">
        <v>4.2</v>
      </c>
      <c r="G127" s="26"/>
      <c r="H127" s="42"/>
      <c r="I127" s="38"/>
      <c r="J127" s="26"/>
      <c r="K127" s="26"/>
      <c r="L127" s="39"/>
      <c r="M127" s="26"/>
    </row>
    <row r="128" spans="1:13" s="13" customFormat="1">
      <c r="A128" s="200"/>
      <c r="B128" s="24"/>
      <c r="C128" s="27" t="s">
        <v>20</v>
      </c>
      <c r="D128" s="28" t="s">
        <v>17</v>
      </c>
      <c r="E128" s="28">
        <v>0.25700000000000001</v>
      </c>
      <c r="F128" s="36">
        <f>E128*F127</f>
        <v>1.0794000000000001</v>
      </c>
      <c r="G128" s="28"/>
      <c r="H128" s="34"/>
      <c r="I128" s="31"/>
      <c r="J128" s="32"/>
      <c r="K128" s="32"/>
      <c r="L128" s="18"/>
      <c r="M128" s="32"/>
    </row>
    <row r="129" spans="1:13" s="146" customFormat="1">
      <c r="A129" s="201"/>
      <c r="B129" s="24"/>
      <c r="C129" s="33" t="s">
        <v>23</v>
      </c>
      <c r="D129" s="28" t="s">
        <v>19</v>
      </c>
      <c r="E129" s="28">
        <v>5.8200000000000002E-2</v>
      </c>
      <c r="F129" s="36">
        <f>E129*F127</f>
        <v>0.24444000000000002</v>
      </c>
      <c r="G129" s="28"/>
      <c r="H129" s="34"/>
      <c r="I129" s="35"/>
      <c r="J129" s="28"/>
      <c r="K129" s="28"/>
      <c r="L129" s="30"/>
      <c r="M129" s="36"/>
    </row>
    <row r="130" spans="1:13" s="13" customFormat="1" ht="25.5">
      <c r="A130" s="199">
        <v>29</v>
      </c>
      <c r="B130" s="24" t="s">
        <v>22</v>
      </c>
      <c r="C130" s="25" t="s">
        <v>146</v>
      </c>
      <c r="D130" s="26" t="s">
        <v>15</v>
      </c>
      <c r="E130" s="38"/>
      <c r="F130" s="26">
        <v>0.12</v>
      </c>
      <c r="G130" s="26"/>
      <c r="H130" s="42"/>
      <c r="I130" s="38"/>
      <c r="J130" s="26"/>
      <c r="K130" s="26"/>
      <c r="L130" s="39"/>
      <c r="M130" s="26"/>
    </row>
    <row r="131" spans="1:13" s="13" customFormat="1">
      <c r="A131" s="200"/>
      <c r="B131" s="24"/>
      <c r="C131" s="27" t="s">
        <v>20</v>
      </c>
      <c r="D131" s="28" t="s">
        <v>17</v>
      </c>
      <c r="E131" s="28">
        <v>0.25700000000000001</v>
      </c>
      <c r="F131" s="36">
        <f>E131*F130</f>
        <v>3.0839999999999999E-2</v>
      </c>
      <c r="G131" s="28"/>
      <c r="H131" s="34"/>
      <c r="I131" s="31"/>
      <c r="J131" s="32"/>
      <c r="K131" s="32"/>
      <c r="L131" s="18"/>
      <c r="M131" s="32"/>
    </row>
    <row r="132" spans="1:13" s="13" customFormat="1">
      <c r="A132" s="201"/>
      <c r="B132" s="24"/>
      <c r="C132" s="33" t="s">
        <v>23</v>
      </c>
      <c r="D132" s="28" t="s">
        <v>19</v>
      </c>
      <c r="E132" s="28">
        <v>5.8200000000000002E-2</v>
      </c>
      <c r="F132" s="36">
        <f>E132*F130</f>
        <v>6.9839999999999998E-3</v>
      </c>
      <c r="G132" s="28"/>
      <c r="H132" s="34"/>
      <c r="I132" s="35"/>
      <c r="J132" s="28"/>
      <c r="K132" s="28"/>
      <c r="L132" s="30"/>
      <c r="M132" s="36"/>
    </row>
    <row r="133" spans="1:13" s="13" customFormat="1" ht="25.5">
      <c r="A133" s="199">
        <v>30</v>
      </c>
      <c r="B133" s="24" t="s">
        <v>22</v>
      </c>
      <c r="C133" s="25" t="s">
        <v>147</v>
      </c>
      <c r="D133" s="26" t="s">
        <v>15</v>
      </c>
      <c r="E133" s="38"/>
      <c r="F133" s="26">
        <v>4.2</v>
      </c>
      <c r="G133" s="26"/>
      <c r="H133" s="42"/>
      <c r="I133" s="38"/>
      <c r="J133" s="26"/>
      <c r="K133" s="26"/>
      <c r="L133" s="39"/>
      <c r="M133" s="26"/>
    </row>
    <row r="134" spans="1:13" s="13" customFormat="1">
      <c r="A134" s="200"/>
      <c r="B134" s="24"/>
      <c r="C134" s="27" t="s">
        <v>20</v>
      </c>
      <c r="D134" s="28" t="s">
        <v>17</v>
      </c>
      <c r="E134" s="28">
        <v>0.25700000000000001</v>
      </c>
      <c r="F134" s="36">
        <f>E134*F133</f>
        <v>1.0794000000000001</v>
      </c>
      <c r="G134" s="28"/>
      <c r="H134" s="34"/>
      <c r="I134" s="31"/>
      <c r="J134" s="32"/>
      <c r="K134" s="32"/>
      <c r="L134" s="18"/>
      <c r="M134" s="32"/>
    </row>
    <row r="135" spans="1:13" s="13" customFormat="1">
      <c r="A135" s="201"/>
      <c r="B135" s="24"/>
      <c r="C135" s="33" t="s">
        <v>23</v>
      </c>
      <c r="D135" s="28" t="s">
        <v>19</v>
      </c>
      <c r="E135" s="28">
        <v>5.8200000000000002E-2</v>
      </c>
      <c r="F135" s="36">
        <f>E135*F133</f>
        <v>0.24444000000000002</v>
      </c>
      <c r="G135" s="28"/>
      <c r="H135" s="34"/>
      <c r="I135" s="35"/>
      <c r="J135" s="28"/>
      <c r="K135" s="28"/>
      <c r="L135" s="30"/>
      <c r="M135" s="36"/>
    </row>
    <row r="136" spans="1:13" s="13" customFormat="1" ht="25.5">
      <c r="A136" s="147">
        <v>31</v>
      </c>
      <c r="B136" s="24" t="s">
        <v>148</v>
      </c>
      <c r="C136" s="25" t="s">
        <v>149</v>
      </c>
      <c r="D136" s="26" t="s">
        <v>25</v>
      </c>
      <c r="E136" s="38"/>
      <c r="F136" s="26">
        <v>2</v>
      </c>
      <c r="G136" s="26"/>
      <c r="H136" s="42"/>
      <c r="I136" s="38"/>
      <c r="J136" s="26"/>
      <c r="K136" s="26"/>
      <c r="L136" s="39"/>
      <c r="M136" s="26"/>
    </row>
    <row r="137" spans="1:13" s="13" customFormat="1">
      <c r="A137" s="202">
        <v>32</v>
      </c>
      <c r="B137" s="24" t="s">
        <v>41</v>
      </c>
      <c r="C137" s="59" t="s">
        <v>107</v>
      </c>
      <c r="D137" s="26" t="s">
        <v>28</v>
      </c>
      <c r="E137" s="40"/>
      <c r="F137" s="26">
        <v>2.5299999999999998</v>
      </c>
      <c r="G137" s="26"/>
      <c r="H137" s="30"/>
      <c r="I137" s="28"/>
      <c r="J137" s="26"/>
      <c r="K137" s="26"/>
      <c r="L137" s="39"/>
      <c r="M137" s="26"/>
    </row>
    <row r="138" spans="1:13" s="13" customFormat="1">
      <c r="A138" s="203"/>
      <c r="B138" s="24"/>
      <c r="C138" s="47" t="s">
        <v>26</v>
      </c>
      <c r="D138" s="28" t="s">
        <v>17</v>
      </c>
      <c r="E138" s="40">
        <v>0.91400000000000003</v>
      </c>
      <c r="F138" s="36">
        <f>E138*F137</f>
        <v>2.3124199999999999</v>
      </c>
      <c r="G138" s="28"/>
      <c r="H138" s="30"/>
      <c r="I138" s="31"/>
      <c r="J138" s="32"/>
      <c r="K138" s="32"/>
      <c r="L138" s="18"/>
      <c r="M138" s="32"/>
    </row>
    <row r="139" spans="1:13" s="13" customFormat="1">
      <c r="A139" s="203"/>
      <c r="B139" s="24"/>
      <c r="C139" s="27" t="s">
        <v>108</v>
      </c>
      <c r="D139" s="28" t="s">
        <v>15</v>
      </c>
      <c r="E139" s="40">
        <v>1</v>
      </c>
      <c r="F139" s="36">
        <f>E139*F137</f>
        <v>2.5299999999999998</v>
      </c>
      <c r="G139" s="36"/>
      <c r="H139" s="30"/>
      <c r="I139" s="28"/>
      <c r="J139" s="28"/>
      <c r="K139" s="28"/>
      <c r="L139" s="30"/>
      <c r="M139" s="36"/>
    </row>
    <row r="140" spans="1:13" s="13" customFormat="1">
      <c r="A140" s="203"/>
      <c r="B140" s="24"/>
      <c r="C140" s="33" t="s">
        <v>21</v>
      </c>
      <c r="D140" s="28" t="s">
        <v>19</v>
      </c>
      <c r="E140" s="40">
        <v>0.35299999999999998</v>
      </c>
      <c r="F140" s="36">
        <f>E140*F137</f>
        <v>0.89308999999999983</v>
      </c>
      <c r="G140" s="28"/>
      <c r="H140" s="30"/>
      <c r="I140" s="28"/>
      <c r="J140" s="28"/>
      <c r="K140" s="28"/>
      <c r="L140" s="30"/>
      <c r="M140" s="36"/>
    </row>
    <row r="141" spans="1:13" s="13" customFormat="1">
      <c r="A141" s="204"/>
      <c r="B141" s="24"/>
      <c r="C141" s="33" t="s">
        <v>30</v>
      </c>
      <c r="D141" s="28" t="s">
        <v>19</v>
      </c>
      <c r="E141" s="40">
        <v>0.27600000000000002</v>
      </c>
      <c r="F141" s="36">
        <f>E141*F137</f>
        <v>0.69828000000000001</v>
      </c>
      <c r="G141" s="28"/>
      <c r="H141" s="30"/>
      <c r="I141" s="28"/>
      <c r="J141" s="28"/>
      <c r="K141" s="28"/>
      <c r="L141" s="30"/>
      <c r="M141" s="36"/>
    </row>
    <row r="142" spans="1:13" s="13" customFormat="1" ht="25.5">
      <c r="A142" s="226">
        <v>33</v>
      </c>
      <c r="B142" s="163" t="s">
        <v>41</v>
      </c>
      <c r="C142" s="164" t="s">
        <v>152</v>
      </c>
      <c r="D142" s="152" t="s">
        <v>28</v>
      </c>
      <c r="E142" s="40"/>
      <c r="F142" s="26">
        <v>0.12</v>
      </c>
      <c r="G142" s="26"/>
      <c r="H142" s="30"/>
      <c r="I142" s="28"/>
      <c r="J142" s="26"/>
      <c r="K142" s="26"/>
      <c r="L142" s="39"/>
      <c r="M142" s="26"/>
    </row>
    <row r="143" spans="1:13" s="13" customFormat="1">
      <c r="A143" s="227"/>
      <c r="B143" s="163"/>
      <c r="C143" s="165" t="s">
        <v>26</v>
      </c>
      <c r="D143" s="151" t="s">
        <v>17</v>
      </c>
      <c r="E143" s="40">
        <v>0.91400000000000003</v>
      </c>
      <c r="F143" s="36">
        <f>E143*F142</f>
        <v>0.10968</v>
      </c>
      <c r="G143" s="28"/>
      <c r="H143" s="30"/>
      <c r="I143" s="31"/>
      <c r="J143" s="32"/>
      <c r="K143" s="32"/>
      <c r="L143" s="18"/>
      <c r="M143" s="32"/>
    </row>
    <row r="144" spans="1:13" s="13" customFormat="1">
      <c r="A144" s="227"/>
      <c r="B144" s="163"/>
      <c r="C144" s="166" t="s">
        <v>138</v>
      </c>
      <c r="D144" s="151" t="s">
        <v>15</v>
      </c>
      <c r="E144" s="40">
        <v>1</v>
      </c>
      <c r="F144" s="36">
        <f>E144*F142</f>
        <v>0.12</v>
      </c>
      <c r="G144" s="36"/>
      <c r="H144" s="30"/>
      <c r="I144" s="28"/>
      <c r="J144" s="28"/>
      <c r="K144" s="28"/>
      <c r="L144" s="30"/>
      <c r="M144" s="36"/>
    </row>
    <row r="145" spans="1:13" s="13" customFormat="1">
      <c r="A145" s="227"/>
      <c r="B145" s="163"/>
      <c r="C145" s="162" t="s">
        <v>21</v>
      </c>
      <c r="D145" s="151" t="s">
        <v>19</v>
      </c>
      <c r="E145" s="40">
        <v>0.35299999999999998</v>
      </c>
      <c r="F145" s="36">
        <f>E145*F142</f>
        <v>4.2359999999999995E-2</v>
      </c>
      <c r="G145" s="28"/>
      <c r="H145" s="30"/>
      <c r="I145" s="28"/>
      <c r="J145" s="28"/>
      <c r="K145" s="28"/>
      <c r="L145" s="30"/>
      <c r="M145" s="36"/>
    </row>
    <row r="146" spans="1:13" s="13" customFormat="1" ht="16.5" thickBot="1">
      <c r="A146" s="228"/>
      <c r="B146" s="163"/>
      <c r="C146" s="162" t="s">
        <v>30</v>
      </c>
      <c r="D146" s="151" t="s">
        <v>19</v>
      </c>
      <c r="E146" s="28">
        <v>0.27600000000000002</v>
      </c>
      <c r="F146" s="36">
        <f>E146*F142</f>
        <v>3.3120000000000004E-2</v>
      </c>
      <c r="G146" s="28"/>
      <c r="H146" s="30"/>
      <c r="I146" s="28"/>
      <c r="J146" s="28"/>
      <c r="K146" s="28"/>
      <c r="L146" s="30"/>
      <c r="M146" s="36"/>
    </row>
    <row r="147" spans="1:13" s="13" customFormat="1" ht="45.75" thickBot="1">
      <c r="A147" s="210">
        <v>34</v>
      </c>
      <c r="B147" s="156" t="s">
        <v>127</v>
      </c>
      <c r="C147" s="157" t="s">
        <v>128</v>
      </c>
      <c r="D147" s="148" t="s">
        <v>132</v>
      </c>
      <c r="E147" s="143"/>
      <c r="F147" s="144">
        <v>4.2</v>
      </c>
      <c r="G147" s="142"/>
      <c r="H147" s="145"/>
      <c r="I147" s="142"/>
      <c r="J147" s="142"/>
      <c r="K147" s="142"/>
      <c r="L147" s="145"/>
      <c r="M147" s="144"/>
    </row>
    <row r="148" spans="1:13" s="13" customFormat="1" ht="16.5" thickBot="1">
      <c r="A148" s="210"/>
      <c r="B148" s="156"/>
      <c r="C148" s="154" t="s">
        <v>126</v>
      </c>
      <c r="D148" s="149" t="s">
        <v>125</v>
      </c>
      <c r="E148" s="143">
        <v>0.19500000000000001</v>
      </c>
      <c r="F148" s="144">
        <f>E148*F147</f>
        <v>0.81900000000000006</v>
      </c>
      <c r="G148" s="142"/>
      <c r="H148" s="145"/>
      <c r="I148" s="142"/>
      <c r="J148" s="142"/>
      <c r="K148" s="142"/>
      <c r="L148" s="145"/>
      <c r="M148" s="144"/>
    </row>
    <row r="149" spans="1:13" s="13" customFormat="1" ht="16.5" thickBot="1">
      <c r="A149" s="210"/>
      <c r="B149" s="158"/>
      <c r="C149" s="159" t="s">
        <v>129</v>
      </c>
      <c r="D149" s="150" t="s">
        <v>124</v>
      </c>
      <c r="E149" s="143">
        <v>3.0599999999999999E-2</v>
      </c>
      <c r="F149" s="144">
        <f>F147*E149</f>
        <v>0.12852</v>
      </c>
      <c r="G149" s="142"/>
      <c r="H149" s="145"/>
      <c r="I149" s="142"/>
      <c r="J149" s="142"/>
      <c r="K149" s="142"/>
      <c r="L149" s="145"/>
      <c r="M149" s="144"/>
    </row>
    <row r="150" spans="1:13" s="13" customFormat="1" ht="16.5" thickBot="1">
      <c r="A150" s="210"/>
      <c r="B150" s="156"/>
      <c r="C150" s="155" t="s">
        <v>130</v>
      </c>
      <c r="D150" s="149" t="s">
        <v>2</v>
      </c>
      <c r="E150" s="143">
        <v>1.4E-2</v>
      </c>
      <c r="F150" s="144">
        <f>E150*F147</f>
        <v>5.8800000000000005E-2</v>
      </c>
      <c r="G150" s="142"/>
      <c r="H150" s="145"/>
      <c r="I150" s="142"/>
      <c r="J150" s="142"/>
      <c r="K150" s="142"/>
      <c r="L150" s="145"/>
      <c r="M150" s="144"/>
    </row>
    <row r="151" spans="1:13" s="13" customFormat="1" ht="16.5" thickBot="1">
      <c r="A151" s="210"/>
      <c r="B151" s="156"/>
      <c r="C151" s="155" t="s">
        <v>131</v>
      </c>
      <c r="D151" s="149" t="s">
        <v>2</v>
      </c>
      <c r="E151" s="143">
        <v>6.4000000000000001E-2</v>
      </c>
      <c r="F151" s="144">
        <f>E151*F147</f>
        <v>0.26880000000000004</v>
      </c>
      <c r="G151" s="142"/>
      <c r="H151" s="145"/>
      <c r="I151" s="142"/>
      <c r="J151" s="142"/>
      <c r="K151" s="142"/>
      <c r="L151" s="145"/>
      <c r="M151" s="144"/>
    </row>
    <row r="152" spans="1:13" s="13" customFormat="1" ht="30.75" thickBot="1">
      <c r="A152" s="231">
        <v>35</v>
      </c>
      <c r="B152" s="158" t="s">
        <v>57</v>
      </c>
      <c r="C152" s="161" t="s">
        <v>134</v>
      </c>
      <c r="D152" s="150" t="s">
        <v>166</v>
      </c>
      <c r="E152" s="143"/>
      <c r="F152" s="144">
        <v>22.5</v>
      </c>
      <c r="G152" s="142"/>
      <c r="H152" s="145"/>
      <c r="I152" s="142"/>
      <c r="J152" s="142"/>
      <c r="K152" s="142"/>
      <c r="L152" s="145"/>
      <c r="M152" s="144"/>
    </row>
    <row r="153" spans="1:13" s="13" customFormat="1" ht="16.5" thickBot="1">
      <c r="A153" s="231"/>
      <c r="B153" s="158"/>
      <c r="C153" s="159" t="s">
        <v>136</v>
      </c>
      <c r="D153" s="150" t="s">
        <v>125</v>
      </c>
      <c r="E153" s="143">
        <v>0.56999999999999995</v>
      </c>
      <c r="F153" s="144">
        <f>F152*E153</f>
        <v>12.824999999999999</v>
      </c>
      <c r="G153" s="142"/>
      <c r="H153" s="145"/>
      <c r="I153" s="142"/>
      <c r="J153" s="142"/>
      <c r="K153" s="142"/>
      <c r="L153" s="145"/>
      <c r="M153" s="144"/>
    </row>
    <row r="154" spans="1:13" s="13" customFormat="1" ht="16.5" thickBot="1">
      <c r="A154" s="231"/>
      <c r="B154" s="158" t="s">
        <v>135</v>
      </c>
      <c r="C154" s="159" t="s">
        <v>137</v>
      </c>
      <c r="D154" s="150" t="s">
        <v>124</v>
      </c>
      <c r="E154" s="143">
        <v>9.8000000000000004E-2</v>
      </c>
      <c r="F154" s="144">
        <f>F152*E154</f>
        <v>2.2050000000000001</v>
      </c>
      <c r="G154" s="142"/>
      <c r="H154" s="145"/>
      <c r="I154" s="142"/>
      <c r="J154" s="142"/>
      <c r="K154" s="142"/>
      <c r="L154" s="145"/>
      <c r="M154" s="144"/>
    </row>
    <row r="155" spans="1:13" s="13" customFormat="1" ht="16.5" thickBot="1">
      <c r="A155" s="231"/>
      <c r="B155" s="158"/>
      <c r="C155" s="160" t="s">
        <v>133</v>
      </c>
      <c r="D155" s="150" t="s">
        <v>2</v>
      </c>
      <c r="E155" s="143">
        <v>7.1999999999999995E-2</v>
      </c>
      <c r="F155" s="144">
        <f>F152*E155</f>
        <v>1.6199999999999999</v>
      </c>
      <c r="G155" s="142"/>
      <c r="H155" s="145"/>
      <c r="I155" s="142"/>
      <c r="J155" s="142"/>
      <c r="K155" s="142"/>
      <c r="L155" s="145"/>
      <c r="M155" s="144"/>
    </row>
    <row r="156" spans="1:13" s="13" customFormat="1" ht="16.5" thickBot="1">
      <c r="A156" s="231"/>
      <c r="B156" s="158"/>
      <c r="C156" s="160" t="s">
        <v>131</v>
      </c>
      <c r="D156" s="150" t="s">
        <v>2</v>
      </c>
      <c r="E156" s="143">
        <v>0.03</v>
      </c>
      <c r="F156" s="144">
        <f>F152*E156</f>
        <v>0.67499999999999993</v>
      </c>
      <c r="G156" s="142"/>
      <c r="H156" s="145"/>
      <c r="I156" s="142"/>
      <c r="J156" s="142"/>
      <c r="K156" s="142"/>
      <c r="L156" s="145"/>
      <c r="M156" s="144"/>
    </row>
    <row r="157" spans="1:13" s="13" customFormat="1" ht="25.5">
      <c r="A157" s="225">
        <v>36</v>
      </c>
      <c r="B157" s="163" t="s">
        <v>54</v>
      </c>
      <c r="C157" s="167" t="s">
        <v>55</v>
      </c>
      <c r="D157" s="152" t="s">
        <v>28</v>
      </c>
      <c r="E157" s="28"/>
      <c r="F157" s="26">
        <v>4.2</v>
      </c>
      <c r="G157" s="26"/>
      <c r="H157" s="30"/>
      <c r="I157" s="31"/>
      <c r="J157" s="32"/>
      <c r="K157" s="32"/>
      <c r="L157" s="18"/>
      <c r="M157" s="32"/>
    </row>
    <row r="158" spans="1:13" s="13" customFormat="1">
      <c r="A158" s="225"/>
      <c r="B158" s="163"/>
      <c r="C158" s="165" t="s">
        <v>16</v>
      </c>
      <c r="D158" s="151" t="s">
        <v>17</v>
      </c>
      <c r="E158" s="28">
        <v>3.86</v>
      </c>
      <c r="F158" s="36">
        <f>E158*F157</f>
        <v>16.212</v>
      </c>
      <c r="G158" s="28"/>
      <c r="H158" s="30"/>
      <c r="I158" s="31"/>
      <c r="J158" s="32"/>
      <c r="K158" s="32"/>
      <c r="L158" s="18"/>
      <c r="M158" s="32"/>
    </row>
    <row r="159" spans="1:13" s="13" customFormat="1">
      <c r="A159" s="225"/>
      <c r="B159" s="163"/>
      <c r="C159" s="162" t="s">
        <v>56</v>
      </c>
      <c r="D159" s="151" t="s">
        <v>15</v>
      </c>
      <c r="E159" s="28">
        <v>1</v>
      </c>
      <c r="F159" s="36">
        <f>E159*F157</f>
        <v>4.2</v>
      </c>
      <c r="G159" s="36"/>
      <c r="H159" s="30"/>
      <c r="I159" s="28"/>
      <c r="J159" s="28"/>
      <c r="K159" s="28"/>
      <c r="L159" s="30"/>
      <c r="M159" s="36"/>
    </row>
    <row r="160" spans="1:13" s="13" customFormat="1">
      <c r="A160" s="225"/>
      <c r="B160" s="163"/>
      <c r="C160" s="162" t="s">
        <v>50</v>
      </c>
      <c r="D160" s="151" t="s">
        <v>29</v>
      </c>
      <c r="E160" s="28">
        <v>0.03</v>
      </c>
      <c r="F160" s="36">
        <f>E160*F157</f>
        <v>0.126</v>
      </c>
      <c r="G160" s="36"/>
      <c r="H160" s="30"/>
      <c r="I160" s="28"/>
      <c r="J160" s="28"/>
      <c r="K160" s="28"/>
      <c r="L160" s="30"/>
      <c r="M160" s="36"/>
    </row>
    <row r="161" spans="1:13" s="13" customFormat="1">
      <c r="A161" s="225"/>
      <c r="B161" s="163"/>
      <c r="C161" s="162" t="s">
        <v>18</v>
      </c>
      <c r="D161" s="151" t="s">
        <v>19</v>
      </c>
      <c r="E161" s="28">
        <v>3.5999999999999997E-2</v>
      </c>
      <c r="F161" s="36">
        <f>E161*F157</f>
        <v>0.1512</v>
      </c>
      <c r="G161" s="28"/>
      <c r="H161" s="30"/>
      <c r="I161" s="28"/>
      <c r="J161" s="28"/>
      <c r="K161" s="28"/>
      <c r="L161" s="30"/>
      <c r="M161" s="36"/>
    </row>
    <row r="162" spans="1:13" s="13" customFormat="1">
      <c r="A162" s="225"/>
      <c r="B162" s="163"/>
      <c r="C162" s="162" t="s">
        <v>38</v>
      </c>
      <c r="D162" s="151" t="s">
        <v>19</v>
      </c>
      <c r="E162" s="28">
        <v>4.2999999999999997E-2</v>
      </c>
      <c r="F162" s="36">
        <f>E162*F157</f>
        <v>0.18059999999999998</v>
      </c>
      <c r="G162" s="28"/>
      <c r="H162" s="30"/>
      <c r="I162" s="28"/>
      <c r="J162" s="28"/>
      <c r="K162" s="28"/>
      <c r="L162" s="29"/>
      <c r="M162" s="36"/>
    </row>
    <row r="163" spans="1:13" s="13" customFormat="1" ht="25.5">
      <c r="A163" s="225">
        <v>37</v>
      </c>
      <c r="B163" s="163" t="s">
        <v>58</v>
      </c>
      <c r="C163" s="167" t="s">
        <v>52</v>
      </c>
      <c r="D163" s="152" t="s">
        <v>28</v>
      </c>
      <c r="E163" s="40"/>
      <c r="F163" s="26">
        <v>22.5</v>
      </c>
      <c r="G163" s="26"/>
      <c r="H163" s="30"/>
      <c r="I163" s="31"/>
      <c r="J163" s="32"/>
      <c r="K163" s="32"/>
      <c r="L163" s="18"/>
      <c r="M163" s="32"/>
    </row>
    <row r="164" spans="1:13" s="13" customFormat="1">
      <c r="A164" s="225"/>
      <c r="B164" s="163"/>
      <c r="C164" s="165" t="s">
        <v>16</v>
      </c>
      <c r="D164" s="151" t="s">
        <v>17</v>
      </c>
      <c r="E164" s="40">
        <v>3.86</v>
      </c>
      <c r="F164" s="36">
        <f>E164*F163</f>
        <v>86.85</v>
      </c>
      <c r="G164" s="28"/>
      <c r="H164" s="30"/>
      <c r="I164" s="31"/>
      <c r="J164" s="32"/>
      <c r="K164" s="32"/>
      <c r="L164" s="18"/>
      <c r="M164" s="32"/>
    </row>
    <row r="165" spans="1:13" s="13" customFormat="1">
      <c r="A165" s="225"/>
      <c r="B165" s="163"/>
      <c r="C165" s="162" t="s">
        <v>53</v>
      </c>
      <c r="D165" s="151" t="s">
        <v>15</v>
      </c>
      <c r="E165" s="40">
        <v>1</v>
      </c>
      <c r="F165" s="36">
        <f>E165*F163</f>
        <v>22.5</v>
      </c>
      <c r="G165" s="36"/>
      <c r="H165" s="30"/>
      <c r="I165" s="28"/>
      <c r="J165" s="28"/>
      <c r="K165" s="28"/>
      <c r="L165" s="30"/>
      <c r="M165" s="36"/>
    </row>
    <row r="166" spans="1:13" s="13" customFormat="1">
      <c r="A166" s="195"/>
      <c r="B166" s="69"/>
      <c r="C166" s="153" t="s">
        <v>50</v>
      </c>
      <c r="D166" s="28" t="s">
        <v>29</v>
      </c>
      <c r="E166" s="40">
        <v>0.03</v>
      </c>
      <c r="F166" s="36">
        <f>E166*F163</f>
        <v>0.67499999999999993</v>
      </c>
      <c r="G166" s="36"/>
      <c r="H166" s="30"/>
      <c r="I166" s="28"/>
      <c r="J166" s="28"/>
      <c r="K166" s="28"/>
      <c r="L166" s="30"/>
      <c r="M166" s="36"/>
    </row>
    <row r="167" spans="1:13" s="13" customFormat="1">
      <c r="A167" s="195"/>
      <c r="B167" s="24"/>
      <c r="C167" s="33" t="s">
        <v>18</v>
      </c>
      <c r="D167" s="28" t="s">
        <v>19</v>
      </c>
      <c r="E167" s="40">
        <v>3.5999999999999997E-2</v>
      </c>
      <c r="F167" s="36">
        <f>E167*F163</f>
        <v>0.80999999999999994</v>
      </c>
      <c r="G167" s="28"/>
      <c r="H167" s="30"/>
      <c r="I167" s="28"/>
      <c r="J167" s="28"/>
      <c r="K167" s="28"/>
      <c r="L167" s="30"/>
      <c r="M167" s="36"/>
    </row>
    <row r="168" spans="1:13" s="13" customFormat="1">
      <c r="A168" s="195"/>
      <c r="B168" s="24"/>
      <c r="C168" s="33" t="s">
        <v>38</v>
      </c>
      <c r="D168" s="28" t="s">
        <v>19</v>
      </c>
      <c r="E168" s="40">
        <v>4.2999999999999997E-2</v>
      </c>
      <c r="F168" s="36">
        <f>E168*F163</f>
        <v>0.96749999999999992</v>
      </c>
      <c r="G168" s="28"/>
      <c r="H168" s="30"/>
      <c r="I168" s="28"/>
      <c r="J168" s="28"/>
      <c r="K168" s="28"/>
      <c r="L168" s="29"/>
      <c r="M168" s="36"/>
    </row>
    <row r="169" spans="1:13" s="13" customFormat="1" ht="25.5">
      <c r="A169" s="195">
        <v>38</v>
      </c>
      <c r="B169" s="24" t="s">
        <v>59</v>
      </c>
      <c r="C169" s="25" t="s">
        <v>60</v>
      </c>
      <c r="D169" s="26" t="s">
        <v>28</v>
      </c>
      <c r="E169" s="41"/>
      <c r="F169" s="26">
        <v>4.2</v>
      </c>
      <c r="G169" s="44"/>
      <c r="H169" s="45"/>
      <c r="I169" s="46"/>
      <c r="J169" s="46"/>
      <c r="K169" s="44"/>
      <c r="L169" s="44"/>
      <c r="M169" s="44"/>
    </row>
    <row r="170" spans="1:13" s="13" customFormat="1">
      <c r="A170" s="195"/>
      <c r="B170" s="24"/>
      <c r="C170" s="47" t="s">
        <v>16</v>
      </c>
      <c r="D170" s="28" t="s">
        <v>17</v>
      </c>
      <c r="E170" s="40">
        <v>1.84</v>
      </c>
      <c r="F170" s="36">
        <f>E170*F169</f>
        <v>7.7280000000000006</v>
      </c>
      <c r="G170" s="28"/>
      <c r="H170" s="30"/>
      <c r="I170" s="31"/>
      <c r="J170" s="32"/>
      <c r="K170" s="32"/>
      <c r="L170" s="32"/>
      <c r="M170" s="32"/>
    </row>
    <row r="171" spans="1:13" s="13" customFormat="1" ht="25.5">
      <c r="A171" s="195"/>
      <c r="B171" s="49"/>
      <c r="C171" s="33" t="s">
        <v>61</v>
      </c>
      <c r="D171" s="28" t="s">
        <v>15</v>
      </c>
      <c r="E171" s="40">
        <v>1.03</v>
      </c>
      <c r="F171" s="36">
        <f>E171*F169</f>
        <v>4.3260000000000005</v>
      </c>
      <c r="G171" s="36"/>
      <c r="H171" s="30"/>
      <c r="I171" s="28"/>
      <c r="J171" s="28"/>
      <c r="K171" s="28"/>
      <c r="L171" s="28"/>
      <c r="M171" s="36"/>
    </row>
    <row r="172" spans="1:13" s="13" customFormat="1">
      <c r="A172" s="195"/>
      <c r="B172" s="24"/>
      <c r="C172" s="33" t="s">
        <v>37</v>
      </c>
      <c r="D172" s="28" t="s">
        <v>33</v>
      </c>
      <c r="E172" s="40">
        <v>0.17499999999999999</v>
      </c>
      <c r="F172" s="36">
        <f>E172*F169</f>
        <v>0.73499999999999999</v>
      </c>
      <c r="G172" s="28"/>
      <c r="H172" s="30"/>
      <c r="I172" s="28"/>
      <c r="J172" s="28"/>
      <c r="K172" s="28"/>
      <c r="L172" s="29"/>
      <c r="M172" s="36"/>
    </row>
    <row r="173" spans="1:13" s="13" customFormat="1">
      <c r="A173" s="195"/>
      <c r="B173" s="24"/>
      <c r="C173" s="33" t="s">
        <v>18</v>
      </c>
      <c r="D173" s="28" t="s">
        <v>19</v>
      </c>
      <c r="E173" s="28">
        <v>2.0999999999999999E-3</v>
      </c>
      <c r="F173" s="36">
        <f>E173*F169</f>
        <v>8.8199999999999997E-3</v>
      </c>
      <c r="G173" s="28"/>
      <c r="H173" s="30"/>
      <c r="I173" s="28"/>
      <c r="J173" s="28"/>
      <c r="K173" s="28"/>
      <c r="L173" s="28"/>
      <c r="M173" s="36"/>
    </row>
    <row r="174" spans="1:13" s="13" customFormat="1">
      <c r="A174" s="195"/>
      <c r="B174" s="24"/>
      <c r="C174" s="33" t="s">
        <v>30</v>
      </c>
      <c r="D174" s="28" t="s">
        <v>19</v>
      </c>
      <c r="E174" s="28">
        <v>0.13200000000000001</v>
      </c>
      <c r="F174" s="50">
        <f>E174*F169</f>
        <v>0.5544</v>
      </c>
      <c r="G174" s="48"/>
      <c r="H174" s="51"/>
      <c r="I174" s="48"/>
      <c r="J174" s="52"/>
      <c r="K174" s="28"/>
      <c r="L174" s="29"/>
      <c r="M174" s="36"/>
    </row>
    <row r="175" spans="1:13" s="13" customFormat="1" ht="45">
      <c r="A175" s="26">
        <v>39</v>
      </c>
      <c r="B175" s="24" t="s">
        <v>24</v>
      </c>
      <c r="C175" s="168" t="s">
        <v>150</v>
      </c>
      <c r="D175" s="26" t="s">
        <v>151</v>
      </c>
      <c r="E175" s="54"/>
      <c r="F175" s="55">
        <v>1</v>
      </c>
      <c r="G175" s="26"/>
      <c r="H175" s="30"/>
      <c r="I175" s="55"/>
      <c r="J175" s="56"/>
      <c r="K175" s="26"/>
      <c r="L175" s="39"/>
      <c r="M175" s="57"/>
    </row>
    <row r="176" spans="1:13" s="13" customFormat="1" ht="15.75" customHeight="1">
      <c r="A176" s="229" t="s">
        <v>153</v>
      </c>
      <c r="B176" s="230"/>
      <c r="C176" s="230"/>
      <c r="D176" s="230"/>
      <c r="E176" s="230"/>
      <c r="F176" s="230"/>
      <c r="G176" s="141"/>
      <c r="H176" s="43"/>
      <c r="I176" s="141"/>
      <c r="J176" s="141"/>
      <c r="K176" s="141"/>
      <c r="L176" s="43"/>
      <c r="M176" s="141"/>
    </row>
    <row r="177" spans="1:13" s="13" customFormat="1" ht="25.5">
      <c r="A177" s="199">
        <v>40</v>
      </c>
      <c r="B177" s="24" t="s">
        <v>22</v>
      </c>
      <c r="C177" s="25" t="s">
        <v>154</v>
      </c>
      <c r="D177" s="26" t="s">
        <v>15</v>
      </c>
      <c r="E177" s="38"/>
      <c r="F177" s="26">
        <v>36.5</v>
      </c>
      <c r="G177" s="26"/>
      <c r="H177" s="42"/>
      <c r="I177" s="38"/>
      <c r="J177" s="26"/>
      <c r="K177" s="26"/>
      <c r="L177" s="39"/>
      <c r="M177" s="26"/>
    </row>
    <row r="178" spans="1:13" s="13" customFormat="1">
      <c r="A178" s="200"/>
      <c r="B178" s="24"/>
      <c r="C178" s="27" t="s">
        <v>20</v>
      </c>
      <c r="D178" s="28" t="s">
        <v>17</v>
      </c>
      <c r="E178" s="28">
        <v>0.25700000000000001</v>
      </c>
      <c r="F178" s="36">
        <f>E178*F177</f>
        <v>9.3804999999999996</v>
      </c>
      <c r="G178" s="28"/>
      <c r="H178" s="34"/>
      <c r="I178" s="31"/>
      <c r="J178" s="32"/>
      <c r="K178" s="32"/>
      <c r="L178" s="18"/>
      <c r="M178" s="32"/>
    </row>
    <row r="179" spans="1:13" s="13" customFormat="1">
      <c r="A179" s="201"/>
      <c r="B179" s="24"/>
      <c r="C179" s="33" t="s">
        <v>23</v>
      </c>
      <c r="D179" s="28" t="s">
        <v>19</v>
      </c>
      <c r="E179" s="28">
        <v>5.8200000000000002E-2</v>
      </c>
      <c r="F179" s="36">
        <f>E179*F177</f>
        <v>2.1242999999999999</v>
      </c>
      <c r="G179" s="28"/>
      <c r="H179" s="34"/>
      <c r="I179" s="35"/>
      <c r="J179" s="28"/>
      <c r="K179" s="28"/>
      <c r="L179" s="30"/>
      <c r="M179" s="36"/>
    </row>
    <row r="180" spans="1:13" s="13" customFormat="1" ht="25.5">
      <c r="A180" s="199">
        <v>41</v>
      </c>
      <c r="B180" s="24" t="s">
        <v>22</v>
      </c>
      <c r="C180" s="25" t="s">
        <v>155</v>
      </c>
      <c r="D180" s="26" t="s">
        <v>15</v>
      </c>
      <c r="E180" s="38"/>
      <c r="F180" s="26">
        <v>6.5</v>
      </c>
      <c r="G180" s="26"/>
      <c r="H180" s="42"/>
      <c r="I180" s="38"/>
      <c r="J180" s="26"/>
      <c r="K180" s="26"/>
      <c r="L180" s="39"/>
      <c r="M180" s="26"/>
    </row>
    <row r="181" spans="1:13" s="13" customFormat="1">
      <c r="A181" s="200"/>
      <c r="B181" s="24"/>
      <c r="C181" s="27" t="s">
        <v>20</v>
      </c>
      <c r="D181" s="28" t="s">
        <v>17</v>
      </c>
      <c r="E181" s="28">
        <v>0.25700000000000001</v>
      </c>
      <c r="F181" s="36">
        <f>E181*F180</f>
        <v>1.6705000000000001</v>
      </c>
      <c r="G181" s="28"/>
      <c r="H181" s="34"/>
      <c r="I181" s="31"/>
      <c r="J181" s="32"/>
      <c r="K181" s="32"/>
      <c r="L181" s="18"/>
      <c r="M181" s="32"/>
    </row>
    <row r="182" spans="1:13" s="13" customFormat="1">
      <c r="A182" s="201"/>
      <c r="B182" s="24"/>
      <c r="C182" s="33" t="s">
        <v>23</v>
      </c>
      <c r="D182" s="28" t="s">
        <v>19</v>
      </c>
      <c r="E182" s="28">
        <v>5.8200000000000002E-2</v>
      </c>
      <c r="F182" s="36">
        <f>E182*F180</f>
        <v>0.37830000000000003</v>
      </c>
      <c r="G182" s="28"/>
      <c r="H182" s="34"/>
      <c r="I182" s="35"/>
      <c r="J182" s="28"/>
      <c r="K182" s="28"/>
      <c r="L182" s="30"/>
      <c r="M182" s="36"/>
    </row>
    <row r="183" spans="1:13" s="13" customFormat="1" ht="38.25">
      <c r="A183" s="199">
        <v>42</v>
      </c>
      <c r="B183" s="24" t="s">
        <v>22</v>
      </c>
      <c r="C183" s="25" t="s">
        <v>156</v>
      </c>
      <c r="D183" s="26" t="s">
        <v>15</v>
      </c>
      <c r="E183" s="38"/>
      <c r="F183" s="26">
        <v>3</v>
      </c>
      <c r="G183" s="26"/>
      <c r="H183" s="42"/>
      <c r="I183" s="38"/>
      <c r="J183" s="26"/>
      <c r="K183" s="26"/>
      <c r="L183" s="39"/>
      <c r="M183" s="26"/>
    </row>
    <row r="184" spans="1:13" s="13" customFormat="1">
      <c r="A184" s="200"/>
      <c r="B184" s="24"/>
      <c r="C184" s="27" t="s">
        <v>20</v>
      </c>
      <c r="D184" s="28" t="s">
        <v>17</v>
      </c>
      <c r="E184" s="28">
        <v>0.25700000000000001</v>
      </c>
      <c r="F184" s="36">
        <f>E184*F183</f>
        <v>0.77100000000000002</v>
      </c>
      <c r="G184" s="28"/>
      <c r="H184" s="34"/>
      <c r="I184" s="31"/>
      <c r="J184" s="32"/>
      <c r="K184" s="32"/>
      <c r="L184" s="18"/>
      <c r="M184" s="32"/>
    </row>
    <row r="185" spans="1:13" s="13" customFormat="1">
      <c r="A185" s="201"/>
      <c r="B185" s="24"/>
      <c r="C185" s="33" t="s">
        <v>23</v>
      </c>
      <c r="D185" s="28" t="s">
        <v>19</v>
      </c>
      <c r="E185" s="28">
        <v>5.8200000000000002E-2</v>
      </c>
      <c r="F185" s="36">
        <f>E185*F183</f>
        <v>0.17460000000000001</v>
      </c>
      <c r="G185" s="28"/>
      <c r="H185" s="34"/>
      <c r="I185" s="35"/>
      <c r="J185" s="28"/>
      <c r="K185" s="28"/>
      <c r="L185" s="30"/>
      <c r="M185" s="36"/>
    </row>
    <row r="186" spans="1:13" s="13" customFormat="1" ht="25.5">
      <c r="A186" s="202">
        <v>43</v>
      </c>
      <c r="B186" s="24" t="s">
        <v>39</v>
      </c>
      <c r="C186" s="25" t="s">
        <v>121</v>
      </c>
      <c r="D186" s="26" t="s">
        <v>28</v>
      </c>
      <c r="E186" s="41"/>
      <c r="F186" s="26">
        <v>3</v>
      </c>
      <c r="G186" s="26"/>
      <c r="H186" s="39"/>
      <c r="I186" s="38"/>
      <c r="J186" s="26"/>
      <c r="K186" s="38"/>
      <c r="L186" s="42"/>
      <c r="M186" s="38"/>
    </row>
    <row r="187" spans="1:13" s="13" customFormat="1">
      <c r="A187" s="203"/>
      <c r="B187" s="24"/>
      <c r="C187" s="47" t="s">
        <v>16</v>
      </c>
      <c r="D187" s="28" t="s">
        <v>17</v>
      </c>
      <c r="E187" s="40">
        <v>0.89200000000000002</v>
      </c>
      <c r="F187" s="36">
        <f>E187*F186</f>
        <v>2.6760000000000002</v>
      </c>
      <c r="G187" s="28"/>
      <c r="H187" s="30"/>
      <c r="I187" s="31"/>
      <c r="J187" s="32"/>
      <c r="K187" s="32"/>
      <c r="L187" s="18"/>
      <c r="M187" s="32"/>
    </row>
    <row r="188" spans="1:13" s="13" customFormat="1">
      <c r="A188" s="203"/>
      <c r="B188" s="49"/>
      <c r="C188" s="33" t="s">
        <v>120</v>
      </c>
      <c r="D188" s="28" t="s">
        <v>15</v>
      </c>
      <c r="E188" s="40">
        <v>1.03</v>
      </c>
      <c r="F188" s="36">
        <f>E188*F186</f>
        <v>3.09</v>
      </c>
      <c r="G188" s="36"/>
      <c r="H188" s="30"/>
      <c r="I188" s="28"/>
      <c r="J188" s="28"/>
      <c r="K188" s="28"/>
      <c r="L188" s="30"/>
      <c r="M188" s="28"/>
    </row>
    <row r="189" spans="1:13" s="13" customFormat="1">
      <c r="A189" s="203"/>
      <c r="B189" s="24"/>
      <c r="C189" s="33" t="s">
        <v>37</v>
      </c>
      <c r="D189" s="28" t="s">
        <v>33</v>
      </c>
      <c r="E189" s="40">
        <v>0.17499999999999999</v>
      </c>
      <c r="F189" s="36">
        <f>E189*F186</f>
        <v>0.52499999999999991</v>
      </c>
      <c r="G189" s="28"/>
      <c r="H189" s="30"/>
      <c r="I189" s="28"/>
      <c r="J189" s="28"/>
      <c r="K189" s="28"/>
      <c r="L189" s="30"/>
      <c r="M189" s="28"/>
    </row>
    <row r="190" spans="1:13" s="13" customFormat="1">
      <c r="A190" s="203"/>
      <c r="B190" s="24"/>
      <c r="C190" s="33" t="s">
        <v>122</v>
      </c>
      <c r="D190" s="28" t="s">
        <v>33</v>
      </c>
      <c r="E190" s="40">
        <v>0.123</v>
      </c>
      <c r="F190" s="36">
        <f>F186*E190</f>
        <v>0.36899999999999999</v>
      </c>
      <c r="G190" s="28"/>
      <c r="H190" s="30"/>
      <c r="I190" s="28"/>
      <c r="J190" s="28"/>
      <c r="K190" s="28"/>
      <c r="L190" s="30"/>
      <c r="M190" s="30"/>
    </row>
    <row r="191" spans="1:13" s="13" customFormat="1">
      <c r="A191" s="203"/>
      <c r="B191" s="24"/>
      <c r="C191" s="33" t="s">
        <v>18</v>
      </c>
      <c r="D191" s="28" t="s">
        <v>19</v>
      </c>
      <c r="E191" s="40">
        <v>2.0999999999999999E-3</v>
      </c>
      <c r="F191" s="36">
        <f>E191*F186</f>
        <v>6.3E-3</v>
      </c>
      <c r="G191" s="28"/>
      <c r="H191" s="30"/>
      <c r="I191" s="28"/>
      <c r="J191" s="28"/>
      <c r="K191" s="28"/>
      <c r="L191" s="30"/>
      <c r="M191" s="36"/>
    </row>
    <row r="192" spans="1:13" s="13" customFormat="1">
      <c r="A192" s="204"/>
      <c r="B192" s="24"/>
      <c r="C192" s="33" t="s">
        <v>30</v>
      </c>
      <c r="D192" s="28" t="s">
        <v>19</v>
      </c>
      <c r="E192" s="40">
        <v>0.13200000000000001</v>
      </c>
      <c r="F192" s="36">
        <f>E192*F186</f>
        <v>0.39600000000000002</v>
      </c>
      <c r="G192" s="28"/>
      <c r="H192" s="30"/>
      <c r="I192" s="28"/>
      <c r="J192" s="28"/>
      <c r="K192" s="28"/>
      <c r="L192" s="30"/>
      <c r="M192" s="36"/>
    </row>
    <row r="193" spans="1:13" s="13" customFormat="1" ht="25.5">
      <c r="A193" s="199">
        <v>44</v>
      </c>
      <c r="B193" s="37" t="s">
        <v>35</v>
      </c>
      <c r="C193" s="25" t="s">
        <v>159</v>
      </c>
      <c r="D193" s="26" t="s">
        <v>28</v>
      </c>
      <c r="E193" s="54"/>
      <c r="F193" s="26">
        <v>6.5</v>
      </c>
      <c r="G193" s="26"/>
      <c r="H193" s="39"/>
      <c r="I193" s="26"/>
      <c r="J193" s="26"/>
      <c r="K193" s="26"/>
      <c r="L193" s="39"/>
      <c r="M193" s="26"/>
    </row>
    <row r="194" spans="1:13" s="13" customFormat="1">
      <c r="A194" s="200"/>
      <c r="B194" s="24"/>
      <c r="C194" s="47" t="s">
        <v>26</v>
      </c>
      <c r="D194" s="28" t="s">
        <v>17</v>
      </c>
      <c r="E194" s="40">
        <v>0.65800000000000003</v>
      </c>
      <c r="F194" s="36">
        <f>E194*F193</f>
        <v>4.2770000000000001</v>
      </c>
      <c r="G194" s="28"/>
      <c r="H194" s="30"/>
      <c r="I194" s="31"/>
      <c r="J194" s="32"/>
      <c r="K194" s="32"/>
      <c r="L194" s="32"/>
      <c r="M194" s="32"/>
    </row>
    <row r="195" spans="1:13" s="13" customFormat="1">
      <c r="A195" s="200"/>
      <c r="B195" s="24"/>
      <c r="C195" s="33" t="s">
        <v>157</v>
      </c>
      <c r="D195" s="28" t="s">
        <v>33</v>
      </c>
      <c r="E195" s="40">
        <v>0.63</v>
      </c>
      <c r="F195" s="36">
        <f>E195*F193</f>
        <v>4.0949999999999998</v>
      </c>
      <c r="G195" s="36"/>
      <c r="H195" s="30"/>
      <c r="I195" s="28"/>
      <c r="J195" s="28"/>
      <c r="K195" s="28"/>
      <c r="L195" s="28"/>
      <c r="M195" s="36"/>
    </row>
    <row r="196" spans="1:13" s="13" customFormat="1">
      <c r="A196" s="200"/>
      <c r="B196" s="24"/>
      <c r="C196" s="33" t="s">
        <v>34</v>
      </c>
      <c r="D196" s="28" t="s">
        <v>33</v>
      </c>
      <c r="E196" s="40">
        <v>0.79</v>
      </c>
      <c r="F196" s="36">
        <f>E196*F193</f>
        <v>5.1349999999999998</v>
      </c>
      <c r="G196" s="36"/>
      <c r="H196" s="30"/>
      <c r="I196" s="28"/>
      <c r="J196" s="28"/>
      <c r="K196" s="28"/>
      <c r="L196" s="28"/>
      <c r="M196" s="36"/>
    </row>
    <row r="197" spans="1:13" s="13" customFormat="1">
      <c r="A197" s="200"/>
      <c r="B197" s="24"/>
      <c r="C197" s="33" t="s">
        <v>23</v>
      </c>
      <c r="D197" s="28" t="s">
        <v>19</v>
      </c>
      <c r="E197" s="40">
        <v>0.35</v>
      </c>
      <c r="F197" s="36">
        <f>E197*F193</f>
        <v>2.2749999999999999</v>
      </c>
      <c r="G197" s="28"/>
      <c r="H197" s="30"/>
      <c r="I197" s="28"/>
      <c r="J197" s="28"/>
      <c r="K197" s="28"/>
      <c r="L197" s="29"/>
      <c r="M197" s="36"/>
    </row>
    <row r="198" spans="1:13" s="13" customFormat="1">
      <c r="A198" s="201"/>
      <c r="B198" s="24"/>
      <c r="C198" s="33" t="s">
        <v>30</v>
      </c>
      <c r="D198" s="28" t="s">
        <v>19</v>
      </c>
      <c r="E198" s="40">
        <v>1.6E-2</v>
      </c>
      <c r="F198" s="36">
        <f>E198*F193</f>
        <v>0.10400000000000001</v>
      </c>
      <c r="G198" s="28"/>
      <c r="H198" s="30"/>
      <c r="I198" s="28"/>
      <c r="J198" s="28"/>
      <c r="K198" s="28"/>
      <c r="L198" s="28"/>
      <c r="M198" s="36"/>
    </row>
    <row r="199" spans="1:13" s="13" customFormat="1" ht="38.25">
      <c r="A199" s="196">
        <v>45</v>
      </c>
      <c r="B199" s="24" t="s">
        <v>36</v>
      </c>
      <c r="C199" s="25" t="s">
        <v>116</v>
      </c>
      <c r="D199" s="26" t="s">
        <v>28</v>
      </c>
      <c r="E199" s="41"/>
      <c r="F199" s="26">
        <v>36.5</v>
      </c>
      <c r="G199" s="44"/>
      <c r="H199" s="45"/>
      <c r="I199" s="46"/>
      <c r="J199" s="46"/>
      <c r="K199" s="44"/>
      <c r="L199" s="44"/>
      <c r="M199" s="44"/>
    </row>
    <row r="200" spans="1:13" s="13" customFormat="1">
      <c r="A200" s="197"/>
      <c r="B200" s="24"/>
      <c r="C200" s="47" t="s">
        <v>16</v>
      </c>
      <c r="D200" s="28" t="s">
        <v>17</v>
      </c>
      <c r="E200" s="40">
        <v>0.89200000000000002</v>
      </c>
      <c r="F200" s="36">
        <f>E200*F199</f>
        <v>32.558</v>
      </c>
      <c r="G200" s="28"/>
      <c r="H200" s="30"/>
      <c r="I200" s="31"/>
      <c r="J200" s="32"/>
      <c r="K200" s="32"/>
      <c r="L200" s="32"/>
      <c r="M200" s="32"/>
    </row>
    <row r="201" spans="1:13" s="13" customFormat="1">
      <c r="A201" s="197"/>
      <c r="B201" s="37"/>
      <c r="C201" s="33" t="s">
        <v>32</v>
      </c>
      <c r="D201" s="28" t="s">
        <v>33</v>
      </c>
      <c r="E201" s="40">
        <v>0.63</v>
      </c>
      <c r="F201" s="36">
        <f>E201*F199</f>
        <v>22.995000000000001</v>
      </c>
      <c r="G201" s="36"/>
      <c r="H201" s="30"/>
      <c r="I201" s="28"/>
      <c r="J201" s="28"/>
      <c r="K201" s="28"/>
      <c r="L201" s="28"/>
      <c r="M201" s="36"/>
    </row>
    <row r="202" spans="1:13" s="13" customFormat="1">
      <c r="A202" s="197"/>
      <c r="B202" s="37"/>
      <c r="C202" s="33" t="s">
        <v>34</v>
      </c>
      <c r="D202" s="28" t="s">
        <v>33</v>
      </c>
      <c r="E202" s="40">
        <v>0.79</v>
      </c>
      <c r="F202" s="36">
        <f>E202*F199</f>
        <v>28.835000000000001</v>
      </c>
      <c r="G202" s="36"/>
      <c r="H202" s="30"/>
      <c r="I202" s="28"/>
      <c r="J202" s="28"/>
      <c r="K202" s="28"/>
      <c r="L202" s="28"/>
      <c r="M202" s="36"/>
    </row>
    <row r="203" spans="1:13" s="13" customFormat="1">
      <c r="A203" s="197"/>
      <c r="B203" s="24"/>
      <c r="C203" s="33" t="s">
        <v>18</v>
      </c>
      <c r="D203" s="28" t="s">
        <v>19</v>
      </c>
      <c r="E203" s="40">
        <v>2.0999999999999999E-3</v>
      </c>
      <c r="F203" s="36">
        <f>E203*F199</f>
        <v>7.6649999999999996E-2</v>
      </c>
      <c r="G203" s="28"/>
      <c r="H203" s="30"/>
      <c r="I203" s="28"/>
      <c r="J203" s="28"/>
      <c r="K203" s="28"/>
      <c r="L203" s="28"/>
      <c r="M203" s="36"/>
    </row>
    <row r="204" spans="1:13" s="13" customFormat="1">
      <c r="A204" s="198"/>
      <c r="B204" s="24"/>
      <c r="C204" s="33" t="s">
        <v>30</v>
      </c>
      <c r="D204" s="28" t="s">
        <v>19</v>
      </c>
      <c r="E204" s="40">
        <v>0.13200000000000001</v>
      </c>
      <c r="F204" s="50">
        <f>E204*F199</f>
        <v>4.8180000000000005</v>
      </c>
      <c r="G204" s="48"/>
      <c r="H204" s="51"/>
      <c r="I204" s="48"/>
      <c r="J204" s="52"/>
      <c r="K204" s="28"/>
      <c r="L204" s="29"/>
      <c r="M204" s="36"/>
    </row>
    <row r="205" spans="1:13" s="13" customFormat="1">
      <c r="A205" s="208" t="s">
        <v>161</v>
      </c>
      <c r="B205" s="209"/>
      <c r="C205" s="209"/>
      <c r="D205" s="209"/>
      <c r="E205" s="209"/>
      <c r="F205" s="209"/>
      <c r="G205" s="139"/>
      <c r="H205" s="43"/>
      <c r="I205" s="139"/>
      <c r="J205" s="139"/>
      <c r="K205" s="139"/>
      <c r="L205" s="43"/>
      <c r="M205" s="139"/>
    </row>
    <row r="206" spans="1:13" s="13" customFormat="1" ht="25.5">
      <c r="A206" s="202">
        <v>1</v>
      </c>
      <c r="B206" s="24" t="s">
        <v>22</v>
      </c>
      <c r="C206" s="25" t="s">
        <v>165</v>
      </c>
      <c r="D206" s="26" t="s">
        <v>15</v>
      </c>
      <c r="E206" s="38"/>
      <c r="F206" s="26">
        <v>2.1</v>
      </c>
      <c r="G206" s="26"/>
      <c r="H206" s="42"/>
      <c r="I206" s="38"/>
      <c r="J206" s="26"/>
      <c r="K206" s="26"/>
      <c r="L206" s="39"/>
      <c r="M206" s="26"/>
    </row>
    <row r="207" spans="1:13" s="13" customFormat="1">
      <c r="A207" s="203"/>
      <c r="B207" s="24"/>
      <c r="C207" s="27" t="s">
        <v>20</v>
      </c>
      <c r="D207" s="28" t="s">
        <v>17</v>
      </c>
      <c r="E207" s="28">
        <v>0.25700000000000001</v>
      </c>
      <c r="F207" s="36">
        <f>E207*F206</f>
        <v>0.53970000000000007</v>
      </c>
      <c r="G207" s="28"/>
      <c r="H207" s="34"/>
      <c r="I207" s="31"/>
      <c r="J207" s="32"/>
      <c r="K207" s="32"/>
      <c r="L207" s="18"/>
      <c r="M207" s="32"/>
    </row>
    <row r="208" spans="1:13" s="13" customFormat="1">
      <c r="A208" s="204"/>
      <c r="B208" s="24"/>
      <c r="C208" s="33" t="s">
        <v>23</v>
      </c>
      <c r="D208" s="28" t="s">
        <v>19</v>
      </c>
      <c r="E208" s="28">
        <v>5.8200000000000002E-2</v>
      </c>
      <c r="F208" s="36">
        <f>E208*F206</f>
        <v>0.12222000000000001</v>
      </c>
      <c r="G208" s="28"/>
      <c r="H208" s="34"/>
      <c r="I208" s="35"/>
      <c r="J208" s="28"/>
      <c r="K208" s="28"/>
      <c r="L208" s="30"/>
      <c r="M208" s="36"/>
    </row>
    <row r="209" spans="1:13" s="13" customFormat="1" ht="38.25">
      <c r="A209" s="202">
        <v>5</v>
      </c>
      <c r="B209" s="24" t="s">
        <v>36</v>
      </c>
      <c r="C209" s="25" t="s">
        <v>162</v>
      </c>
      <c r="D209" s="26" t="s">
        <v>28</v>
      </c>
      <c r="E209" s="41"/>
      <c r="F209" s="26">
        <v>10</v>
      </c>
      <c r="G209" s="44"/>
      <c r="H209" s="45"/>
      <c r="I209" s="46"/>
      <c r="J209" s="46"/>
      <c r="K209" s="44"/>
      <c r="L209" s="44"/>
      <c r="M209" s="44"/>
    </row>
    <row r="210" spans="1:13" s="13" customFormat="1">
      <c r="A210" s="203"/>
      <c r="B210" s="24"/>
      <c r="C210" s="47" t="s">
        <v>16</v>
      </c>
      <c r="D210" s="28" t="s">
        <v>17</v>
      </c>
      <c r="E210" s="40">
        <v>0.89200000000000002</v>
      </c>
      <c r="F210" s="36">
        <f>E210*F209</f>
        <v>8.92</v>
      </c>
      <c r="G210" s="28"/>
      <c r="H210" s="30"/>
      <c r="I210" s="31"/>
      <c r="J210" s="32"/>
      <c r="K210" s="32"/>
      <c r="L210" s="32"/>
      <c r="M210" s="32"/>
    </row>
    <row r="211" spans="1:13" s="13" customFormat="1">
      <c r="A211" s="203"/>
      <c r="B211" s="49"/>
      <c r="C211" s="33" t="s">
        <v>49</v>
      </c>
      <c r="D211" s="28" t="s">
        <v>15</v>
      </c>
      <c r="E211" s="40">
        <v>1.03</v>
      </c>
      <c r="F211" s="36">
        <f>E211*F209</f>
        <v>10.3</v>
      </c>
      <c r="G211" s="36"/>
      <c r="H211" s="30"/>
      <c r="I211" s="28"/>
      <c r="J211" s="28"/>
      <c r="K211" s="28"/>
      <c r="L211" s="28"/>
      <c r="M211" s="36"/>
    </row>
    <row r="212" spans="1:13" s="13" customFormat="1">
      <c r="A212" s="203"/>
      <c r="B212" s="24"/>
      <c r="C212" s="33" t="s">
        <v>37</v>
      </c>
      <c r="D212" s="28" t="s">
        <v>33</v>
      </c>
      <c r="E212" s="40">
        <v>0.17499999999999999</v>
      </c>
      <c r="F212" s="36">
        <f>E212*F209</f>
        <v>1.75</v>
      </c>
      <c r="G212" s="28"/>
      <c r="H212" s="30"/>
      <c r="I212" s="28"/>
      <c r="J212" s="28"/>
      <c r="K212" s="28"/>
      <c r="L212" s="29"/>
      <c r="M212" s="36"/>
    </row>
    <row r="213" spans="1:13" s="13" customFormat="1">
      <c r="A213" s="203"/>
      <c r="B213" s="24"/>
      <c r="C213" s="33" t="s">
        <v>18</v>
      </c>
      <c r="D213" s="28" t="s">
        <v>19</v>
      </c>
      <c r="E213" s="40">
        <v>2.0999999999999999E-3</v>
      </c>
      <c r="F213" s="36">
        <f>E213*F209</f>
        <v>2.0999999999999998E-2</v>
      </c>
      <c r="G213" s="28"/>
      <c r="H213" s="30"/>
      <c r="I213" s="28"/>
      <c r="J213" s="28"/>
      <c r="K213" s="28"/>
      <c r="L213" s="28"/>
      <c r="M213" s="36"/>
    </row>
    <row r="214" spans="1:13" s="13" customFormat="1">
      <c r="A214" s="204"/>
      <c r="B214" s="24"/>
      <c r="C214" s="33" t="s">
        <v>30</v>
      </c>
      <c r="D214" s="28" t="s">
        <v>19</v>
      </c>
      <c r="E214" s="40">
        <v>0.13200000000000001</v>
      </c>
      <c r="F214" s="50">
        <f>E214*F209</f>
        <v>1.32</v>
      </c>
      <c r="G214" s="48"/>
      <c r="H214" s="51"/>
      <c r="I214" s="48"/>
      <c r="J214" s="52"/>
      <c r="K214" s="28"/>
      <c r="L214" s="29"/>
      <c r="M214" s="36"/>
    </row>
    <row r="215" spans="1:13" s="13" customFormat="1" ht="38.25">
      <c r="A215" s="202">
        <v>5</v>
      </c>
      <c r="B215" s="24" t="s">
        <v>36</v>
      </c>
      <c r="C215" s="25" t="s">
        <v>163</v>
      </c>
      <c r="D215" s="26" t="s">
        <v>28</v>
      </c>
      <c r="E215" s="41"/>
      <c r="F215" s="26">
        <v>2.85</v>
      </c>
      <c r="G215" s="44"/>
      <c r="H215" s="45"/>
      <c r="I215" s="46"/>
      <c r="J215" s="46"/>
      <c r="K215" s="44"/>
      <c r="L215" s="44"/>
      <c r="M215" s="44"/>
    </row>
    <row r="216" spans="1:13" s="13" customFormat="1">
      <c r="A216" s="203"/>
      <c r="B216" s="24"/>
      <c r="C216" s="47" t="s">
        <v>16</v>
      </c>
      <c r="D216" s="28" t="s">
        <v>17</v>
      </c>
      <c r="E216" s="40">
        <v>0.89200000000000002</v>
      </c>
      <c r="F216" s="36">
        <f>E216*F215</f>
        <v>2.5422000000000002</v>
      </c>
      <c r="G216" s="28"/>
      <c r="H216" s="30"/>
      <c r="I216" s="31"/>
      <c r="J216" s="32"/>
      <c r="K216" s="32"/>
      <c r="L216" s="32"/>
      <c r="M216" s="32"/>
    </row>
    <row r="217" spans="1:13" s="13" customFormat="1">
      <c r="A217" s="203"/>
      <c r="B217" s="49"/>
      <c r="C217" s="33" t="s">
        <v>49</v>
      </c>
      <c r="D217" s="28" t="s">
        <v>15</v>
      </c>
      <c r="E217" s="40">
        <v>1.03</v>
      </c>
      <c r="F217" s="36">
        <f>E217*F215</f>
        <v>2.9355000000000002</v>
      </c>
      <c r="G217" s="36"/>
      <c r="H217" s="30"/>
      <c r="I217" s="28"/>
      <c r="J217" s="28"/>
      <c r="K217" s="28"/>
      <c r="L217" s="28"/>
      <c r="M217" s="36"/>
    </row>
    <row r="218" spans="1:13" s="13" customFormat="1">
      <c r="A218" s="203"/>
      <c r="B218" s="24"/>
      <c r="C218" s="33" t="s">
        <v>37</v>
      </c>
      <c r="D218" s="28" t="s">
        <v>33</v>
      </c>
      <c r="E218" s="40">
        <v>0.17499999999999999</v>
      </c>
      <c r="F218" s="36">
        <f>E218*F215</f>
        <v>0.49874999999999997</v>
      </c>
      <c r="G218" s="28"/>
      <c r="H218" s="30"/>
      <c r="I218" s="28"/>
      <c r="J218" s="28"/>
      <c r="K218" s="28"/>
      <c r="L218" s="29"/>
      <c r="M218" s="36"/>
    </row>
    <row r="219" spans="1:13" s="13" customFormat="1">
      <c r="A219" s="203"/>
      <c r="B219" s="24"/>
      <c r="C219" s="33" t="s">
        <v>18</v>
      </c>
      <c r="D219" s="28" t="s">
        <v>19</v>
      </c>
      <c r="E219" s="40">
        <v>2.0999999999999999E-3</v>
      </c>
      <c r="F219" s="36">
        <f>E219*F215</f>
        <v>5.9849999999999999E-3</v>
      </c>
      <c r="G219" s="28"/>
      <c r="H219" s="30"/>
      <c r="I219" s="28"/>
      <c r="J219" s="28"/>
      <c r="K219" s="28"/>
      <c r="L219" s="28"/>
      <c r="M219" s="36"/>
    </row>
    <row r="220" spans="1:13" s="13" customFormat="1">
      <c r="A220" s="204"/>
      <c r="B220" s="24"/>
      <c r="C220" s="33" t="s">
        <v>30</v>
      </c>
      <c r="D220" s="28" t="s">
        <v>19</v>
      </c>
      <c r="E220" s="40">
        <v>0.13200000000000001</v>
      </c>
      <c r="F220" s="50">
        <f>E220*F215</f>
        <v>0.37620000000000003</v>
      </c>
      <c r="G220" s="48"/>
      <c r="H220" s="51"/>
      <c r="I220" s="48"/>
      <c r="J220" s="52"/>
      <c r="K220" s="28"/>
      <c r="L220" s="29"/>
      <c r="M220" s="36"/>
    </row>
    <row r="221" spans="1:13" s="13" customFormat="1" ht="25.5">
      <c r="A221" s="169">
        <v>72</v>
      </c>
      <c r="B221" s="24" t="s">
        <v>24</v>
      </c>
      <c r="C221" s="79" t="s">
        <v>164</v>
      </c>
      <c r="D221" s="28" t="s">
        <v>15</v>
      </c>
      <c r="E221" s="66"/>
      <c r="F221" s="26">
        <v>2.85</v>
      </c>
      <c r="G221" s="66"/>
      <c r="H221" s="65"/>
      <c r="I221" s="66"/>
      <c r="J221" s="66"/>
      <c r="K221" s="66"/>
      <c r="L221" s="66"/>
      <c r="M221" s="81"/>
    </row>
    <row r="222" spans="1:13" s="13" customFormat="1">
      <c r="A222" s="202">
        <v>2</v>
      </c>
      <c r="B222" s="24" t="s">
        <v>41</v>
      </c>
      <c r="C222" s="59" t="s">
        <v>103</v>
      </c>
      <c r="D222" s="26" t="s">
        <v>28</v>
      </c>
      <c r="E222" s="40"/>
      <c r="F222" s="26">
        <v>1.9</v>
      </c>
      <c r="G222" s="26"/>
      <c r="H222" s="30"/>
      <c r="I222" s="28"/>
      <c r="J222" s="26"/>
      <c r="K222" s="26"/>
      <c r="L222" s="39"/>
      <c r="M222" s="26"/>
    </row>
    <row r="223" spans="1:13" s="13" customFormat="1">
      <c r="A223" s="203"/>
      <c r="B223" s="24"/>
      <c r="C223" s="47" t="s">
        <v>26</v>
      </c>
      <c r="D223" s="28" t="s">
        <v>17</v>
      </c>
      <c r="E223" s="40">
        <v>0.91400000000000003</v>
      </c>
      <c r="F223" s="36">
        <f>E223*F222</f>
        <v>1.7365999999999999</v>
      </c>
      <c r="G223" s="28"/>
      <c r="H223" s="30"/>
      <c r="I223" s="31"/>
      <c r="J223" s="32"/>
      <c r="K223" s="32"/>
      <c r="L223" s="18"/>
      <c r="M223" s="32"/>
    </row>
    <row r="224" spans="1:13" s="13" customFormat="1">
      <c r="A224" s="203"/>
      <c r="B224" s="24"/>
      <c r="C224" s="27" t="s">
        <v>98</v>
      </c>
      <c r="D224" s="28" t="s">
        <v>15</v>
      </c>
      <c r="E224" s="40">
        <v>1</v>
      </c>
      <c r="F224" s="36">
        <f>E224*F222</f>
        <v>1.9</v>
      </c>
      <c r="G224" s="36"/>
      <c r="H224" s="30"/>
      <c r="I224" s="28"/>
      <c r="J224" s="28"/>
      <c r="K224" s="28"/>
      <c r="L224" s="30"/>
      <c r="M224" s="36"/>
    </row>
    <row r="225" spans="1:13" s="13" customFormat="1">
      <c r="A225" s="203"/>
      <c r="B225" s="24"/>
      <c r="C225" s="33" t="s">
        <v>21</v>
      </c>
      <c r="D225" s="28" t="s">
        <v>19</v>
      </c>
      <c r="E225" s="40">
        <v>0.35299999999999998</v>
      </c>
      <c r="F225" s="36">
        <f>E225*F222</f>
        <v>0.67069999999999996</v>
      </c>
      <c r="G225" s="28"/>
      <c r="H225" s="30"/>
      <c r="I225" s="28"/>
      <c r="J225" s="28"/>
      <c r="K225" s="28"/>
      <c r="L225" s="30"/>
      <c r="M225" s="36"/>
    </row>
    <row r="226" spans="1:13" s="13" customFormat="1">
      <c r="A226" s="204"/>
      <c r="B226" s="24"/>
      <c r="C226" s="33" t="s">
        <v>30</v>
      </c>
      <c r="D226" s="28" t="s">
        <v>19</v>
      </c>
      <c r="E226" s="40">
        <v>0.27600000000000002</v>
      </c>
      <c r="F226" s="36">
        <f>E226*F222</f>
        <v>0.52439999999999998</v>
      </c>
      <c r="G226" s="28"/>
      <c r="H226" s="30"/>
      <c r="I226" s="28"/>
      <c r="J226" s="28"/>
      <c r="K226" s="28"/>
      <c r="L226" s="30"/>
      <c r="M226" s="36"/>
    </row>
    <row r="227" spans="1:13" s="13" customFormat="1" ht="38.25">
      <c r="A227" s="199">
        <v>8</v>
      </c>
      <c r="B227" s="37" t="s">
        <v>35</v>
      </c>
      <c r="C227" s="25" t="s">
        <v>51</v>
      </c>
      <c r="D227" s="26" t="s">
        <v>28</v>
      </c>
      <c r="E227" s="54"/>
      <c r="F227" s="26">
        <v>23</v>
      </c>
      <c r="G227" s="26"/>
      <c r="H227" s="39"/>
      <c r="I227" s="26"/>
      <c r="J227" s="26"/>
      <c r="K227" s="26"/>
      <c r="L227" s="39"/>
      <c r="M227" s="26"/>
    </row>
    <row r="228" spans="1:13" s="13" customFormat="1">
      <c r="A228" s="200"/>
      <c r="B228" s="24"/>
      <c r="C228" s="47" t="s">
        <v>26</v>
      </c>
      <c r="D228" s="28" t="s">
        <v>17</v>
      </c>
      <c r="E228" s="40">
        <v>0.65800000000000003</v>
      </c>
      <c r="F228" s="36">
        <f>E228*F227</f>
        <v>15.134</v>
      </c>
      <c r="G228" s="28"/>
      <c r="H228" s="30"/>
      <c r="I228" s="31"/>
      <c r="J228" s="32"/>
      <c r="K228" s="32"/>
      <c r="L228" s="32"/>
      <c r="M228" s="32"/>
    </row>
    <row r="229" spans="1:13" s="13" customFormat="1">
      <c r="A229" s="200"/>
      <c r="B229" s="24"/>
      <c r="C229" s="33" t="s">
        <v>32</v>
      </c>
      <c r="D229" s="28" t="s">
        <v>33</v>
      </c>
      <c r="E229" s="40">
        <v>0.63</v>
      </c>
      <c r="F229" s="36">
        <f>E229*F227</f>
        <v>14.49</v>
      </c>
      <c r="G229" s="36"/>
      <c r="H229" s="30"/>
      <c r="I229" s="28"/>
      <c r="J229" s="28"/>
      <c r="K229" s="28"/>
      <c r="L229" s="28"/>
      <c r="M229" s="36"/>
    </row>
    <row r="230" spans="1:13" s="13" customFormat="1">
      <c r="A230" s="200"/>
      <c r="B230" s="24"/>
      <c r="C230" s="33" t="s">
        <v>34</v>
      </c>
      <c r="D230" s="28" t="s">
        <v>33</v>
      </c>
      <c r="E230" s="40">
        <v>0.79</v>
      </c>
      <c r="F230" s="36">
        <f>E230*F227</f>
        <v>18.170000000000002</v>
      </c>
      <c r="G230" s="36"/>
      <c r="H230" s="30"/>
      <c r="I230" s="28"/>
      <c r="J230" s="28"/>
      <c r="K230" s="28"/>
      <c r="L230" s="28"/>
      <c r="M230" s="36"/>
    </row>
    <row r="231" spans="1:13" s="13" customFormat="1">
      <c r="A231" s="200"/>
      <c r="B231" s="24"/>
      <c r="C231" s="33" t="s">
        <v>23</v>
      </c>
      <c r="D231" s="28" t="s">
        <v>19</v>
      </c>
      <c r="E231" s="40">
        <v>0.01</v>
      </c>
      <c r="F231" s="36">
        <f>E231*F227</f>
        <v>0.23</v>
      </c>
      <c r="G231" s="28"/>
      <c r="H231" s="30"/>
      <c r="I231" s="28"/>
      <c r="J231" s="28"/>
      <c r="K231" s="28"/>
      <c r="L231" s="29"/>
      <c r="M231" s="36"/>
    </row>
    <row r="232" spans="1:13" s="13" customFormat="1">
      <c r="A232" s="201"/>
      <c r="B232" s="24"/>
      <c r="C232" s="33" t="s">
        <v>30</v>
      </c>
      <c r="D232" s="28" t="s">
        <v>19</v>
      </c>
      <c r="E232" s="40">
        <v>1.6E-2</v>
      </c>
      <c r="F232" s="36">
        <f>E232*F227</f>
        <v>0.36799999999999999</v>
      </c>
      <c r="G232" s="28"/>
      <c r="H232" s="30"/>
      <c r="I232" s="28"/>
      <c r="J232" s="28"/>
      <c r="K232" s="28"/>
      <c r="L232" s="28"/>
      <c r="M232" s="36"/>
    </row>
    <row r="233" spans="1:13" s="13" customFormat="1">
      <c r="A233" s="138"/>
      <c r="B233" s="232" t="s">
        <v>62</v>
      </c>
      <c r="C233" s="233"/>
      <c r="D233" s="233"/>
      <c r="E233" s="233"/>
      <c r="F233" s="233"/>
      <c r="G233" s="233"/>
      <c r="H233" s="65"/>
      <c r="I233" s="66"/>
      <c r="J233" s="66"/>
      <c r="K233" s="137"/>
      <c r="L233" s="67"/>
      <c r="M233" s="68"/>
    </row>
    <row r="234" spans="1:13" s="13" customFormat="1" ht="38.25">
      <c r="A234" s="138">
        <v>60</v>
      </c>
      <c r="B234" s="69" t="s">
        <v>24</v>
      </c>
      <c r="C234" s="70" t="s">
        <v>63</v>
      </c>
      <c r="D234" s="137" t="s">
        <v>47</v>
      </c>
      <c r="E234" s="137"/>
      <c r="F234" s="73">
        <v>7</v>
      </c>
      <c r="G234" s="72"/>
      <c r="H234" s="65"/>
      <c r="I234" s="66"/>
      <c r="J234" s="66"/>
      <c r="K234" s="137"/>
      <c r="L234" s="67"/>
      <c r="M234" s="68"/>
    </row>
    <row r="235" spans="1:13" s="13" customFormat="1">
      <c r="A235" s="195">
        <v>61</v>
      </c>
      <c r="B235" s="69" t="s">
        <v>64</v>
      </c>
      <c r="C235" s="70" t="s">
        <v>94</v>
      </c>
      <c r="D235" s="137" t="s">
        <v>25</v>
      </c>
      <c r="E235" s="137"/>
      <c r="F235" s="71">
        <v>1</v>
      </c>
      <c r="G235" s="72"/>
      <c r="H235" s="65"/>
      <c r="I235" s="66"/>
      <c r="J235" s="66"/>
      <c r="K235" s="137"/>
      <c r="L235" s="67"/>
      <c r="M235" s="68"/>
    </row>
    <row r="236" spans="1:13" s="13" customFormat="1">
      <c r="A236" s="195"/>
      <c r="B236" s="69"/>
      <c r="C236" s="47" t="s">
        <v>16</v>
      </c>
      <c r="D236" s="28" t="s">
        <v>17</v>
      </c>
      <c r="E236" s="74">
        <v>1.56</v>
      </c>
      <c r="F236" s="75">
        <f>E236*F235</f>
        <v>1.56</v>
      </c>
      <c r="G236" s="76"/>
      <c r="H236" s="77"/>
      <c r="I236" s="74"/>
      <c r="J236" s="74"/>
      <c r="K236" s="74"/>
      <c r="L236" s="77"/>
      <c r="M236" s="78"/>
    </row>
    <row r="237" spans="1:13" s="13" customFormat="1">
      <c r="A237" s="195"/>
      <c r="B237" s="69"/>
      <c r="C237" s="33" t="s">
        <v>65</v>
      </c>
      <c r="D237" s="28" t="s">
        <v>66</v>
      </c>
      <c r="E237" s="74"/>
      <c r="F237" s="75">
        <v>1</v>
      </c>
      <c r="G237" s="76"/>
      <c r="H237" s="77"/>
      <c r="I237" s="74"/>
      <c r="J237" s="74"/>
      <c r="K237" s="74"/>
      <c r="L237" s="77"/>
      <c r="M237" s="78"/>
    </row>
    <row r="238" spans="1:13" s="13" customFormat="1">
      <c r="A238" s="195"/>
      <c r="B238" s="69"/>
      <c r="C238" s="33" t="s">
        <v>18</v>
      </c>
      <c r="D238" s="28" t="s">
        <v>19</v>
      </c>
      <c r="E238" s="74">
        <v>0.01</v>
      </c>
      <c r="F238" s="75">
        <f>E238*F235</f>
        <v>0.01</v>
      </c>
      <c r="G238" s="76"/>
      <c r="H238" s="77"/>
      <c r="I238" s="74"/>
      <c r="J238" s="74"/>
      <c r="K238" s="74"/>
      <c r="L238" s="77"/>
      <c r="M238" s="78"/>
    </row>
    <row r="239" spans="1:13" s="13" customFormat="1">
      <c r="A239" s="195"/>
      <c r="B239" s="69"/>
      <c r="C239" s="33" t="s">
        <v>38</v>
      </c>
      <c r="D239" s="28" t="s">
        <v>19</v>
      </c>
      <c r="E239" s="74">
        <v>7.0000000000000007E-2</v>
      </c>
      <c r="F239" s="75">
        <f>E239*F235</f>
        <v>7.0000000000000007E-2</v>
      </c>
      <c r="G239" s="76"/>
      <c r="H239" s="77"/>
      <c r="I239" s="74"/>
      <c r="J239" s="74"/>
      <c r="K239" s="74"/>
      <c r="L239" s="77"/>
      <c r="M239" s="78"/>
    </row>
    <row r="240" spans="1:13" s="13" customFormat="1">
      <c r="A240" s="195">
        <v>62</v>
      </c>
      <c r="B240" s="69" t="s">
        <v>64</v>
      </c>
      <c r="C240" s="70" t="s">
        <v>67</v>
      </c>
      <c r="D240" s="137" t="s">
        <v>25</v>
      </c>
      <c r="E240" s="137"/>
      <c r="F240" s="71">
        <v>1</v>
      </c>
      <c r="G240" s="72"/>
      <c r="H240" s="65"/>
      <c r="I240" s="66"/>
      <c r="J240" s="66"/>
      <c r="K240" s="137"/>
      <c r="L240" s="67"/>
      <c r="M240" s="68"/>
    </row>
    <row r="241" spans="1:14" s="13" customFormat="1">
      <c r="A241" s="195"/>
      <c r="B241" s="69"/>
      <c r="C241" s="47" t="s">
        <v>16</v>
      </c>
      <c r="D241" s="28" t="s">
        <v>17</v>
      </c>
      <c r="E241" s="74">
        <v>1.56</v>
      </c>
      <c r="F241" s="75">
        <f>E241*F240</f>
        <v>1.56</v>
      </c>
      <c r="G241" s="76"/>
      <c r="H241" s="77"/>
      <c r="I241" s="74"/>
      <c r="J241" s="74"/>
      <c r="K241" s="74"/>
      <c r="L241" s="77"/>
      <c r="M241" s="78"/>
    </row>
    <row r="242" spans="1:14" s="13" customFormat="1">
      <c r="A242" s="195"/>
      <c r="B242" s="69"/>
      <c r="C242" s="33" t="s">
        <v>68</v>
      </c>
      <c r="D242" s="28" t="s">
        <v>66</v>
      </c>
      <c r="E242" s="74"/>
      <c r="F242" s="75">
        <v>1</v>
      </c>
      <c r="G242" s="76"/>
      <c r="H242" s="77"/>
      <c r="I242" s="74"/>
      <c r="J242" s="74"/>
      <c r="K242" s="74"/>
      <c r="L242" s="77"/>
      <c r="M242" s="78"/>
    </row>
    <row r="243" spans="1:14" s="13" customFormat="1">
      <c r="A243" s="195"/>
      <c r="B243" s="69"/>
      <c r="C243" s="33" t="s">
        <v>18</v>
      </c>
      <c r="D243" s="28" t="s">
        <v>19</v>
      </c>
      <c r="E243" s="74">
        <v>0.01</v>
      </c>
      <c r="F243" s="75">
        <f>E243*F240</f>
        <v>0.01</v>
      </c>
      <c r="G243" s="76"/>
      <c r="H243" s="77"/>
      <c r="I243" s="74"/>
      <c r="J243" s="74"/>
      <c r="K243" s="74"/>
      <c r="L243" s="77"/>
      <c r="M243" s="78"/>
    </row>
    <row r="244" spans="1:14" s="13" customFormat="1">
      <c r="A244" s="195"/>
      <c r="B244" s="69"/>
      <c r="C244" s="33" t="s">
        <v>38</v>
      </c>
      <c r="D244" s="28" t="s">
        <v>19</v>
      </c>
      <c r="E244" s="74">
        <v>7.0000000000000007E-2</v>
      </c>
      <c r="F244" s="75">
        <f>E244*F240</f>
        <v>7.0000000000000007E-2</v>
      </c>
      <c r="G244" s="76"/>
      <c r="H244" s="77"/>
      <c r="I244" s="74"/>
      <c r="J244" s="74"/>
      <c r="K244" s="74"/>
      <c r="L244" s="77"/>
      <c r="M244" s="78"/>
    </row>
    <row r="245" spans="1:14" s="13" customFormat="1">
      <c r="A245" s="195">
        <v>63</v>
      </c>
      <c r="B245" s="69" t="s">
        <v>69</v>
      </c>
      <c r="C245" s="70" t="s">
        <v>70</v>
      </c>
      <c r="D245" s="137" t="s">
        <v>25</v>
      </c>
      <c r="E245" s="137"/>
      <c r="F245" s="71">
        <v>1</v>
      </c>
      <c r="G245" s="72"/>
      <c r="H245" s="65"/>
      <c r="I245" s="66"/>
      <c r="J245" s="66"/>
      <c r="K245" s="137"/>
      <c r="L245" s="67"/>
      <c r="M245" s="68"/>
    </row>
    <row r="246" spans="1:14" s="13" customFormat="1">
      <c r="A246" s="195"/>
      <c r="B246" s="69"/>
      <c r="C246" s="47" t="s">
        <v>16</v>
      </c>
      <c r="D246" s="28" t="s">
        <v>17</v>
      </c>
      <c r="E246" s="74">
        <v>1.56</v>
      </c>
      <c r="F246" s="75">
        <f>E246*F245</f>
        <v>1.56</v>
      </c>
      <c r="G246" s="76"/>
      <c r="H246" s="77"/>
      <c r="I246" s="74"/>
      <c r="J246" s="74"/>
      <c r="K246" s="74"/>
      <c r="L246" s="77"/>
      <c r="M246" s="78"/>
    </row>
    <row r="247" spans="1:14" s="13" customFormat="1">
      <c r="A247" s="195"/>
      <c r="B247" s="69"/>
      <c r="C247" s="33" t="s">
        <v>91</v>
      </c>
      <c r="D247" s="28" t="s">
        <v>66</v>
      </c>
      <c r="E247" s="74"/>
      <c r="F247" s="75">
        <v>1</v>
      </c>
      <c r="G247" s="76"/>
      <c r="H247" s="77"/>
      <c r="I247" s="74"/>
      <c r="J247" s="74"/>
      <c r="K247" s="74"/>
      <c r="L247" s="77"/>
      <c r="M247" s="78"/>
    </row>
    <row r="248" spans="1:14" s="13" customFormat="1">
      <c r="A248" s="195"/>
      <c r="B248" s="69"/>
      <c r="C248" s="33" t="s">
        <v>18</v>
      </c>
      <c r="D248" s="28" t="s">
        <v>19</v>
      </c>
      <c r="E248" s="74">
        <v>0.01</v>
      </c>
      <c r="F248" s="75">
        <f>E248*F245</f>
        <v>0.01</v>
      </c>
      <c r="G248" s="76"/>
      <c r="H248" s="77"/>
      <c r="I248" s="74"/>
      <c r="J248" s="74"/>
      <c r="K248" s="74"/>
      <c r="L248" s="77"/>
      <c r="M248" s="78"/>
    </row>
    <row r="249" spans="1:14" s="13" customFormat="1">
      <c r="A249" s="234"/>
      <c r="B249" s="69"/>
      <c r="C249" s="33" t="s">
        <v>38</v>
      </c>
      <c r="D249" s="28" t="s">
        <v>19</v>
      </c>
      <c r="E249" s="74">
        <v>7.0000000000000007E-2</v>
      </c>
      <c r="F249" s="75">
        <f>E249*F245</f>
        <v>7.0000000000000007E-2</v>
      </c>
      <c r="G249" s="76"/>
      <c r="H249" s="77"/>
      <c r="I249" s="74"/>
      <c r="J249" s="74"/>
      <c r="K249" s="74"/>
      <c r="L249" s="77"/>
      <c r="M249" s="78"/>
    </row>
    <row r="250" spans="1:14" s="15" customFormat="1">
      <c r="A250" s="208" t="s">
        <v>71</v>
      </c>
      <c r="B250" s="209"/>
      <c r="C250" s="209"/>
      <c r="D250" s="209"/>
      <c r="E250" s="209"/>
      <c r="F250" s="209"/>
      <c r="G250" s="22"/>
      <c r="H250" s="23"/>
      <c r="I250" s="22"/>
      <c r="J250" s="22"/>
      <c r="K250" s="22"/>
      <c r="L250" s="23"/>
      <c r="M250" s="22"/>
    </row>
    <row r="251" spans="1:14" s="15" customFormat="1">
      <c r="A251" s="194">
        <v>64</v>
      </c>
      <c r="B251" s="37" t="s">
        <v>74</v>
      </c>
      <c r="C251" s="25" t="s">
        <v>72</v>
      </c>
      <c r="D251" s="26" t="s">
        <v>73</v>
      </c>
      <c r="E251" s="26"/>
      <c r="F251" s="26">
        <v>65</v>
      </c>
      <c r="G251" s="26"/>
      <c r="H251" s="39"/>
      <c r="I251" s="26"/>
      <c r="J251" s="26"/>
      <c r="K251" s="26"/>
      <c r="L251" s="39"/>
      <c r="M251" s="132"/>
      <c r="N251" s="131"/>
    </row>
    <row r="252" spans="1:14" s="15" customFormat="1">
      <c r="A252" s="195"/>
      <c r="B252" s="24"/>
      <c r="C252" s="47" t="s">
        <v>26</v>
      </c>
      <c r="D252" s="28" t="s">
        <v>17</v>
      </c>
      <c r="E252" s="40">
        <v>0.14000000000000001</v>
      </c>
      <c r="F252" s="36">
        <f>E252*F251</f>
        <v>9.1000000000000014</v>
      </c>
      <c r="G252" s="28"/>
      <c r="H252" s="30"/>
      <c r="I252" s="31"/>
      <c r="J252" s="32"/>
      <c r="K252" s="32"/>
      <c r="L252" s="32"/>
      <c r="M252" s="133"/>
      <c r="N252" s="131"/>
    </row>
    <row r="253" spans="1:14" s="15" customFormat="1">
      <c r="A253" s="195"/>
      <c r="B253" s="24"/>
      <c r="C253" s="33" t="s">
        <v>92</v>
      </c>
      <c r="D253" s="28" t="s">
        <v>73</v>
      </c>
      <c r="E253" s="40"/>
      <c r="F253" s="36">
        <v>65</v>
      </c>
      <c r="G253" s="36"/>
      <c r="H253" s="30"/>
      <c r="I253" s="28"/>
      <c r="J253" s="28"/>
      <c r="K253" s="28"/>
      <c r="L253" s="28"/>
      <c r="M253" s="134"/>
      <c r="N253" s="131"/>
    </row>
    <row r="254" spans="1:14" s="15" customFormat="1">
      <c r="A254" s="195"/>
      <c r="B254" s="24"/>
      <c r="C254" s="33" t="s">
        <v>75</v>
      </c>
      <c r="D254" s="28" t="s">
        <v>76</v>
      </c>
      <c r="E254" s="28"/>
      <c r="F254" s="36">
        <v>12</v>
      </c>
      <c r="G254" s="36"/>
      <c r="H254" s="30"/>
      <c r="I254" s="28"/>
      <c r="J254" s="28"/>
      <c r="K254" s="28"/>
      <c r="L254" s="28"/>
      <c r="M254" s="134"/>
      <c r="N254" s="131"/>
    </row>
    <row r="255" spans="1:14" s="15" customFormat="1">
      <c r="A255" s="195"/>
      <c r="B255" s="24"/>
      <c r="C255" s="33" t="s">
        <v>30</v>
      </c>
      <c r="D255" s="28" t="s">
        <v>19</v>
      </c>
      <c r="E255" s="28">
        <v>0.01</v>
      </c>
      <c r="F255" s="36">
        <f>E255*F251</f>
        <v>0.65</v>
      </c>
      <c r="G255" s="28"/>
      <c r="H255" s="30"/>
      <c r="I255" s="28"/>
      <c r="J255" s="28"/>
      <c r="K255" s="28"/>
      <c r="L255" s="28"/>
      <c r="M255" s="134"/>
      <c r="N255" s="131"/>
    </row>
    <row r="256" spans="1:14" s="15" customFormat="1" ht="25.5">
      <c r="A256" s="64">
        <v>65</v>
      </c>
      <c r="B256" s="69" t="s">
        <v>77</v>
      </c>
      <c r="C256" s="79" t="s">
        <v>78</v>
      </c>
      <c r="D256" s="66" t="s">
        <v>25</v>
      </c>
      <c r="E256" s="66"/>
      <c r="F256" s="80">
        <v>6</v>
      </c>
      <c r="G256" s="66"/>
      <c r="H256" s="65"/>
      <c r="I256" s="66"/>
      <c r="J256" s="66"/>
      <c r="K256" s="66"/>
      <c r="L256" s="66"/>
      <c r="M256" s="81"/>
      <c r="N256" s="131"/>
    </row>
    <row r="257" spans="1:14" s="15" customFormat="1" ht="25.5">
      <c r="A257" s="64">
        <v>66</v>
      </c>
      <c r="B257" s="69" t="s">
        <v>79</v>
      </c>
      <c r="C257" s="79" t="s">
        <v>80</v>
      </c>
      <c r="D257" s="66" t="s">
        <v>25</v>
      </c>
      <c r="E257" s="66"/>
      <c r="F257" s="80">
        <v>11</v>
      </c>
      <c r="G257" s="66"/>
      <c r="H257" s="65"/>
      <c r="I257" s="66"/>
      <c r="J257" s="66"/>
      <c r="K257" s="66"/>
      <c r="L257" s="66"/>
      <c r="M257" s="81"/>
      <c r="N257" s="131"/>
    </row>
    <row r="258" spans="1:14" s="15" customFormat="1">
      <c r="A258" s="64">
        <v>67</v>
      </c>
      <c r="B258" s="69" t="s">
        <v>81</v>
      </c>
      <c r="C258" s="79" t="s">
        <v>139</v>
      </c>
      <c r="D258" s="66" t="s">
        <v>25</v>
      </c>
      <c r="E258" s="66"/>
      <c r="F258" s="80">
        <v>1</v>
      </c>
      <c r="G258" s="66"/>
      <c r="H258" s="65"/>
      <c r="I258" s="66"/>
      <c r="J258" s="66"/>
      <c r="K258" s="66"/>
      <c r="L258" s="66"/>
      <c r="M258" s="81"/>
      <c r="N258" s="131"/>
    </row>
    <row r="259" spans="1:14" s="15" customFormat="1" ht="25.5">
      <c r="A259" s="140">
        <v>68</v>
      </c>
      <c r="B259" s="69" t="s">
        <v>77</v>
      </c>
      <c r="C259" s="79" t="s">
        <v>160</v>
      </c>
      <c r="D259" s="66" t="s">
        <v>66</v>
      </c>
      <c r="E259" s="66"/>
      <c r="F259" s="80">
        <v>1</v>
      </c>
      <c r="G259" s="66"/>
      <c r="H259" s="65"/>
      <c r="I259" s="66"/>
      <c r="J259" s="66"/>
      <c r="K259" s="66"/>
      <c r="L259" s="66"/>
      <c r="M259" s="81"/>
      <c r="N259" s="131"/>
    </row>
    <row r="260" spans="1:14" s="15" customFormat="1" ht="25.5">
      <c r="A260" s="64">
        <v>69</v>
      </c>
      <c r="B260" s="69" t="s">
        <v>81</v>
      </c>
      <c r="C260" s="79" t="s">
        <v>82</v>
      </c>
      <c r="D260" s="66" t="s">
        <v>25</v>
      </c>
      <c r="E260" s="66"/>
      <c r="F260" s="80">
        <v>6</v>
      </c>
      <c r="G260" s="66"/>
      <c r="H260" s="65"/>
      <c r="I260" s="66"/>
      <c r="J260" s="66"/>
      <c r="K260" s="66"/>
      <c r="L260" s="66"/>
      <c r="M260" s="81"/>
      <c r="N260" s="131"/>
    </row>
    <row r="261" spans="1:14" s="15" customFormat="1">
      <c r="A261" s="64">
        <v>70</v>
      </c>
      <c r="B261" s="69" t="s">
        <v>81</v>
      </c>
      <c r="C261" s="79" t="s">
        <v>140</v>
      </c>
      <c r="D261" s="66" t="s">
        <v>25</v>
      </c>
      <c r="E261" s="66"/>
      <c r="F261" s="80">
        <v>4</v>
      </c>
      <c r="G261" s="66"/>
      <c r="H261" s="65"/>
      <c r="I261" s="66"/>
      <c r="J261" s="66"/>
      <c r="K261" s="66"/>
      <c r="L261" s="66"/>
      <c r="M261" s="81"/>
      <c r="N261" s="131"/>
    </row>
    <row r="262" spans="1:14" s="15" customFormat="1" ht="25.5">
      <c r="A262" s="64">
        <v>71</v>
      </c>
      <c r="B262" s="69" t="s">
        <v>83</v>
      </c>
      <c r="C262" s="79" t="s">
        <v>141</v>
      </c>
      <c r="D262" s="66" t="s">
        <v>25</v>
      </c>
      <c r="E262" s="66"/>
      <c r="F262" s="80">
        <v>1</v>
      </c>
      <c r="G262" s="66"/>
      <c r="H262" s="65"/>
      <c r="I262" s="66"/>
      <c r="J262" s="66"/>
      <c r="K262" s="66"/>
      <c r="L262" s="66"/>
      <c r="M262" s="81"/>
      <c r="N262" s="131"/>
    </row>
    <row r="263" spans="1:14" s="15" customFormat="1" ht="25.5">
      <c r="A263" s="64">
        <v>72</v>
      </c>
      <c r="B263" s="24" t="s">
        <v>24</v>
      </c>
      <c r="C263" s="79" t="s">
        <v>84</v>
      </c>
      <c r="D263" s="66" t="s">
        <v>25</v>
      </c>
      <c r="E263" s="66"/>
      <c r="F263" s="80">
        <v>1</v>
      </c>
      <c r="G263" s="66"/>
      <c r="H263" s="65"/>
      <c r="I263" s="66"/>
      <c r="J263" s="66"/>
      <c r="K263" s="66"/>
      <c r="L263" s="66"/>
      <c r="M263" s="81"/>
      <c r="N263" s="131"/>
    </row>
    <row r="264" spans="1:14" s="15" customFormat="1" ht="25.5">
      <c r="A264" s="64">
        <v>73</v>
      </c>
      <c r="B264" s="24" t="s">
        <v>24</v>
      </c>
      <c r="C264" s="79" t="s">
        <v>85</v>
      </c>
      <c r="D264" s="66" t="s">
        <v>25</v>
      </c>
      <c r="E264" s="66"/>
      <c r="F264" s="80">
        <v>1</v>
      </c>
      <c r="G264" s="66"/>
      <c r="H264" s="65"/>
      <c r="I264" s="66"/>
      <c r="J264" s="66"/>
      <c r="K264" s="66"/>
      <c r="L264" s="66"/>
      <c r="M264" s="81"/>
      <c r="N264" s="131"/>
    </row>
    <row r="265" spans="1:14" s="15" customFormat="1" ht="26.25" thickBot="1">
      <c r="A265" s="64">
        <v>74</v>
      </c>
      <c r="B265" s="69"/>
      <c r="C265" s="82" t="s">
        <v>86</v>
      </c>
      <c r="D265" s="60" t="s">
        <v>27</v>
      </c>
      <c r="E265" s="82"/>
      <c r="F265" s="83">
        <v>1.2</v>
      </c>
      <c r="G265" s="60"/>
      <c r="H265" s="61"/>
      <c r="I265" s="60"/>
      <c r="J265" s="60"/>
      <c r="K265" s="62"/>
      <c r="L265" s="63"/>
      <c r="M265" s="135"/>
      <c r="N265" s="131"/>
    </row>
    <row r="266" spans="1:14" s="16" customFormat="1" ht="15">
      <c r="A266" s="84"/>
      <c r="B266" s="85"/>
      <c r="C266" s="86" t="s">
        <v>42</v>
      </c>
      <c r="D266" s="87" t="s">
        <v>19</v>
      </c>
      <c r="E266" s="87"/>
      <c r="F266" s="85"/>
      <c r="G266" s="85"/>
      <c r="H266" s="88"/>
      <c r="I266" s="85"/>
      <c r="J266" s="88"/>
      <c r="K266" s="85"/>
      <c r="L266" s="88"/>
      <c r="M266" s="89"/>
    </row>
    <row r="267" spans="1:14" ht="15">
      <c r="A267" s="90"/>
      <c r="B267" s="91"/>
      <c r="C267" s="92" t="s">
        <v>90</v>
      </c>
      <c r="D267" s="93" t="s">
        <v>44</v>
      </c>
      <c r="E267" s="93">
        <v>3</v>
      </c>
      <c r="F267" s="91"/>
      <c r="G267" s="91"/>
      <c r="H267" s="94"/>
      <c r="I267" s="91"/>
      <c r="J267" s="94"/>
      <c r="K267" s="91"/>
      <c r="L267" s="94"/>
      <c r="M267" s="95"/>
    </row>
    <row r="268" spans="1:14" s="16" customFormat="1" ht="15">
      <c r="A268" s="96"/>
      <c r="B268" s="97"/>
      <c r="C268" s="98" t="s">
        <v>42</v>
      </c>
      <c r="D268" s="38" t="s">
        <v>19</v>
      </c>
      <c r="E268" s="38"/>
      <c r="F268" s="97"/>
      <c r="G268" s="97"/>
      <c r="H268" s="99"/>
      <c r="I268" s="97"/>
      <c r="J268" s="99"/>
      <c r="K268" s="97"/>
      <c r="L268" s="99"/>
      <c r="M268" s="100"/>
    </row>
    <row r="269" spans="1:14" ht="15">
      <c r="A269" s="101"/>
      <c r="B269" s="102"/>
      <c r="C269" s="103" t="s">
        <v>43</v>
      </c>
      <c r="D269" s="35" t="s">
        <v>44</v>
      </c>
      <c r="E269" s="35">
        <v>10</v>
      </c>
      <c r="F269" s="102"/>
      <c r="G269" s="102"/>
      <c r="H269" s="18"/>
      <c r="I269" s="102"/>
      <c r="J269" s="18"/>
      <c r="K269" s="102"/>
      <c r="L269" s="18"/>
      <c r="M269" s="104"/>
    </row>
    <row r="270" spans="1:14" ht="15">
      <c r="A270" s="105"/>
      <c r="B270" s="106"/>
      <c r="C270" s="98" t="s">
        <v>42</v>
      </c>
      <c r="D270" s="38" t="s">
        <v>19</v>
      </c>
      <c r="E270" s="38"/>
      <c r="F270" s="107"/>
      <c r="G270" s="11"/>
      <c r="H270" s="108"/>
      <c r="I270" s="11"/>
      <c r="J270" s="108"/>
      <c r="K270" s="11"/>
      <c r="L270" s="108"/>
      <c r="M270" s="109"/>
    </row>
    <row r="271" spans="1:14" ht="15">
      <c r="A271" s="110"/>
      <c r="B271" s="12"/>
      <c r="C271" s="103" t="s">
        <v>45</v>
      </c>
      <c r="D271" s="35" t="s">
        <v>44</v>
      </c>
      <c r="E271" s="35">
        <v>8</v>
      </c>
      <c r="F271" s="111"/>
      <c r="G271" s="112"/>
      <c r="H271" s="18"/>
      <c r="I271" s="112"/>
      <c r="J271" s="18"/>
      <c r="K271" s="112"/>
      <c r="L271" s="18"/>
      <c r="M271" s="104"/>
    </row>
    <row r="272" spans="1:14" ht="15">
      <c r="A272" s="113"/>
      <c r="B272" s="114"/>
      <c r="C272" s="115" t="s">
        <v>42</v>
      </c>
      <c r="D272" s="38" t="s">
        <v>19</v>
      </c>
      <c r="E272" s="116"/>
      <c r="F272" s="117"/>
      <c r="G272" s="118"/>
      <c r="H272" s="119"/>
      <c r="I272" s="118"/>
      <c r="J272" s="119"/>
      <c r="K272" s="118"/>
      <c r="L272" s="119"/>
      <c r="M272" s="120"/>
    </row>
    <row r="273" spans="1:13" ht="15">
      <c r="A273" s="113"/>
      <c r="B273" s="114"/>
      <c r="C273" s="121" t="s">
        <v>88</v>
      </c>
      <c r="D273" s="116" t="s">
        <v>44</v>
      </c>
      <c r="E273" s="116">
        <v>3</v>
      </c>
      <c r="F273" s="117"/>
      <c r="G273" s="118"/>
      <c r="H273" s="119"/>
      <c r="I273" s="118"/>
      <c r="J273" s="119"/>
      <c r="K273" s="118"/>
      <c r="L273" s="119"/>
      <c r="M273" s="120"/>
    </row>
    <row r="274" spans="1:13" ht="15">
      <c r="A274" s="113"/>
      <c r="B274" s="114"/>
      <c r="C274" s="115" t="s">
        <v>42</v>
      </c>
      <c r="D274" s="38" t="s">
        <v>19</v>
      </c>
      <c r="E274" s="116"/>
      <c r="F274" s="117"/>
      <c r="G274" s="118"/>
      <c r="H274" s="119"/>
      <c r="I274" s="118"/>
      <c r="J274" s="119"/>
      <c r="K274" s="118"/>
      <c r="L274" s="119"/>
      <c r="M274" s="120"/>
    </row>
    <row r="275" spans="1:13" ht="15">
      <c r="A275" s="113"/>
      <c r="B275" s="114"/>
      <c r="C275" s="121" t="s">
        <v>89</v>
      </c>
      <c r="D275" s="122" t="s">
        <v>44</v>
      </c>
      <c r="E275" s="116">
        <v>18</v>
      </c>
      <c r="F275" s="117"/>
      <c r="G275" s="118"/>
      <c r="H275" s="119"/>
      <c r="I275" s="118"/>
      <c r="J275" s="119"/>
      <c r="K275" s="118"/>
      <c r="L275" s="119"/>
      <c r="M275" s="120"/>
    </row>
    <row r="276" spans="1:13" thickBot="1">
      <c r="A276" s="123"/>
      <c r="B276" s="124"/>
      <c r="C276" s="125" t="s">
        <v>46</v>
      </c>
      <c r="D276" s="126" t="s">
        <v>19</v>
      </c>
      <c r="E276" s="126"/>
      <c r="F276" s="127"/>
      <c r="G276" s="128"/>
      <c r="H276" s="129"/>
      <c r="I276" s="128"/>
      <c r="J276" s="129"/>
      <c r="K276" s="128"/>
      <c r="L276" s="129"/>
      <c r="M276" s="130"/>
    </row>
    <row r="279" spans="1:13" ht="22.5" customHeight="1">
      <c r="C279" s="8" t="s">
        <v>93</v>
      </c>
      <c r="D279" s="8"/>
      <c r="E279" s="8"/>
      <c r="F279" s="8"/>
      <c r="G279" s="8"/>
      <c r="H279" s="9"/>
      <c r="I279" s="8"/>
      <c r="J279" s="9"/>
      <c r="K279" s="207" t="s">
        <v>142</v>
      </c>
      <c r="L279" s="207"/>
      <c r="M279" s="207"/>
    </row>
  </sheetData>
  <mergeCells count="72">
    <mergeCell ref="B233:G233"/>
    <mergeCell ref="A235:A239"/>
    <mergeCell ref="A240:A244"/>
    <mergeCell ref="A245:A249"/>
    <mergeCell ref="A222:A226"/>
    <mergeCell ref="A227:A232"/>
    <mergeCell ref="A29:A34"/>
    <mergeCell ref="A35:F35"/>
    <mergeCell ref="A36:A41"/>
    <mergeCell ref="A42:A47"/>
    <mergeCell ref="A48:F48"/>
    <mergeCell ref="A49:A51"/>
    <mergeCell ref="A92:A98"/>
    <mergeCell ref="A99:A104"/>
    <mergeCell ref="A105:A110"/>
    <mergeCell ref="A60:A67"/>
    <mergeCell ref="A82:F82"/>
    <mergeCell ref="A83:A85"/>
    <mergeCell ref="A86:A88"/>
    <mergeCell ref="A89:A91"/>
    <mergeCell ref="A74:A79"/>
    <mergeCell ref="A115:A119"/>
    <mergeCell ref="A205:F205"/>
    <mergeCell ref="A157:A162"/>
    <mergeCell ref="A163:A168"/>
    <mergeCell ref="A169:A174"/>
    <mergeCell ref="A133:A135"/>
    <mergeCell ref="A137:A141"/>
    <mergeCell ref="A142:A146"/>
    <mergeCell ref="A176:F176"/>
    <mergeCell ref="A177:A179"/>
    <mergeCell ref="A152:A156"/>
    <mergeCell ref="C2:K2"/>
    <mergeCell ref="A1:M1"/>
    <mergeCell ref="A3:M3"/>
    <mergeCell ref="D6:D7"/>
    <mergeCell ref="C6:C7"/>
    <mergeCell ref="B6:B7"/>
    <mergeCell ref="A6:A7"/>
    <mergeCell ref="M6:M7"/>
    <mergeCell ref="G6:H6"/>
    <mergeCell ref="K4:L4"/>
    <mergeCell ref="E6:F6"/>
    <mergeCell ref="I6:J6"/>
    <mergeCell ref="K6:L6"/>
    <mergeCell ref="C5:M5"/>
    <mergeCell ref="A4:C4"/>
    <mergeCell ref="A9:F9"/>
    <mergeCell ref="A13:A20"/>
    <mergeCell ref="A10:A12"/>
    <mergeCell ref="K279:M279"/>
    <mergeCell ref="A21:A26"/>
    <mergeCell ref="A52:A54"/>
    <mergeCell ref="A68:A73"/>
    <mergeCell ref="A55:A59"/>
    <mergeCell ref="A250:F250"/>
    <mergeCell ref="A120:F120"/>
    <mergeCell ref="A121:A123"/>
    <mergeCell ref="A124:A126"/>
    <mergeCell ref="A127:A129"/>
    <mergeCell ref="A130:A132"/>
    <mergeCell ref="A147:A151"/>
    <mergeCell ref="A112:A114"/>
    <mergeCell ref="A251:A255"/>
    <mergeCell ref="A199:A204"/>
    <mergeCell ref="A180:A182"/>
    <mergeCell ref="A183:A185"/>
    <mergeCell ref="A186:A192"/>
    <mergeCell ref="A193:A198"/>
    <mergeCell ref="A209:A214"/>
    <mergeCell ref="A215:A220"/>
    <mergeCell ref="A206:A208"/>
  </mergeCells>
  <pageMargins left="0.14000000000000001" right="0.17" top="0.2" bottom="0.22" header="0.15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LevanTop</dc:creator>
  <cp:lastModifiedBy>Temo</cp:lastModifiedBy>
  <cp:lastPrinted>2017-03-01T04:24:45Z</cp:lastPrinted>
  <dcterms:created xsi:type="dcterms:W3CDTF">2017-02-23T04:31:11Z</dcterms:created>
  <dcterms:modified xsi:type="dcterms:W3CDTF">2017-06-25T11:27:11Z</dcterms:modified>
</cp:coreProperties>
</file>