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2990" activeTab="0"/>
  </bookViews>
  <sheets>
    <sheet name="miertebebi" sheetId="1" r:id="rId1"/>
  </sheets>
  <definedNames>
    <definedName name="_xlnm.Print_Area" localSheetId="0">'miertebebi'!$A$1:$T$26</definedName>
  </definedNames>
  <calcPr fullCalcOnLoad="1"/>
</workbook>
</file>

<file path=xl/sharedStrings.xml><?xml version="1.0" encoding="utf-8"?>
<sst xmlns="http://schemas.openxmlformats.org/spreadsheetml/2006/main" count="77" uniqueCount="49">
  <si>
    <t>jami</t>
  </si>
  <si>
    <t>adgilmdebareoba</t>
  </si>
  <si>
    <t>SeniSvna</t>
  </si>
  <si>
    <t>Seadgina:</t>
  </si>
  <si>
    <t>Seamowma:</t>
  </si>
  <si>
    <t>/m. adamia/.</t>
  </si>
  <si>
    <t>/z. araxamia/.</t>
  </si>
  <si>
    <t>----------------</t>
  </si>
  <si>
    <t>---------------</t>
  </si>
  <si>
    <t>+</t>
  </si>
  <si>
    <t>marcxniv</t>
  </si>
  <si>
    <t>marjvniv</t>
  </si>
  <si>
    <t>-</t>
  </si>
  <si>
    <t>mierTebebis moyobis piketuri uwyisi</t>
  </si>
  <si>
    <r>
      <t xml:space="preserve">SesaxvevbSi </t>
    </r>
    <r>
      <rPr>
        <sz val="11"/>
        <rFont val="Cambria"/>
        <family val="1"/>
      </rPr>
      <t xml:space="preserve">d-530 </t>
    </r>
    <r>
      <rPr>
        <sz val="11"/>
        <rFont val="AcadNusx"/>
        <family val="0"/>
      </rPr>
      <t>liTonis milis mowyoba</t>
    </r>
  </si>
  <si>
    <t>sagzao samosis mowyoba</t>
  </si>
  <si>
    <t>samSeneblo moednis  mosworeba greideriT</t>
  </si>
  <si>
    <t>qviSa-xreSis baliSis mowyoba saTavisis mosawyobad</t>
  </si>
  <si>
    <t>qviSa-xreSis baliSis mowyoba milis mosawyobad</t>
  </si>
  <si>
    <t>Hhidroizolaciis mowyoba bitumiT</t>
  </si>
  <si>
    <r>
      <t>(m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>)</t>
    </r>
  </si>
  <si>
    <r>
      <t>(m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>)</t>
    </r>
  </si>
  <si>
    <t xml:space="preserve">km+ze </t>
  </si>
  <si>
    <t xml:space="preserve">monakveTis sigrZe </t>
  </si>
  <si>
    <t>(m)</t>
  </si>
  <si>
    <t>miwis vakisis sigane</t>
  </si>
  <si>
    <t>savali nawilis sigane</t>
  </si>
  <si>
    <t>safaris mowyoba qviSa xreSis safuZveli sisqiT 10sm</t>
  </si>
  <si>
    <t>sicarieleebis Sevseba arsebuli gruntiT</t>
  </si>
  <si>
    <t>arsebuli gruntis gatana nayarSi</t>
  </si>
  <si>
    <t>eqsk.</t>
  </si>
  <si>
    <t>xeliT.</t>
  </si>
  <si>
    <t>miwis gaTxra liTonis milis mosawyobad                   (m3)</t>
  </si>
  <si>
    <r>
      <t>saTavisis betoni           B</t>
    </r>
    <r>
      <rPr>
        <sz val="11"/>
        <rFont val="Cambria"/>
        <family val="1"/>
      </rPr>
      <t>B25 F200 W6</t>
    </r>
    <r>
      <rPr>
        <sz val="11"/>
        <rFont val="AcadNusx"/>
        <family val="0"/>
      </rPr>
      <t xml:space="preserve"> </t>
    </r>
  </si>
  <si>
    <t>18+17</t>
  </si>
  <si>
    <t>25+46</t>
  </si>
  <si>
    <t>28+40</t>
  </si>
  <si>
    <t>30+30</t>
  </si>
  <si>
    <t>62+75</t>
  </si>
  <si>
    <t>64+83</t>
  </si>
  <si>
    <t>87+98</t>
  </si>
  <si>
    <t>120+27</t>
  </si>
  <si>
    <t>122+75</t>
  </si>
  <si>
    <t>124+82</t>
  </si>
  <si>
    <t>124+92</t>
  </si>
  <si>
    <t>#</t>
  </si>
  <si>
    <t>d-530 liTonis mili</t>
  </si>
  <si>
    <t>(grZ.m)</t>
  </si>
  <si>
    <t>ზესტაფონის მუნიციპალიტეტი, სოფ. როდინაულში არსებული სასოფლო გზის სარეაბილიტაციო სამუშაოების მუშა პროექტი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</si>
</sst>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"/>
    <numFmt numFmtId="189" formatCode="0.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"/>
    <numFmt numFmtId="196" formatCode="0.000000"/>
    <numFmt numFmtId="197" formatCode="0.00000"/>
    <numFmt numFmtId="198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b/>
      <sz val="16"/>
      <name val="AcadNusx"/>
      <family val="0"/>
    </font>
    <font>
      <sz val="11"/>
      <name val="AcadNusx"/>
      <family val="0"/>
    </font>
    <font>
      <vertAlign val="superscript"/>
      <sz val="11"/>
      <name val="AcadNusx"/>
      <family val="0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Normal="70" zoomScaleSheetLayoutView="100" zoomScalePageLayoutView="0" workbookViewId="0" topLeftCell="A1">
      <selection activeCell="A1" sqref="A1:T3"/>
    </sheetView>
  </sheetViews>
  <sheetFormatPr defaultColWidth="9.140625" defaultRowHeight="12.75"/>
  <cols>
    <col min="1" max="1" width="5.00390625" style="1" customWidth="1"/>
    <col min="2" max="3" width="4.8515625" style="1" customWidth="1"/>
    <col min="4" max="5" width="11.00390625" style="1" customWidth="1"/>
    <col min="6" max="6" width="13.28125" style="1" customWidth="1"/>
    <col min="7" max="8" width="10.28125" style="1" customWidth="1"/>
    <col min="9" max="10" width="18.8515625" style="1" customWidth="1"/>
    <col min="11" max="12" width="12.140625" style="1" customWidth="1"/>
    <col min="13" max="14" width="19.28125" style="1" customWidth="1"/>
    <col min="15" max="15" width="14.8515625" style="1" customWidth="1"/>
    <col min="16" max="16" width="11.8515625" style="1" customWidth="1"/>
    <col min="17" max="17" width="22.57421875" style="1" customWidth="1"/>
    <col min="18" max="18" width="18.28125" style="1" customWidth="1"/>
    <col min="19" max="19" width="15.7109375" style="1" customWidth="1"/>
    <col min="20" max="20" width="23.28125" style="1" customWidth="1"/>
    <col min="21" max="16384" width="9.140625" style="1" customWidth="1"/>
  </cols>
  <sheetData>
    <row r="1" spans="1:20" ht="16.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6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6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6.5">
      <c r="A4" s="36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6.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7.2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37.5" customHeight="1" thickTop="1">
      <c r="A7" s="37" t="s">
        <v>45</v>
      </c>
      <c r="B7" s="39" t="s">
        <v>1</v>
      </c>
      <c r="C7" s="39"/>
      <c r="D7" s="39"/>
      <c r="E7" s="39"/>
      <c r="F7" s="21" t="s">
        <v>23</v>
      </c>
      <c r="G7" s="21" t="s">
        <v>25</v>
      </c>
      <c r="H7" s="21" t="s">
        <v>26</v>
      </c>
      <c r="I7" s="40" t="s">
        <v>15</v>
      </c>
      <c r="J7" s="40"/>
      <c r="K7" s="46" t="s">
        <v>14</v>
      </c>
      <c r="L7" s="47"/>
      <c r="M7" s="47"/>
      <c r="N7" s="47"/>
      <c r="O7" s="47"/>
      <c r="P7" s="47"/>
      <c r="Q7" s="47"/>
      <c r="R7" s="47"/>
      <c r="S7" s="48"/>
      <c r="T7" s="32" t="s">
        <v>2</v>
      </c>
    </row>
    <row r="8" spans="1:20" ht="69.75" customHeight="1">
      <c r="A8" s="38"/>
      <c r="B8" s="34" t="s">
        <v>22</v>
      </c>
      <c r="C8" s="34"/>
      <c r="D8" s="34" t="s">
        <v>10</v>
      </c>
      <c r="E8" s="34" t="s">
        <v>11</v>
      </c>
      <c r="F8" s="22"/>
      <c r="G8" s="22"/>
      <c r="H8" s="22"/>
      <c r="I8" s="15" t="s">
        <v>16</v>
      </c>
      <c r="J8" s="15" t="s">
        <v>27</v>
      </c>
      <c r="K8" s="44" t="s">
        <v>32</v>
      </c>
      <c r="L8" s="45"/>
      <c r="M8" s="15" t="s">
        <v>17</v>
      </c>
      <c r="N8" s="15" t="s">
        <v>18</v>
      </c>
      <c r="O8" s="15" t="s">
        <v>33</v>
      </c>
      <c r="P8" s="20" t="s">
        <v>46</v>
      </c>
      <c r="Q8" s="13" t="s">
        <v>19</v>
      </c>
      <c r="R8" s="15" t="s">
        <v>28</v>
      </c>
      <c r="S8" s="15" t="s">
        <v>29</v>
      </c>
      <c r="T8" s="33"/>
    </row>
    <row r="9" spans="1:20" ht="22.5" customHeight="1">
      <c r="A9" s="38"/>
      <c r="B9" s="34"/>
      <c r="C9" s="34"/>
      <c r="D9" s="34"/>
      <c r="E9" s="34"/>
      <c r="F9" s="15" t="s">
        <v>24</v>
      </c>
      <c r="G9" s="15" t="s">
        <v>24</v>
      </c>
      <c r="H9" s="15" t="s">
        <v>24</v>
      </c>
      <c r="I9" s="15" t="s">
        <v>20</v>
      </c>
      <c r="J9" s="15" t="s">
        <v>21</v>
      </c>
      <c r="K9" s="15" t="s">
        <v>30</v>
      </c>
      <c r="L9" s="15" t="s">
        <v>31</v>
      </c>
      <c r="M9" s="15" t="s">
        <v>21</v>
      </c>
      <c r="N9" s="15" t="s">
        <v>21</v>
      </c>
      <c r="O9" s="15" t="s">
        <v>21</v>
      </c>
      <c r="P9" s="19" t="s">
        <v>47</v>
      </c>
      <c r="Q9" s="15" t="s">
        <v>20</v>
      </c>
      <c r="R9" s="15" t="s">
        <v>21</v>
      </c>
      <c r="S9" s="15" t="s">
        <v>21</v>
      </c>
      <c r="T9" s="33"/>
    </row>
    <row r="10" spans="1:20" ht="30" customHeight="1">
      <c r="A10" s="6">
        <v>1</v>
      </c>
      <c r="B10" s="25">
        <v>2</v>
      </c>
      <c r="C10" s="25"/>
      <c r="D10" s="25"/>
      <c r="E10" s="25"/>
      <c r="F10" s="13">
        <v>3</v>
      </c>
      <c r="G10" s="13">
        <v>4</v>
      </c>
      <c r="H10" s="13">
        <v>5</v>
      </c>
      <c r="I10" s="23">
        <v>6</v>
      </c>
      <c r="J10" s="23"/>
      <c r="K10" s="41">
        <v>7</v>
      </c>
      <c r="L10" s="42"/>
      <c r="M10" s="42"/>
      <c r="N10" s="42"/>
      <c r="O10" s="42"/>
      <c r="P10" s="42"/>
      <c r="Q10" s="42"/>
      <c r="R10" s="42"/>
      <c r="S10" s="43"/>
      <c r="T10" s="7">
        <v>8</v>
      </c>
    </row>
    <row r="11" spans="1:20" ht="30" customHeight="1">
      <c r="A11" s="18">
        <v>1</v>
      </c>
      <c r="B11" s="24" t="s">
        <v>34</v>
      </c>
      <c r="C11" s="24"/>
      <c r="D11" s="11" t="s">
        <v>9</v>
      </c>
      <c r="E11" s="9" t="s">
        <v>12</v>
      </c>
      <c r="F11" s="9">
        <v>15</v>
      </c>
      <c r="G11" s="9">
        <v>6.3</v>
      </c>
      <c r="H11" s="5">
        <v>4.5</v>
      </c>
      <c r="I11" s="9">
        <v>103.76</v>
      </c>
      <c r="J11" s="9">
        <f>F11*1.3</f>
        <v>19.5</v>
      </c>
      <c r="K11" s="9">
        <f>5.47*1.85</f>
        <v>10.1195</v>
      </c>
      <c r="L11" s="9">
        <f>K11/17.8</f>
        <v>0.5685112359550561</v>
      </c>
      <c r="M11" s="9">
        <f>0.025*2.2*2</f>
        <v>0.11000000000000001</v>
      </c>
      <c r="N11" s="9">
        <f>0.065*6.3</f>
        <v>0.4095</v>
      </c>
      <c r="O11" s="9">
        <v>0.64</v>
      </c>
      <c r="P11" s="9">
        <v>6.3</v>
      </c>
      <c r="Q11" s="9">
        <v>15.23</v>
      </c>
      <c r="R11" s="9">
        <v>2.96</v>
      </c>
      <c r="S11" s="9">
        <f>K11+L11-R11</f>
        <v>7.728011235955056</v>
      </c>
      <c r="T11" s="3"/>
    </row>
    <row r="12" spans="1:20" ht="30" customHeight="1">
      <c r="A12" s="18">
        <v>2</v>
      </c>
      <c r="B12" s="24" t="s">
        <v>35</v>
      </c>
      <c r="C12" s="24"/>
      <c r="D12" s="11" t="s">
        <v>9</v>
      </c>
      <c r="E12" s="9" t="s">
        <v>12</v>
      </c>
      <c r="F12" s="9">
        <v>15</v>
      </c>
      <c r="G12" s="9">
        <v>6.3</v>
      </c>
      <c r="H12" s="5">
        <v>4.5</v>
      </c>
      <c r="I12" s="9">
        <v>103.76</v>
      </c>
      <c r="J12" s="9">
        <f aca="true" t="shared" si="0" ref="J12:J21">F12*1.3</f>
        <v>19.5</v>
      </c>
      <c r="K12" s="9">
        <f aca="true" t="shared" si="1" ref="K12:K21">5.47*1.85</f>
        <v>10.1195</v>
      </c>
      <c r="L12" s="9">
        <f aca="true" t="shared" si="2" ref="L12:L21">K12/17.8</f>
        <v>0.5685112359550561</v>
      </c>
      <c r="M12" s="9">
        <f aca="true" t="shared" si="3" ref="M12:M21">0.025*2.2*2</f>
        <v>0.11000000000000001</v>
      </c>
      <c r="N12" s="9">
        <f aca="true" t="shared" si="4" ref="N12:N21">0.065*6.3</f>
        <v>0.4095</v>
      </c>
      <c r="O12" s="9">
        <v>0.64</v>
      </c>
      <c r="P12" s="9">
        <v>6.3</v>
      </c>
      <c r="Q12" s="9">
        <v>15.23</v>
      </c>
      <c r="R12" s="9">
        <v>2.96</v>
      </c>
      <c r="S12" s="9">
        <f aca="true" t="shared" si="5" ref="S12:S21">K12+L12-R12</f>
        <v>7.728011235955056</v>
      </c>
      <c r="T12" s="3"/>
    </row>
    <row r="13" spans="1:20" ht="30" customHeight="1">
      <c r="A13" s="18">
        <v>3</v>
      </c>
      <c r="B13" s="24" t="s">
        <v>36</v>
      </c>
      <c r="C13" s="24"/>
      <c r="D13" s="2" t="s">
        <v>12</v>
      </c>
      <c r="E13" s="11" t="s">
        <v>9</v>
      </c>
      <c r="F13" s="9">
        <v>15</v>
      </c>
      <c r="G13" s="9">
        <v>6.3</v>
      </c>
      <c r="H13" s="5">
        <v>4.5</v>
      </c>
      <c r="I13" s="9">
        <v>103.76</v>
      </c>
      <c r="J13" s="9">
        <f t="shared" si="0"/>
        <v>19.5</v>
      </c>
      <c r="K13" s="9">
        <f t="shared" si="1"/>
        <v>10.1195</v>
      </c>
      <c r="L13" s="9">
        <f t="shared" si="2"/>
        <v>0.5685112359550561</v>
      </c>
      <c r="M13" s="9">
        <f t="shared" si="3"/>
        <v>0.11000000000000001</v>
      </c>
      <c r="N13" s="9">
        <f t="shared" si="4"/>
        <v>0.4095</v>
      </c>
      <c r="O13" s="9">
        <v>0.64</v>
      </c>
      <c r="P13" s="9">
        <v>6.3</v>
      </c>
      <c r="Q13" s="9">
        <v>15.23</v>
      </c>
      <c r="R13" s="9">
        <v>2.96</v>
      </c>
      <c r="S13" s="9">
        <f t="shared" si="5"/>
        <v>7.728011235955056</v>
      </c>
      <c r="T13" s="3"/>
    </row>
    <row r="14" spans="1:20" ht="30" customHeight="1">
      <c r="A14" s="18">
        <v>4</v>
      </c>
      <c r="B14" s="24" t="s">
        <v>37</v>
      </c>
      <c r="C14" s="24"/>
      <c r="D14" s="11" t="s">
        <v>9</v>
      </c>
      <c r="E14" s="9" t="s">
        <v>12</v>
      </c>
      <c r="F14" s="9">
        <v>15</v>
      </c>
      <c r="G14" s="9">
        <v>6.3</v>
      </c>
      <c r="H14" s="5">
        <v>4.5</v>
      </c>
      <c r="I14" s="9">
        <v>103.76</v>
      </c>
      <c r="J14" s="9">
        <f t="shared" si="0"/>
        <v>19.5</v>
      </c>
      <c r="K14" s="9">
        <f t="shared" si="1"/>
        <v>10.1195</v>
      </c>
      <c r="L14" s="9">
        <f t="shared" si="2"/>
        <v>0.5685112359550561</v>
      </c>
      <c r="M14" s="9">
        <f t="shared" si="3"/>
        <v>0.11000000000000001</v>
      </c>
      <c r="N14" s="9">
        <f t="shared" si="4"/>
        <v>0.4095</v>
      </c>
      <c r="O14" s="9">
        <v>0.64</v>
      </c>
      <c r="P14" s="9">
        <v>6.3</v>
      </c>
      <c r="Q14" s="9">
        <v>15.23</v>
      </c>
      <c r="R14" s="9">
        <v>2.96</v>
      </c>
      <c r="S14" s="9">
        <f t="shared" si="5"/>
        <v>7.728011235955056</v>
      </c>
      <c r="T14" s="3"/>
    </row>
    <row r="15" spans="1:20" ht="30" customHeight="1">
      <c r="A15" s="18">
        <v>5</v>
      </c>
      <c r="B15" s="24" t="s">
        <v>38</v>
      </c>
      <c r="C15" s="24"/>
      <c r="D15" s="11" t="s">
        <v>9</v>
      </c>
      <c r="E15" s="9" t="s">
        <v>12</v>
      </c>
      <c r="F15" s="9">
        <v>15</v>
      </c>
      <c r="G15" s="9">
        <v>6.3</v>
      </c>
      <c r="H15" s="5">
        <v>4.5</v>
      </c>
      <c r="I15" s="9">
        <v>103.76</v>
      </c>
      <c r="J15" s="9">
        <f t="shared" si="0"/>
        <v>19.5</v>
      </c>
      <c r="K15" s="9">
        <f t="shared" si="1"/>
        <v>10.1195</v>
      </c>
      <c r="L15" s="9">
        <f t="shared" si="2"/>
        <v>0.5685112359550561</v>
      </c>
      <c r="M15" s="9">
        <f t="shared" si="3"/>
        <v>0.11000000000000001</v>
      </c>
      <c r="N15" s="9">
        <f t="shared" si="4"/>
        <v>0.4095</v>
      </c>
      <c r="O15" s="9">
        <v>0.64</v>
      </c>
      <c r="P15" s="9">
        <v>6.3</v>
      </c>
      <c r="Q15" s="9">
        <v>15.23</v>
      </c>
      <c r="R15" s="9">
        <v>2.96</v>
      </c>
      <c r="S15" s="9">
        <f t="shared" si="5"/>
        <v>7.728011235955056</v>
      </c>
      <c r="T15" s="3"/>
    </row>
    <row r="16" spans="1:20" ht="30" customHeight="1">
      <c r="A16" s="18">
        <v>6</v>
      </c>
      <c r="B16" s="24" t="s">
        <v>39</v>
      </c>
      <c r="C16" s="24"/>
      <c r="D16" s="11" t="s">
        <v>9</v>
      </c>
      <c r="E16" s="9" t="s">
        <v>12</v>
      </c>
      <c r="F16" s="9">
        <v>15</v>
      </c>
      <c r="G16" s="9">
        <v>6.3</v>
      </c>
      <c r="H16" s="5">
        <v>4.5</v>
      </c>
      <c r="I16" s="9">
        <v>103.76</v>
      </c>
      <c r="J16" s="9">
        <f t="shared" si="0"/>
        <v>19.5</v>
      </c>
      <c r="K16" s="9">
        <f t="shared" si="1"/>
        <v>10.1195</v>
      </c>
      <c r="L16" s="9">
        <f t="shared" si="2"/>
        <v>0.5685112359550561</v>
      </c>
      <c r="M16" s="9">
        <f t="shared" si="3"/>
        <v>0.11000000000000001</v>
      </c>
      <c r="N16" s="9">
        <f t="shared" si="4"/>
        <v>0.4095</v>
      </c>
      <c r="O16" s="9">
        <v>0.64</v>
      </c>
      <c r="P16" s="9">
        <v>6.3</v>
      </c>
      <c r="Q16" s="9">
        <v>15.23</v>
      </c>
      <c r="R16" s="9">
        <v>2.96</v>
      </c>
      <c r="S16" s="9">
        <f t="shared" si="5"/>
        <v>7.728011235955056</v>
      </c>
      <c r="T16" s="3"/>
    </row>
    <row r="17" spans="1:20" ht="30" customHeight="1">
      <c r="A17" s="18">
        <v>7</v>
      </c>
      <c r="B17" s="24" t="s">
        <v>40</v>
      </c>
      <c r="C17" s="24"/>
      <c r="D17" s="11" t="s">
        <v>9</v>
      </c>
      <c r="E17" s="9" t="s">
        <v>12</v>
      </c>
      <c r="F17" s="9">
        <v>15</v>
      </c>
      <c r="G17" s="9">
        <v>6.3</v>
      </c>
      <c r="H17" s="5">
        <v>4.5</v>
      </c>
      <c r="I17" s="9">
        <v>103.76</v>
      </c>
      <c r="J17" s="9">
        <f t="shared" si="0"/>
        <v>19.5</v>
      </c>
      <c r="K17" s="9">
        <f t="shared" si="1"/>
        <v>10.1195</v>
      </c>
      <c r="L17" s="9">
        <f t="shared" si="2"/>
        <v>0.5685112359550561</v>
      </c>
      <c r="M17" s="9">
        <f t="shared" si="3"/>
        <v>0.11000000000000001</v>
      </c>
      <c r="N17" s="9">
        <f t="shared" si="4"/>
        <v>0.4095</v>
      </c>
      <c r="O17" s="9">
        <v>0.64</v>
      </c>
      <c r="P17" s="9">
        <v>6.3</v>
      </c>
      <c r="Q17" s="9">
        <v>15.23</v>
      </c>
      <c r="R17" s="9">
        <v>2.96</v>
      </c>
      <c r="S17" s="9">
        <f t="shared" si="5"/>
        <v>7.728011235955056</v>
      </c>
      <c r="T17" s="3"/>
    </row>
    <row r="18" spans="1:20" ht="30" customHeight="1">
      <c r="A18" s="18">
        <v>8</v>
      </c>
      <c r="B18" s="24" t="s">
        <v>41</v>
      </c>
      <c r="C18" s="24"/>
      <c r="D18" s="11" t="s">
        <v>9</v>
      </c>
      <c r="E18" s="9" t="s">
        <v>12</v>
      </c>
      <c r="F18" s="9">
        <v>15</v>
      </c>
      <c r="G18" s="9">
        <v>6.3</v>
      </c>
      <c r="H18" s="5">
        <v>4.5</v>
      </c>
      <c r="I18" s="9">
        <v>103.76</v>
      </c>
      <c r="J18" s="9">
        <f t="shared" si="0"/>
        <v>19.5</v>
      </c>
      <c r="K18" s="9">
        <f t="shared" si="1"/>
        <v>10.1195</v>
      </c>
      <c r="L18" s="9">
        <f t="shared" si="2"/>
        <v>0.5685112359550561</v>
      </c>
      <c r="M18" s="9">
        <f t="shared" si="3"/>
        <v>0.11000000000000001</v>
      </c>
      <c r="N18" s="9">
        <f t="shared" si="4"/>
        <v>0.4095</v>
      </c>
      <c r="O18" s="9">
        <v>0.64</v>
      </c>
      <c r="P18" s="9">
        <v>6.3</v>
      </c>
      <c r="Q18" s="9">
        <v>15.23</v>
      </c>
      <c r="R18" s="9">
        <v>2.96</v>
      </c>
      <c r="S18" s="9">
        <f t="shared" si="5"/>
        <v>7.728011235955056</v>
      </c>
      <c r="T18" s="3"/>
    </row>
    <row r="19" spans="1:20" ht="30" customHeight="1">
      <c r="A19" s="18">
        <v>9</v>
      </c>
      <c r="B19" s="24" t="s">
        <v>42</v>
      </c>
      <c r="C19" s="24"/>
      <c r="D19" s="11" t="s">
        <v>9</v>
      </c>
      <c r="E19" s="9" t="s">
        <v>12</v>
      </c>
      <c r="F19" s="9">
        <v>15</v>
      </c>
      <c r="G19" s="9">
        <v>6.3</v>
      </c>
      <c r="H19" s="5">
        <v>4.5</v>
      </c>
      <c r="I19" s="9">
        <v>103.76</v>
      </c>
      <c r="J19" s="9">
        <f t="shared" si="0"/>
        <v>19.5</v>
      </c>
      <c r="K19" s="9">
        <f t="shared" si="1"/>
        <v>10.1195</v>
      </c>
      <c r="L19" s="9">
        <f t="shared" si="2"/>
        <v>0.5685112359550561</v>
      </c>
      <c r="M19" s="9">
        <f t="shared" si="3"/>
        <v>0.11000000000000001</v>
      </c>
      <c r="N19" s="9">
        <f t="shared" si="4"/>
        <v>0.4095</v>
      </c>
      <c r="O19" s="9">
        <v>0.64</v>
      </c>
      <c r="P19" s="9">
        <v>6.3</v>
      </c>
      <c r="Q19" s="9">
        <v>15.23</v>
      </c>
      <c r="R19" s="9">
        <v>2.96</v>
      </c>
      <c r="S19" s="9">
        <f t="shared" si="5"/>
        <v>7.728011235955056</v>
      </c>
      <c r="T19" s="3"/>
    </row>
    <row r="20" spans="1:20" ht="30" customHeight="1">
      <c r="A20" s="18">
        <v>10</v>
      </c>
      <c r="B20" s="28" t="s">
        <v>43</v>
      </c>
      <c r="C20" s="29"/>
      <c r="D20" s="9" t="s">
        <v>12</v>
      </c>
      <c r="E20" s="11" t="s">
        <v>9</v>
      </c>
      <c r="F20" s="9">
        <v>15</v>
      </c>
      <c r="G20" s="9">
        <v>6.3</v>
      </c>
      <c r="H20" s="5">
        <v>4.5</v>
      </c>
      <c r="I20" s="9">
        <v>103.76</v>
      </c>
      <c r="J20" s="9">
        <f t="shared" si="0"/>
        <v>19.5</v>
      </c>
      <c r="K20" s="9">
        <f t="shared" si="1"/>
        <v>10.1195</v>
      </c>
      <c r="L20" s="9">
        <f t="shared" si="2"/>
        <v>0.5685112359550561</v>
      </c>
      <c r="M20" s="9">
        <f t="shared" si="3"/>
        <v>0.11000000000000001</v>
      </c>
      <c r="N20" s="9">
        <f t="shared" si="4"/>
        <v>0.4095</v>
      </c>
      <c r="O20" s="9">
        <v>0.64</v>
      </c>
      <c r="P20" s="9">
        <v>6.3</v>
      </c>
      <c r="Q20" s="9">
        <v>15.23</v>
      </c>
      <c r="R20" s="9">
        <v>2.96</v>
      </c>
      <c r="S20" s="9">
        <f t="shared" si="5"/>
        <v>7.728011235955056</v>
      </c>
      <c r="T20" s="3"/>
    </row>
    <row r="21" spans="1:20" ht="30" customHeight="1">
      <c r="A21" s="18">
        <v>11</v>
      </c>
      <c r="B21" s="24" t="s">
        <v>44</v>
      </c>
      <c r="C21" s="24"/>
      <c r="D21" s="11" t="s">
        <v>9</v>
      </c>
      <c r="E21" s="9" t="s">
        <v>12</v>
      </c>
      <c r="F21" s="9">
        <v>15</v>
      </c>
      <c r="G21" s="9">
        <v>6.3</v>
      </c>
      <c r="H21" s="5">
        <v>4.5</v>
      </c>
      <c r="I21" s="9">
        <v>103.76</v>
      </c>
      <c r="J21" s="9">
        <f t="shared" si="0"/>
        <v>19.5</v>
      </c>
      <c r="K21" s="9">
        <f t="shared" si="1"/>
        <v>10.1195</v>
      </c>
      <c r="L21" s="9">
        <f t="shared" si="2"/>
        <v>0.5685112359550561</v>
      </c>
      <c r="M21" s="9">
        <f t="shared" si="3"/>
        <v>0.11000000000000001</v>
      </c>
      <c r="N21" s="9">
        <f t="shared" si="4"/>
        <v>0.4095</v>
      </c>
      <c r="O21" s="9">
        <v>0.64</v>
      </c>
      <c r="P21" s="9">
        <v>6.3</v>
      </c>
      <c r="Q21" s="9">
        <v>15.23</v>
      </c>
      <c r="R21" s="9">
        <v>2.96</v>
      </c>
      <c r="S21" s="9">
        <f t="shared" si="5"/>
        <v>7.728011235955056</v>
      </c>
      <c r="T21" s="3"/>
    </row>
    <row r="22" spans="1:20" ht="30" customHeight="1" thickBot="1">
      <c r="A22" s="30" t="s">
        <v>0</v>
      </c>
      <c r="B22" s="31"/>
      <c r="C22" s="31"/>
      <c r="D22" s="31"/>
      <c r="E22" s="31"/>
      <c r="F22" s="10">
        <f aca="true" t="shared" si="6" ref="F22:S22">SUM(F11:F21)</f>
        <v>165</v>
      </c>
      <c r="G22" s="10">
        <f t="shared" si="6"/>
        <v>69.29999999999998</v>
      </c>
      <c r="H22" s="10">
        <f t="shared" si="6"/>
        <v>49.5</v>
      </c>
      <c r="I22" s="10">
        <f t="shared" si="6"/>
        <v>1141.3600000000001</v>
      </c>
      <c r="J22" s="10">
        <f t="shared" si="6"/>
        <v>214.5</v>
      </c>
      <c r="K22" s="10">
        <f t="shared" si="6"/>
        <v>111.31450000000001</v>
      </c>
      <c r="L22" s="10">
        <f t="shared" si="6"/>
        <v>6.253623595505619</v>
      </c>
      <c r="M22" s="10">
        <f t="shared" si="6"/>
        <v>1.2100000000000002</v>
      </c>
      <c r="N22" s="10">
        <f t="shared" si="6"/>
        <v>4.5045</v>
      </c>
      <c r="O22" s="10">
        <f t="shared" si="6"/>
        <v>7.039999999999999</v>
      </c>
      <c r="P22" s="10">
        <f>SUM(P11:P21)</f>
        <v>69.29999999999998</v>
      </c>
      <c r="Q22" s="10">
        <f t="shared" si="6"/>
        <v>167.53</v>
      </c>
      <c r="R22" s="10">
        <f t="shared" si="6"/>
        <v>32.56</v>
      </c>
      <c r="S22" s="10">
        <f t="shared" si="6"/>
        <v>85.00812359550561</v>
      </c>
      <c r="T22" s="8"/>
    </row>
    <row r="23" ht="22.5" customHeight="1" thickTop="1"/>
    <row r="24" spans="2:14" ht="22.5" customHeight="1">
      <c r="B24" s="26" t="s">
        <v>3</v>
      </c>
      <c r="C24" s="26"/>
      <c r="D24" s="26"/>
      <c r="E24" s="27" t="s">
        <v>7</v>
      </c>
      <c r="F24" s="27"/>
      <c r="H24" s="14" t="s">
        <v>6</v>
      </c>
      <c r="L24" s="16"/>
      <c r="M24" s="17"/>
      <c r="N24" s="16"/>
    </row>
    <row r="25" spans="2:14" ht="22.5" customHeight="1">
      <c r="B25" s="4"/>
      <c r="C25" s="4"/>
      <c r="D25" s="4"/>
      <c r="E25" s="4"/>
      <c r="F25" s="4"/>
      <c r="H25" s="12"/>
      <c r="L25" s="16"/>
      <c r="M25" s="16"/>
      <c r="N25" s="16"/>
    </row>
    <row r="26" spans="2:8" ht="22.5" customHeight="1">
      <c r="B26" s="26" t="s">
        <v>4</v>
      </c>
      <c r="C26" s="26"/>
      <c r="D26" s="26"/>
      <c r="E26" s="27" t="s">
        <v>8</v>
      </c>
      <c r="F26" s="27"/>
      <c r="H26" s="14" t="s">
        <v>5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33">
    <mergeCell ref="A1:T3"/>
    <mergeCell ref="A4:T6"/>
    <mergeCell ref="A7:A9"/>
    <mergeCell ref="B7:E7"/>
    <mergeCell ref="I7:J7"/>
    <mergeCell ref="K10:S10"/>
    <mergeCell ref="K8:L8"/>
    <mergeCell ref="K7:S7"/>
    <mergeCell ref="H7:H8"/>
    <mergeCell ref="G7:G8"/>
    <mergeCell ref="T7:T9"/>
    <mergeCell ref="B11:C11"/>
    <mergeCell ref="B12:C12"/>
    <mergeCell ref="E8:E9"/>
    <mergeCell ref="D8:D9"/>
    <mergeCell ref="B8:C9"/>
    <mergeCell ref="B26:D26"/>
    <mergeCell ref="E24:F24"/>
    <mergeCell ref="E26:F26"/>
    <mergeCell ref="B13:C13"/>
    <mergeCell ref="B18:C18"/>
    <mergeCell ref="B16:C16"/>
    <mergeCell ref="B20:C20"/>
    <mergeCell ref="B17:C17"/>
    <mergeCell ref="A22:E22"/>
    <mergeCell ref="B14:C14"/>
    <mergeCell ref="F7:F8"/>
    <mergeCell ref="I10:J10"/>
    <mergeCell ref="B15:C15"/>
    <mergeCell ref="B19:C19"/>
    <mergeCell ref="B10:E10"/>
    <mergeCell ref="B24:D24"/>
    <mergeCell ref="B21:C21"/>
  </mergeCells>
  <printOptions/>
  <pageMargins left="0.25" right="0.25" top="0.75" bottom="0.75" header="0.3" footer="0.3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Shtefan</dc:creator>
  <cp:keywords/>
  <dc:description/>
  <cp:lastModifiedBy>Natalia</cp:lastModifiedBy>
  <cp:lastPrinted>2014-07-09T22:01:39Z</cp:lastPrinted>
  <dcterms:created xsi:type="dcterms:W3CDTF">2009-07-07T14:53:04Z</dcterms:created>
  <dcterms:modified xsi:type="dcterms:W3CDTF">2014-07-14T12:10:16Z</dcterms:modified>
  <cp:category/>
  <cp:version/>
  <cp:contentType/>
  <cp:contentStatus/>
</cp:coreProperties>
</file>