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11640"/>
  </bookViews>
  <sheets>
    <sheet name="ხარჯთაღრიცხვა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E19"/>
  <c r="E22" l="1"/>
  <c r="E20"/>
  <c r="E15"/>
  <c r="E13"/>
  <c r="E11"/>
  <c r="E14" l="1"/>
  <c r="E12"/>
  <c r="E16"/>
  <c r="E17"/>
  <c r="E23" l="1"/>
  <c r="E24" l="1"/>
</calcChain>
</file>

<file path=xl/sharedStrings.xml><?xml version="1.0" encoding="utf-8"?>
<sst xmlns="http://schemas.openxmlformats.org/spreadsheetml/2006/main" count="80" uniqueCount="46">
  <si>
    <t>#</t>
  </si>
  <si>
    <t>საფუძველი</t>
  </si>
  <si>
    <t>რ-ბა</t>
  </si>
  <si>
    <t>მასალა</t>
  </si>
  <si>
    <t>ხელფასი</t>
  </si>
  <si>
    <t>ტრანსპორტი</t>
  </si>
  <si>
    <t>ჯამი</t>
  </si>
  <si>
    <t>განზ-ბა</t>
  </si>
  <si>
    <t>ერთ-ზე</t>
  </si>
  <si>
    <t>სულ</t>
  </si>
  <si>
    <t>ლარი</t>
  </si>
  <si>
    <t>%</t>
  </si>
  <si>
    <t>ზედნადები ხარჯები</t>
  </si>
  <si>
    <t>გეგმიური დაგროვება</t>
  </si>
  <si>
    <t>დღგ</t>
  </si>
  <si>
    <t>გაუთვალისწინებელი ხარჯები</t>
  </si>
  <si>
    <t>კგ</t>
  </si>
  <si>
    <r>
      <t>m</t>
    </r>
    <r>
      <rPr>
        <vertAlign val="superscript"/>
        <sz val="11"/>
        <color indexed="8"/>
        <rFont val="AcadNusx"/>
      </rPr>
      <t>2</t>
    </r>
  </si>
  <si>
    <r>
      <t>m</t>
    </r>
    <r>
      <rPr>
        <vertAlign val="superscript"/>
        <sz val="11"/>
        <color rgb="FF000000"/>
        <rFont val="AcadNusx"/>
      </rPr>
      <t>2</t>
    </r>
  </si>
  <si>
    <r>
      <t>m</t>
    </r>
    <r>
      <rPr>
        <vertAlign val="superscript"/>
        <sz val="11"/>
        <color rgb="FF000000"/>
        <rFont val="AcadNusx"/>
      </rPr>
      <t>3</t>
    </r>
    <r>
      <rPr>
        <sz val="11"/>
        <color theme="1"/>
        <rFont val="Calibri"/>
        <family val="2"/>
        <charset val="1"/>
        <scheme val="minor"/>
      </rPr>
      <t/>
    </r>
  </si>
  <si>
    <t>tn</t>
  </si>
  <si>
    <t>სამუშაოებისა და დანახარჯების დასახელება</t>
  </si>
  <si>
    <t>ქ/ცემენტის ჭიმის მოწყობა</t>
  </si>
  <si>
    <t>რბილი გადახურვის მოწყობა 1 ფენა</t>
  </si>
  <si>
    <t>თხევადი აირი</t>
  </si>
  <si>
    <t>სამშენებლო მასალების ატანა სახურავზე</t>
  </si>
  <si>
    <t>მასალის ტრანსპორტირების ხარჯები</t>
  </si>
  <si>
    <t>სახურავის ზედაპირის გასუფთავება ჰაერის ბალიშებისა და დაზიანებული ზედაპირების ამოჭრით</t>
  </si>
  <si>
    <t>მშკ. 33/346</t>
  </si>
  <si>
    <t>ქ/ცემენტის ხსნარი მოსაპირკეთებელი სასაქონლო</t>
  </si>
  <si>
    <t>მასტიკა ბიტუმ-ზეთოვანი</t>
  </si>
  <si>
    <t>მშკ. 35/441</t>
  </si>
  <si>
    <t>მშკ. 5/15</t>
  </si>
  <si>
    <t>ც</t>
  </si>
  <si>
    <t>სახურავის ზედაპირის დამუშავება ბიტუმოვანი მასტიკით</t>
  </si>
  <si>
    <t>მშკ. 33/362</t>
  </si>
  <si>
    <t>სამშენებლო ნარჩენების დაფასოება ტომრებში, ჩამოტანა და დატვირთვა ა/თვითმცლელებზე და ტრანსპორტირება 5 კმ მანძილზე</t>
  </si>
  <si>
    <t>სამაგრი</t>
  </si>
  <si>
    <t>მშკ. 54/332</t>
  </si>
  <si>
    <r>
      <t xml:space="preserve">ლინოკრომი (ТПК) ზედა ფენა, ხაოიანი ზედაპირით, სისქე 2,7მმ </t>
    </r>
    <r>
      <rPr>
        <sz val="11"/>
        <color theme="1"/>
        <rFont val="Calibri Light"/>
        <family val="1"/>
        <charset val="204"/>
        <scheme val="major"/>
      </rPr>
      <t>L</t>
    </r>
    <r>
      <rPr>
        <sz val="11"/>
        <color theme="1"/>
        <rFont val="AcadNusx"/>
      </rPr>
      <t>-10მ</t>
    </r>
  </si>
  <si>
    <t>მოთუთიებული თუნუქი სისქით 0,5მმ</t>
  </si>
  <si>
    <t>დაზიანებული გადხურვისა და ჭიმის დემონტაჟი</t>
  </si>
  <si>
    <t>წყალმიმღები ძაბრის დამზადება, მმონტაჟი</t>
  </si>
  <si>
    <t>ჩაფენა, რუსული ღარის მოწყობა მოთუთიებული თუნუქით</t>
  </si>
  <si>
    <r>
      <t xml:space="preserve">ქ. რუსთავში, თბილისის ქ. </t>
    </r>
    <r>
      <rPr>
        <sz val="12"/>
        <rFont val="Acad Nusx Geo"/>
        <family val="2"/>
      </rPr>
      <t>#37</t>
    </r>
    <r>
      <rPr>
        <sz val="12"/>
        <rFont val="AcadNusx"/>
      </rPr>
      <t xml:space="preserve"> კორპუსის გადახურვის რეაბილიტაცია </t>
    </r>
  </si>
  <si>
    <t>xarjTaRricxvaN3-2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</si>
</sst>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1"/>
      <scheme val="minor"/>
    </font>
    <font>
      <sz val="12"/>
      <name val="AcadNusx"/>
    </font>
    <font>
      <sz val="11"/>
      <color theme="1"/>
      <name val="AcadNusx"/>
    </font>
    <font>
      <sz val="11"/>
      <name val="AcadNusx"/>
    </font>
    <font>
      <sz val="11"/>
      <color rgb="FF000000"/>
      <name val="AcadNusx"/>
    </font>
    <font>
      <sz val="12"/>
      <color theme="1"/>
      <name val="Calibri"/>
      <family val="2"/>
      <charset val="1"/>
      <scheme val="minor"/>
    </font>
    <font>
      <sz val="12"/>
      <color theme="1"/>
      <name val="AcadNusx Wd"/>
    </font>
    <font>
      <sz val="12"/>
      <color theme="0"/>
      <name val="AcadNusx"/>
    </font>
    <font>
      <vertAlign val="superscript"/>
      <sz val="11"/>
      <color indexed="8"/>
      <name val="AcadNusx"/>
    </font>
    <font>
      <vertAlign val="superscript"/>
      <sz val="11"/>
      <color rgb="FF000000"/>
      <name val="AcadNusx"/>
    </font>
    <font>
      <sz val="11"/>
      <color theme="1"/>
      <name val="Calibri Light"/>
      <family val="1"/>
      <charset val="204"/>
      <scheme val="major"/>
    </font>
    <font>
      <sz val="12"/>
      <name val="Acad Nusx Geo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" fontId="5" fillId="0" borderId="0" xfId="0" applyNumberFormat="1" applyFont="1" applyFill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>
      <selection activeCell="C6" sqref="C5:C7"/>
    </sheetView>
  </sheetViews>
  <sheetFormatPr defaultColWidth="9" defaultRowHeight="15.75"/>
  <cols>
    <col min="1" max="1" width="4.42578125" style="1" customWidth="1"/>
    <col min="2" max="2" width="10.28515625" style="1" customWidth="1"/>
    <col min="3" max="3" width="47.42578125" style="1" customWidth="1"/>
    <col min="4" max="4" width="9" style="1"/>
    <col min="5" max="5" width="7.7109375" style="1" customWidth="1"/>
    <col min="6" max="9" width="9" style="1"/>
    <col min="10" max="10" width="7.5703125" style="1" customWidth="1"/>
    <col min="11" max="11" width="5.85546875" style="1" bestFit="1" customWidth="1"/>
    <col min="12" max="12" width="11.42578125" style="12" bestFit="1" customWidth="1"/>
    <col min="13" max="16384" width="9" style="1"/>
  </cols>
  <sheetData>
    <row r="1" spans="1:12">
      <c r="A1" s="28" t="s">
        <v>44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>
      <c r="A3" s="29" t="s">
        <v>45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6.5">
      <c r="A4" s="2"/>
      <c r="B4" s="2"/>
      <c r="C4" s="2"/>
      <c r="D4" s="2"/>
      <c r="E4" s="2"/>
      <c r="F4" s="2"/>
      <c r="G4" s="2"/>
      <c r="H4" s="2"/>
      <c r="I4" s="2"/>
      <c r="J4" s="2"/>
      <c r="K4" s="3">
        <v>14351</v>
      </c>
      <c r="L4" s="4"/>
    </row>
    <row r="6" spans="1:12" ht="15" customHeight="1">
      <c r="A6" s="30" t="s">
        <v>0</v>
      </c>
      <c r="B6" s="30" t="s">
        <v>1</v>
      </c>
      <c r="C6" s="30" t="s">
        <v>21</v>
      </c>
      <c r="D6" s="30" t="s">
        <v>7</v>
      </c>
      <c r="E6" s="32" t="s">
        <v>2</v>
      </c>
      <c r="F6" s="30" t="s">
        <v>3</v>
      </c>
      <c r="G6" s="30"/>
      <c r="H6" s="30" t="s">
        <v>4</v>
      </c>
      <c r="I6" s="30"/>
      <c r="J6" s="30" t="s">
        <v>5</v>
      </c>
      <c r="K6" s="30"/>
      <c r="L6" s="31" t="s">
        <v>6</v>
      </c>
    </row>
    <row r="7" spans="1:12" ht="15" customHeight="1">
      <c r="A7" s="30"/>
      <c r="B7" s="30"/>
      <c r="C7" s="30"/>
      <c r="D7" s="30"/>
      <c r="E7" s="32"/>
      <c r="F7" s="5" t="s">
        <v>8</v>
      </c>
      <c r="G7" s="6" t="s">
        <v>9</v>
      </c>
      <c r="H7" s="5" t="s">
        <v>8</v>
      </c>
      <c r="I7" s="6" t="s">
        <v>9</v>
      </c>
      <c r="J7" s="5" t="s">
        <v>8</v>
      </c>
      <c r="K7" s="6" t="s">
        <v>9</v>
      </c>
      <c r="L7" s="31"/>
    </row>
    <row r="8" spans="1:12" ht="1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</row>
    <row r="9" spans="1:12" ht="50.25" customHeight="1">
      <c r="A9" s="5">
        <v>1</v>
      </c>
      <c r="B9" s="5"/>
      <c r="C9" s="7" t="s">
        <v>27</v>
      </c>
      <c r="D9" s="16" t="s">
        <v>17</v>
      </c>
      <c r="E9" s="17">
        <v>764</v>
      </c>
      <c r="F9" s="5"/>
      <c r="G9" s="10"/>
      <c r="H9" s="5"/>
      <c r="I9" s="10"/>
      <c r="J9" s="5"/>
      <c r="K9" s="10"/>
      <c r="L9" s="10"/>
    </row>
    <row r="10" spans="1:12" ht="21.75" customHeight="1">
      <c r="A10" s="22">
        <v>2</v>
      </c>
      <c r="B10" s="22"/>
      <c r="C10" s="7" t="s">
        <v>41</v>
      </c>
      <c r="D10" s="15" t="s">
        <v>18</v>
      </c>
      <c r="E10" s="17">
        <f>E9*0.08</f>
        <v>61.120000000000005</v>
      </c>
      <c r="F10" s="22"/>
      <c r="G10" s="27"/>
      <c r="H10" s="22"/>
      <c r="I10" s="27"/>
      <c r="J10" s="22"/>
      <c r="K10" s="27"/>
      <c r="L10" s="27"/>
    </row>
    <row r="11" spans="1:12" ht="18.75" customHeight="1">
      <c r="A11" s="25">
        <v>3</v>
      </c>
      <c r="B11" s="5"/>
      <c r="C11" s="7" t="s">
        <v>22</v>
      </c>
      <c r="D11" s="8" t="s">
        <v>18</v>
      </c>
      <c r="E11" s="9">
        <f>E9*0.1</f>
        <v>76.400000000000006</v>
      </c>
      <c r="F11" s="5"/>
      <c r="G11" s="27"/>
      <c r="H11" s="5"/>
      <c r="I11" s="27"/>
      <c r="J11" s="5"/>
      <c r="K11" s="27"/>
      <c r="L11" s="27"/>
    </row>
    <row r="12" spans="1:12" ht="28.5" customHeight="1">
      <c r="A12" s="25">
        <v>4</v>
      </c>
      <c r="B12" s="5" t="s">
        <v>28</v>
      </c>
      <c r="C12" s="16" t="s">
        <v>29</v>
      </c>
      <c r="D12" s="8" t="s">
        <v>19</v>
      </c>
      <c r="E12" s="24">
        <f>E11*0.044</f>
        <v>3.3616000000000001</v>
      </c>
      <c r="F12" s="5">
        <v>84</v>
      </c>
      <c r="G12" s="27"/>
      <c r="H12" s="5"/>
      <c r="I12" s="27"/>
      <c r="J12" s="5"/>
      <c r="K12" s="27"/>
      <c r="L12" s="27"/>
    </row>
    <row r="13" spans="1:12" ht="33" customHeight="1">
      <c r="A13" s="25">
        <v>5</v>
      </c>
      <c r="B13" s="5"/>
      <c r="C13" s="11" t="s">
        <v>34</v>
      </c>
      <c r="D13" s="8" t="s">
        <v>18</v>
      </c>
      <c r="E13" s="24">
        <f>E9</f>
        <v>764</v>
      </c>
      <c r="F13" s="5"/>
      <c r="G13" s="27"/>
      <c r="H13" s="5"/>
      <c r="I13" s="27"/>
      <c r="J13" s="5"/>
      <c r="K13" s="27"/>
      <c r="L13" s="27"/>
    </row>
    <row r="14" spans="1:12" ht="19.5" customHeight="1">
      <c r="A14" s="25">
        <v>6</v>
      </c>
      <c r="B14" s="15" t="s">
        <v>31</v>
      </c>
      <c r="C14" s="16" t="s">
        <v>30</v>
      </c>
      <c r="D14" s="8" t="s">
        <v>16</v>
      </c>
      <c r="E14" s="24">
        <f>E13*0.256</f>
        <v>195.584</v>
      </c>
      <c r="F14" s="5">
        <v>0.95</v>
      </c>
      <c r="G14" s="27"/>
      <c r="H14" s="5"/>
      <c r="I14" s="27"/>
      <c r="J14" s="5"/>
      <c r="K14" s="27"/>
      <c r="L14" s="27"/>
    </row>
    <row r="15" spans="1:12" ht="19.5" customHeight="1">
      <c r="A15" s="25">
        <v>7</v>
      </c>
      <c r="B15" s="5"/>
      <c r="C15" s="7" t="s">
        <v>23</v>
      </c>
      <c r="D15" s="8" t="s">
        <v>17</v>
      </c>
      <c r="E15" s="24">
        <f>E9</f>
        <v>764</v>
      </c>
      <c r="F15" s="5"/>
      <c r="G15" s="27"/>
      <c r="H15" s="5"/>
      <c r="I15" s="27"/>
      <c r="J15" s="5"/>
      <c r="K15" s="27"/>
      <c r="L15" s="27"/>
    </row>
    <row r="16" spans="1:12" ht="30.75" customHeight="1">
      <c r="A16" s="25">
        <v>8</v>
      </c>
      <c r="B16" s="15" t="s">
        <v>35</v>
      </c>
      <c r="C16" s="16" t="s">
        <v>39</v>
      </c>
      <c r="D16" s="8" t="s">
        <v>17</v>
      </c>
      <c r="E16" s="23">
        <f>E15*1.15</f>
        <v>878.59999999999991</v>
      </c>
      <c r="F16" s="5">
        <v>0.95</v>
      </c>
      <c r="G16" s="27"/>
      <c r="H16" s="5"/>
      <c r="I16" s="27"/>
      <c r="J16" s="5"/>
      <c r="K16" s="27"/>
      <c r="L16" s="27"/>
    </row>
    <row r="17" spans="1:12" ht="15" customHeight="1">
      <c r="A17" s="25">
        <v>9</v>
      </c>
      <c r="B17" s="5"/>
      <c r="C17" s="16" t="s">
        <v>24</v>
      </c>
      <c r="D17" s="16" t="s">
        <v>16</v>
      </c>
      <c r="E17" s="24">
        <f>E15*0.3</f>
        <v>229.2</v>
      </c>
      <c r="F17" s="5">
        <v>3.2</v>
      </c>
      <c r="G17" s="27"/>
      <c r="H17" s="5"/>
      <c r="I17" s="27"/>
      <c r="J17" s="5"/>
      <c r="K17" s="27"/>
      <c r="L17" s="27"/>
    </row>
    <row r="18" spans="1:12" ht="30.75" customHeight="1">
      <c r="A18" s="25">
        <v>10</v>
      </c>
      <c r="B18" s="18"/>
      <c r="C18" s="7" t="s">
        <v>43</v>
      </c>
      <c r="D18" s="15" t="s">
        <v>18</v>
      </c>
      <c r="E18" s="21">
        <v>276</v>
      </c>
      <c r="F18" s="18"/>
      <c r="G18" s="27"/>
      <c r="H18" s="18"/>
      <c r="I18" s="27"/>
      <c r="J18" s="18"/>
      <c r="K18" s="27"/>
      <c r="L18" s="27"/>
    </row>
    <row r="19" spans="1:12" ht="18" customHeight="1">
      <c r="A19" s="25">
        <v>11</v>
      </c>
      <c r="B19" s="15" t="s">
        <v>32</v>
      </c>
      <c r="C19" s="18" t="s">
        <v>40</v>
      </c>
      <c r="D19" s="15" t="s">
        <v>18</v>
      </c>
      <c r="E19" s="24">
        <f>E18*1.2</f>
        <v>331.2</v>
      </c>
      <c r="F19" s="18">
        <v>7.9</v>
      </c>
      <c r="G19" s="27"/>
      <c r="H19" s="18"/>
      <c r="I19" s="27"/>
      <c r="J19" s="18"/>
      <c r="K19" s="27"/>
      <c r="L19" s="27"/>
    </row>
    <row r="20" spans="1:12" ht="18" customHeight="1">
      <c r="A20" s="25">
        <v>12</v>
      </c>
      <c r="B20" s="15" t="s">
        <v>38</v>
      </c>
      <c r="C20" s="18" t="s">
        <v>37</v>
      </c>
      <c r="D20" s="18" t="s">
        <v>33</v>
      </c>
      <c r="E20" s="23">
        <f>E18/1.2</f>
        <v>230</v>
      </c>
      <c r="F20" s="19">
        <v>1.18</v>
      </c>
      <c r="G20" s="27"/>
      <c r="H20" s="18"/>
      <c r="I20" s="27"/>
      <c r="J20" s="18"/>
      <c r="K20" s="27"/>
      <c r="L20" s="27"/>
    </row>
    <row r="21" spans="1:12" ht="18" customHeight="1">
      <c r="A21" s="25">
        <v>13</v>
      </c>
      <c r="B21" s="8"/>
      <c r="C21" s="7" t="s">
        <v>42</v>
      </c>
      <c r="D21" s="25" t="s">
        <v>33</v>
      </c>
      <c r="E21" s="26">
        <v>7</v>
      </c>
      <c r="F21" s="27"/>
      <c r="G21" s="27"/>
      <c r="H21" s="25"/>
      <c r="I21" s="27"/>
      <c r="J21" s="25"/>
      <c r="K21" s="27"/>
      <c r="L21" s="27"/>
    </row>
    <row r="22" spans="1:12" ht="18" customHeight="1">
      <c r="A22" s="25">
        <v>14</v>
      </c>
      <c r="B22" s="15" t="s">
        <v>32</v>
      </c>
      <c r="C22" s="22" t="s">
        <v>40</v>
      </c>
      <c r="D22" s="15" t="s">
        <v>18</v>
      </c>
      <c r="E22" s="24">
        <f>E21*0.85</f>
        <v>5.95</v>
      </c>
      <c r="F22" s="22">
        <v>7.9</v>
      </c>
      <c r="G22" s="27"/>
      <c r="H22" s="22"/>
      <c r="I22" s="27"/>
      <c r="J22" s="22"/>
      <c r="K22" s="27"/>
      <c r="L22" s="27"/>
    </row>
    <row r="23" spans="1:12" ht="15" customHeight="1">
      <c r="A23" s="25">
        <v>15</v>
      </c>
      <c r="B23" s="20"/>
      <c r="C23" s="7" t="s">
        <v>25</v>
      </c>
      <c r="D23" s="16" t="s">
        <v>20</v>
      </c>
      <c r="E23" s="24">
        <f>(E16*4.8+E12*2200)/1000+E17/1000+5*40/1000+E19*3.9/1000+E14/1000+E22*3.9/1000</f>
        <v>13.552469</v>
      </c>
      <c r="F23" s="5"/>
      <c r="G23" s="27"/>
      <c r="H23" s="5"/>
      <c r="I23" s="27"/>
      <c r="J23" s="5"/>
      <c r="K23" s="27"/>
      <c r="L23" s="27"/>
    </row>
    <row r="24" spans="1:12" ht="53.25" customHeight="1">
      <c r="A24" s="25">
        <v>16</v>
      </c>
      <c r="B24" s="15"/>
      <c r="C24" s="7" t="s">
        <v>36</v>
      </c>
      <c r="D24" s="16" t="s">
        <v>20</v>
      </c>
      <c r="E24" s="24">
        <f>E23*0.75</f>
        <v>10.16435175</v>
      </c>
      <c r="F24" s="5">
        <v>10</v>
      </c>
      <c r="G24" s="27"/>
      <c r="H24" s="5"/>
      <c r="I24" s="27"/>
      <c r="J24" s="5"/>
      <c r="K24" s="27"/>
      <c r="L24" s="27"/>
    </row>
    <row r="25" spans="1:12">
      <c r="A25" s="5"/>
      <c r="B25" s="5"/>
      <c r="C25" s="5" t="s">
        <v>6</v>
      </c>
      <c r="D25" s="5" t="s">
        <v>10</v>
      </c>
      <c r="E25" s="10"/>
      <c r="F25" s="5"/>
      <c r="G25" s="10"/>
      <c r="H25" s="5"/>
      <c r="I25" s="10"/>
      <c r="J25" s="5"/>
      <c r="K25" s="10"/>
      <c r="L25" s="10"/>
    </row>
    <row r="26" spans="1:12">
      <c r="A26" s="5"/>
      <c r="B26" s="5"/>
      <c r="C26" s="5" t="s">
        <v>26</v>
      </c>
      <c r="D26" s="5" t="s">
        <v>11</v>
      </c>
      <c r="E26" s="14" t="s">
        <v>11</v>
      </c>
      <c r="F26" s="5"/>
      <c r="G26" s="6"/>
      <c r="H26" s="5"/>
      <c r="I26" s="6"/>
      <c r="J26" s="5"/>
      <c r="K26" s="6"/>
      <c r="L26" s="10"/>
    </row>
    <row r="27" spans="1:12">
      <c r="A27" s="5"/>
      <c r="B27" s="5"/>
      <c r="C27" s="5" t="s">
        <v>6</v>
      </c>
      <c r="D27" s="5" t="s">
        <v>10</v>
      </c>
      <c r="E27" s="13"/>
      <c r="F27" s="5"/>
      <c r="G27" s="6"/>
      <c r="H27" s="5"/>
      <c r="I27" s="6"/>
      <c r="J27" s="5"/>
      <c r="K27" s="6"/>
      <c r="L27" s="10"/>
    </row>
    <row r="28" spans="1:12">
      <c r="A28" s="5"/>
      <c r="B28" s="5"/>
      <c r="C28" s="8" t="s">
        <v>12</v>
      </c>
      <c r="D28" s="5" t="s">
        <v>11</v>
      </c>
      <c r="E28" s="14" t="s">
        <v>11</v>
      </c>
      <c r="F28" s="5"/>
      <c r="G28" s="6"/>
      <c r="H28" s="5"/>
      <c r="I28" s="6"/>
      <c r="J28" s="5"/>
      <c r="K28" s="6"/>
      <c r="L28" s="10"/>
    </row>
    <row r="29" spans="1:12">
      <c r="A29" s="5"/>
      <c r="B29" s="5"/>
      <c r="C29" s="8" t="s">
        <v>6</v>
      </c>
      <c r="D29" s="5" t="s">
        <v>10</v>
      </c>
      <c r="E29" s="14"/>
      <c r="F29" s="5"/>
      <c r="G29" s="6"/>
      <c r="H29" s="5"/>
      <c r="I29" s="6"/>
      <c r="J29" s="5"/>
      <c r="K29" s="6"/>
      <c r="L29" s="10"/>
    </row>
    <row r="30" spans="1:12">
      <c r="A30" s="5"/>
      <c r="B30" s="5"/>
      <c r="C30" s="8" t="s">
        <v>13</v>
      </c>
      <c r="D30" s="5" t="s">
        <v>11</v>
      </c>
      <c r="E30" s="14" t="s">
        <v>11</v>
      </c>
      <c r="F30" s="5"/>
      <c r="G30" s="6"/>
      <c r="H30" s="5"/>
      <c r="I30" s="6"/>
      <c r="J30" s="5"/>
      <c r="K30" s="6"/>
      <c r="L30" s="10"/>
    </row>
    <row r="31" spans="1:12">
      <c r="A31" s="5"/>
      <c r="B31" s="5"/>
      <c r="C31" s="8" t="s">
        <v>6</v>
      </c>
      <c r="D31" s="5" t="s">
        <v>10</v>
      </c>
      <c r="E31" s="14"/>
      <c r="F31" s="5"/>
      <c r="G31" s="6"/>
      <c r="H31" s="5"/>
      <c r="I31" s="6"/>
      <c r="J31" s="5"/>
      <c r="K31" s="6"/>
      <c r="L31" s="10"/>
    </row>
    <row r="32" spans="1:12">
      <c r="A32" s="5"/>
      <c r="B32" s="5"/>
      <c r="C32" s="8" t="s">
        <v>15</v>
      </c>
      <c r="D32" s="5" t="s">
        <v>11</v>
      </c>
      <c r="E32" s="14">
        <v>0.03</v>
      </c>
      <c r="F32" s="5"/>
      <c r="G32" s="6"/>
      <c r="H32" s="5"/>
      <c r="I32" s="6"/>
      <c r="J32" s="5"/>
      <c r="K32" s="6"/>
      <c r="L32" s="10"/>
    </row>
    <row r="33" spans="1:12">
      <c r="A33" s="5"/>
      <c r="B33" s="5"/>
      <c r="C33" s="8" t="s">
        <v>6</v>
      </c>
      <c r="D33" s="5" t="s">
        <v>10</v>
      </c>
      <c r="E33" s="14"/>
      <c r="F33" s="5"/>
      <c r="G33" s="6"/>
      <c r="H33" s="5"/>
      <c r="I33" s="6"/>
      <c r="J33" s="5"/>
      <c r="K33" s="6"/>
      <c r="L33" s="10"/>
    </row>
    <row r="34" spans="1:12">
      <c r="A34" s="5"/>
      <c r="B34" s="5"/>
      <c r="C34" s="8" t="s">
        <v>14</v>
      </c>
      <c r="D34" s="5" t="s">
        <v>11</v>
      </c>
      <c r="E34" s="14">
        <v>0.18</v>
      </c>
      <c r="F34" s="5"/>
      <c r="G34" s="6"/>
      <c r="H34" s="5"/>
      <c r="I34" s="6"/>
      <c r="J34" s="5"/>
      <c r="K34" s="6"/>
      <c r="L34" s="10"/>
    </row>
    <row r="35" spans="1:12">
      <c r="A35" s="5"/>
      <c r="B35" s="5"/>
      <c r="C35" s="8" t="s">
        <v>6</v>
      </c>
      <c r="D35" s="5" t="s">
        <v>10</v>
      </c>
      <c r="E35" s="13"/>
      <c r="F35" s="5"/>
      <c r="G35" s="6"/>
      <c r="H35" s="5"/>
      <c r="I35" s="6"/>
      <c r="J35" s="5"/>
      <c r="K35" s="6"/>
      <c r="L35" s="10"/>
    </row>
  </sheetData>
  <mergeCells count="11">
    <mergeCell ref="A1:L2"/>
    <mergeCell ref="A3:L3"/>
    <mergeCell ref="H6:I6"/>
    <mergeCell ref="J6:K6"/>
    <mergeCell ref="L6:L7"/>
    <mergeCell ref="A6:A7"/>
    <mergeCell ref="B6:B7"/>
    <mergeCell ref="C6:C7"/>
    <mergeCell ref="D6:D7"/>
    <mergeCell ref="E6:E7"/>
    <mergeCell ref="F6:G6"/>
  </mergeCells>
  <printOptions horizontalCentered="1"/>
  <pageMargins left="0.28000000000000003" right="0.26" top="0.62992125984251968" bottom="0.35433070866141736" header="0.70866141732283472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kaxa</cp:lastModifiedBy>
  <cp:lastPrinted>2017-01-30T23:04:18Z</cp:lastPrinted>
  <dcterms:created xsi:type="dcterms:W3CDTF">2015-08-11T04:35:33Z</dcterms:created>
  <dcterms:modified xsi:type="dcterms:W3CDTF">2017-01-30T23:04:37Z</dcterms:modified>
</cp:coreProperties>
</file>