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Sheet1!$A$1:$S$142</definedName>
  </definedNames>
  <calcPr calcId="124519"/>
</workbook>
</file>

<file path=xl/calcChain.xml><?xml version="1.0" encoding="utf-8"?>
<calcChain xmlns="http://schemas.openxmlformats.org/spreadsheetml/2006/main">
  <c r="Q142" i="1"/>
  <c r="N142"/>
  <c r="K39"/>
  <c r="P22"/>
  <c r="M22"/>
  <c r="K22"/>
  <c r="P21"/>
  <c r="M21"/>
  <c r="K21"/>
  <c r="H142"/>
  <c r="J142"/>
  <c r="P87" l="1"/>
  <c r="M87"/>
  <c r="K87"/>
  <c r="M6"/>
  <c r="P6"/>
  <c r="M7"/>
  <c r="P7"/>
  <c r="M8"/>
  <c r="P8"/>
  <c r="M9"/>
  <c r="P9"/>
  <c r="M10"/>
  <c r="P10"/>
  <c r="M11"/>
  <c r="P11"/>
  <c r="M12"/>
  <c r="P12"/>
  <c r="M13"/>
  <c r="P13"/>
  <c r="M14"/>
  <c r="P14"/>
  <c r="M15"/>
  <c r="P15"/>
  <c r="M20"/>
  <c r="M29"/>
  <c r="P29"/>
  <c r="M30"/>
  <c r="P30"/>
  <c r="M31"/>
  <c r="P31"/>
  <c r="M32"/>
  <c r="P32"/>
  <c r="M38"/>
  <c r="P38"/>
  <c r="M39"/>
  <c r="P39"/>
  <c r="M43"/>
  <c r="P43"/>
  <c r="M44"/>
  <c r="P44"/>
  <c r="M71"/>
  <c r="M72"/>
  <c r="P72"/>
  <c r="M73"/>
  <c r="P73"/>
  <c r="M74"/>
  <c r="P74"/>
  <c r="M75"/>
  <c r="P75"/>
  <c r="M76"/>
  <c r="P76"/>
  <c r="M77"/>
  <c r="P77"/>
  <c r="M78"/>
  <c r="P78"/>
  <c r="M79"/>
  <c r="P79"/>
  <c r="M80"/>
  <c r="P80"/>
  <c r="M81"/>
  <c r="P81"/>
  <c r="M82"/>
  <c r="P82"/>
  <c r="M83"/>
  <c r="P83"/>
  <c r="M84"/>
  <c r="P84"/>
  <c r="M85"/>
  <c r="P85"/>
  <c r="M86"/>
  <c r="P86"/>
  <c r="M92"/>
  <c r="P92"/>
  <c r="M93"/>
  <c r="M94"/>
  <c r="P94"/>
  <c r="M95"/>
  <c r="P95"/>
  <c r="M98"/>
  <c r="P98"/>
  <c r="M99"/>
  <c r="P99"/>
  <c r="M100"/>
  <c r="P100"/>
  <c r="M101"/>
  <c r="P101"/>
  <c r="M102"/>
  <c r="P102"/>
  <c r="M104"/>
  <c r="P104"/>
  <c r="P5"/>
  <c r="M5"/>
  <c r="K20"/>
  <c r="K29"/>
  <c r="K30"/>
  <c r="K31"/>
  <c r="K32"/>
  <c r="K38"/>
  <c r="K43"/>
  <c r="K44"/>
  <c r="K71"/>
  <c r="K72"/>
  <c r="K73"/>
  <c r="K74"/>
  <c r="K75"/>
  <c r="K76"/>
  <c r="K77"/>
  <c r="K78"/>
  <c r="K79"/>
  <c r="K80"/>
  <c r="K81"/>
  <c r="K82"/>
  <c r="K83"/>
  <c r="K84"/>
  <c r="K85"/>
  <c r="K86"/>
  <c r="K92"/>
  <c r="K93"/>
  <c r="K94"/>
  <c r="K95"/>
  <c r="K98"/>
  <c r="K99"/>
  <c r="K100"/>
  <c r="K101"/>
  <c r="K102"/>
  <c r="K104"/>
  <c r="K6"/>
  <c r="K7"/>
  <c r="K8"/>
  <c r="K9"/>
  <c r="K10"/>
  <c r="K11"/>
  <c r="K12"/>
  <c r="K13"/>
  <c r="K14"/>
  <c r="K15"/>
  <c r="K5"/>
  <c r="M142"/>
  <c r="K142" l="1"/>
</calcChain>
</file>

<file path=xl/sharedStrings.xml><?xml version="1.0" encoding="utf-8"?>
<sst xmlns="http://schemas.openxmlformats.org/spreadsheetml/2006/main" count="181" uniqueCount="168">
  <si>
    <t>შემავსებელი ონკანის შეცვლა</t>
  </si>
  <si>
    <t>ჭარბი წნევის სარქველი</t>
  </si>
  <si>
    <t>თბორეგულატორი</t>
  </si>
  <si>
    <t>სანთურა</t>
  </si>
  <si>
    <t>სამსვლიანი სარქველი</t>
  </si>
  <si>
    <t>გათბობის სისტემის, ფარული დაზიანებების, რეაბილიტაცია</t>
  </si>
  <si>
    <t>გადამკეტი არმატურის შეკეთება</t>
  </si>
  <si>
    <t>N</t>
  </si>
  <si>
    <t>მომსახურების გაწევის ადგილი</t>
  </si>
  <si>
    <t>სათადარიგოების ზღვრული ერთეულის ფასი</t>
  </si>
  <si>
    <t>პრეტენდენტის მიერ შემოთავაზებული სათადარიგოების ერთეულის ფასი(ლარი)</t>
  </si>
  <si>
    <t>ერთეულზე მომსახურების ზღვრული ფასი</t>
  </si>
  <si>
    <t>ჯამი</t>
  </si>
  <si>
    <t>საქვაბის სათარიგო
ნაწილები</t>
  </si>
  <si>
    <t xml:space="preserve">საკედლე ქვაბის შეკეთება </t>
  </si>
  <si>
    <t>საქვაბე</t>
  </si>
  <si>
    <t>SQUIRREL
SD32-B5</t>
  </si>
  <si>
    <t xml:space="preserve">წყლის წნევის სენსორის („დატჩიკის") </t>
  </si>
  <si>
    <t>თბომცვლელი თერმული</t>
  </si>
  <si>
    <t>ელექტრონული მართვის (ტვინი)</t>
  </si>
  <si>
    <t>ტუმბო ცხელი წყლის (საცირკულაციო)</t>
  </si>
  <si>
    <t>ჰაერგამშვები (დამცლელი)</t>
  </si>
  <si>
    <t>ჰაერის რელე ,,ჰანოვერი"</t>
  </si>
  <si>
    <t>ვინტილიატორი (ჰაერის ტუმბო)</t>
  </si>
  <si>
    <t>გაზის მიწოდების რელე</t>
  </si>
  <si>
    <t>ბოილერი</t>
  </si>
  <si>
    <t>გაზის წნევის რეგულირების სარქველი</t>
  </si>
  <si>
    <t>fondital</t>
  </si>
  <si>
    <t>IMMERGAS</t>
  </si>
  <si>
    <t>Baxsi baumak
luna 3</t>
  </si>
  <si>
    <r>
      <rPr>
        <b/>
        <sz val="11"/>
        <color theme="1"/>
        <rFont val="Calibri"/>
        <family val="2"/>
        <scheme val="minor"/>
      </rPr>
      <t xml:space="preserve">ქ.მცხეთა, </t>
    </r>
    <r>
      <rPr>
        <sz val="9"/>
        <color theme="1"/>
        <rFont val="Calibri"/>
        <family val="2"/>
        <scheme val="minor"/>
      </rPr>
      <t xml:space="preserve">
ღვინჯილიას ქN1</t>
    </r>
  </si>
  <si>
    <r>
      <rPr>
        <b/>
        <sz val="12"/>
        <color theme="1"/>
        <rFont val="Calibri"/>
        <family val="2"/>
        <scheme val="minor"/>
      </rPr>
      <t>ქ. რუსთავი</t>
    </r>
    <r>
      <rPr>
        <sz val="9"/>
        <color theme="1"/>
        <rFont val="Calibri"/>
        <family val="2"/>
        <scheme val="minor"/>
      </rPr>
      <t xml:space="preserve">
მშენებლის ქN35</t>
    </r>
  </si>
  <si>
    <r>
      <rPr>
        <b/>
        <sz val="11"/>
        <color theme="1"/>
        <rFont val="Calibri"/>
        <family val="2"/>
        <scheme val="minor"/>
      </rPr>
      <t xml:space="preserve">ქ. თბილისი, </t>
    </r>
    <r>
      <rPr>
        <sz val="9"/>
        <color theme="1"/>
        <rFont val="Calibri"/>
        <family val="2"/>
        <scheme val="minor"/>
      </rPr>
      <t xml:space="preserve">
ბუდაპეშტის ქN6;ბუაჩი-ძისა დაგუდამაყარის 
გადაკვეთა.</t>
    </r>
  </si>
  <si>
    <r>
      <rPr>
        <b/>
        <sz val="11"/>
        <color theme="1"/>
        <rFont val="Calibri"/>
        <family val="2"/>
        <scheme val="minor"/>
      </rPr>
      <t xml:space="preserve">ქ. თბილისი, </t>
    </r>
    <r>
      <rPr>
        <sz val="9"/>
        <color theme="1"/>
        <rFont val="Calibri"/>
        <family val="2"/>
        <scheme val="minor"/>
      </rPr>
      <t xml:space="preserve">
წერეთლის ქN136
</t>
    </r>
  </si>
  <si>
    <r>
      <rPr>
        <b/>
        <sz val="11"/>
        <color theme="1"/>
        <rFont val="Calibri"/>
        <family val="2"/>
        <scheme val="minor"/>
      </rPr>
      <t>ქ.თბილისი</t>
    </r>
    <r>
      <rPr>
        <sz val="9"/>
        <color theme="1"/>
        <rFont val="Calibri"/>
        <family val="2"/>
        <scheme val="minor"/>
      </rPr>
      <t xml:space="preserve">
გუდამაყარის ქN52ა</t>
    </r>
  </si>
  <si>
    <t>განზომილება
ცალებში</t>
  </si>
  <si>
    <t>გაზის მოწოდების რელე</t>
  </si>
  <si>
    <t>სანთლები</t>
  </si>
  <si>
    <t>სანთლების სადენი შნური(პიეზო)</t>
  </si>
  <si>
    <t>ტრანსფორმატორი</t>
  </si>
  <si>
    <t>ფოტო ელემენტი</t>
  </si>
  <si>
    <t>დამცავი სარქველი</t>
  </si>
  <si>
    <t>მართვის პულტის თბორეგულატორი</t>
  </si>
  <si>
    <t>სტაციონარული მოდულის სათადარიგო ნაწილები</t>
  </si>
  <si>
    <t>baymak</t>
  </si>
  <si>
    <t>OZMAKASAN
isi san tic
VIESMANN
vitala-uniferal</t>
  </si>
  <si>
    <r>
      <rPr>
        <b/>
        <sz val="11"/>
        <color theme="1"/>
        <rFont val="Calibri"/>
        <family val="2"/>
        <scheme val="minor"/>
      </rPr>
      <t>ქ. თბილისი</t>
    </r>
    <r>
      <rPr>
        <sz val="9"/>
        <color theme="1"/>
        <rFont val="Calibri"/>
        <family val="2"/>
        <scheme val="minor"/>
      </rPr>
      <t xml:space="preserve">
თემქა მე-11 მ/რ მე-
3 კვარტალი 54ა კორ.</t>
    </r>
  </si>
  <si>
    <r>
      <rPr>
        <b/>
        <sz val="12"/>
        <color theme="1"/>
        <rFont val="Calibri"/>
        <family val="2"/>
        <scheme val="minor"/>
      </rPr>
      <t>ქ. თბილისი</t>
    </r>
    <r>
      <rPr>
        <sz val="9"/>
        <color theme="1"/>
        <rFont val="Calibri"/>
        <family val="2"/>
        <scheme val="minor"/>
      </rPr>
      <t xml:space="preserve">
დ.აღმაშენებლის ხეივანი
მე-11კმ.</t>
    </r>
  </si>
  <si>
    <t>დ=100მმ დიამეტრის ურდულების შეცვლა</t>
  </si>
  <si>
    <t xml:space="preserve">ჩართვა-გაშვების მომსახურება </t>
  </si>
  <si>
    <t>რადიატორის ვინტილების შეცვლა</t>
  </si>
  <si>
    <t>სულ
რაოდენობა
ცალი</t>
  </si>
  <si>
    <t>KARMA</t>
  </si>
  <si>
    <t>პიეზო ნაწილი</t>
  </si>
  <si>
    <t>წყლის გამაცხელებლის სათარიგო
ნაწილები</t>
  </si>
  <si>
    <t xml:space="preserve">გათბობის სისტემის შეკეთება </t>
  </si>
  <si>
    <t xml:space="preserve">იონიზატორები </t>
  </si>
  <si>
    <t>თბომცლელი</t>
  </si>
  <si>
    <t>იონიზატორი</t>
  </si>
  <si>
    <t>გაზის რეგულირების ონკანი</t>
  </si>
  <si>
    <t>ცხელი წყლის დაჩიკი</t>
  </si>
  <si>
    <t>მიწოდების ონკანი</t>
  </si>
  <si>
    <t>გაზის რეგულირების სარქველი</t>
  </si>
  <si>
    <t>ელექტრო მართვის პლატა (ტვინი)</t>
  </si>
  <si>
    <t>ViVA 10</t>
  </si>
  <si>
    <t>SAGA 12</t>
  </si>
  <si>
    <t>პრეტენდენტის მიერ შემოთავაზებული სათადარიგოების ერთეულზე მომსახურების ფასი(ლარი)</t>
  </si>
  <si>
    <t>N
რიგ.</t>
  </si>
  <si>
    <t>N
რიგ</t>
  </si>
  <si>
    <t>ელექტრონული მართვის ბლოკი (ტვინი)</t>
  </si>
  <si>
    <t>ჰაერგამშვები 1/2</t>
  </si>
  <si>
    <t>გათბობის სისტემის, დ=40 და დ=32მმ დიამეტრის სართულებს შორის  დაზიანებული დგარებისა (სტაიაკები)    და ფიტინგების  შეცვლა</t>
  </si>
  <si>
    <t>პანელური რადიატორების დამატება (ახლების მონტაჟი)</t>
  </si>
  <si>
    <t xml:space="preserve"> რადიატორების ჰაერის გამოსა-შვები სარქველების შეცვლა</t>
  </si>
  <si>
    <t>ქ. თბილისი
ქ. რუსთავი
ქ. მცხეთა</t>
  </si>
  <si>
    <t>SAGA 10</t>
  </si>
  <si>
    <t>ქ. თბილისი
რუსთავი 
მცხეთა</t>
  </si>
  <si>
    <t>უკუსარქველი</t>
  </si>
  <si>
    <t>შუასადები</t>
  </si>
  <si>
    <t>,,პიეზო"</t>
  </si>
  <si>
    <t>კოჭა კატუშკა"</t>
  </si>
  <si>
    <r>
      <t xml:space="preserve">                                                                                            </t>
    </r>
    <r>
      <rPr>
        <b/>
        <sz val="20"/>
        <color theme="1"/>
        <rFont val="Calibri"/>
        <family val="2"/>
        <scheme val="minor"/>
      </rPr>
      <t xml:space="preserve"> პრეისკურანტი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</t>
    </r>
    <r>
      <rPr>
        <sz val="12"/>
        <color theme="1"/>
        <rFont val="Calibri"/>
        <family val="2"/>
        <scheme val="minor"/>
      </rPr>
      <t xml:space="preserve"> დანართი-2</t>
    </r>
  </si>
  <si>
    <t>საცირკულაციო ტუმბო</t>
  </si>
  <si>
    <t>საფართოებელი ავზი 10ბარ. 150ლ</t>
  </si>
  <si>
    <t>გამფართოებელი ავზი 6ბარ.10ლ</t>
  </si>
  <si>
    <t>საფართოებელი ავზი 10ბარ. 300ლ</t>
  </si>
  <si>
    <t>რადიატორის გამორეცხვა</t>
  </si>
  <si>
    <t>რადიატორის დაჰაერება</t>
  </si>
  <si>
    <t xml:space="preserve">სერვის ნაწილები </t>
  </si>
  <si>
    <t>ალის კონტროლის ელექტროდი Ng 140-550 (2080108)</t>
  </si>
  <si>
    <t>ალის კონტროლის ელექტროდი Ng 35-70 (2080112)</t>
  </si>
  <si>
    <t>ანთების ელექტროდი Ng 140-550 (2080218)</t>
  </si>
  <si>
    <t>ანთების ელექტროდი Ng 35-70 (2080268)</t>
  </si>
  <si>
    <t>ანთების ელექტროდი დიზელის სანთურის LO 35/70/90 (2080247 )</t>
  </si>
  <si>
    <t>ელექტრო ბლოკი  LOA-24  ( 2020445 )</t>
  </si>
  <si>
    <t>ელექტრო ბლოკი LGB 21  (2020443)</t>
  </si>
  <si>
    <t>ელექტრო ბლოკი LME 11 (2020466)</t>
  </si>
  <si>
    <t>ელექტრო ბლოკი LME 21 (2020467)</t>
  </si>
  <si>
    <t>ვენტილიატორი სანთურის NG 90 (2150061)</t>
  </si>
  <si>
    <t>ვენტილიატორი სანთურის P73 (84169000)</t>
  </si>
  <si>
    <t>კაბელი ანთების LO 90  ( 2050122) L=420</t>
  </si>
  <si>
    <t>კაბელი ანთების ელექტროდის LO 140/200  ( 6050154 )</t>
  </si>
  <si>
    <t>კაბელი ანთების ელექტროდის NG 350/400/500 (6050153)</t>
  </si>
  <si>
    <t>კაბელი ანთების ელექტროდის უნივერსალური (6050122)</t>
  </si>
  <si>
    <t>კაბელი იონიზატორის  NG 350/400/550( 6050214 )</t>
  </si>
  <si>
    <t>კაბელი იონიზატორის უნივერსალური ( 6050211 ) L=540</t>
  </si>
  <si>
    <t>კოჭა გაზის სარქველის (2580018)</t>
  </si>
  <si>
    <t>მულტიბლოკი MBDLE 407 (2190340)</t>
  </si>
  <si>
    <t>ჟიკლიორი 0,75 (40KW) (2610004)</t>
  </si>
  <si>
    <t>ჟიკლიორი 0,85 (40KW) (2610004)</t>
  </si>
  <si>
    <t>ჟიკლიორი 1,00 (52KW) (2610004)</t>
  </si>
  <si>
    <t>ჟიკლიორი 1,25 (65KW) (2610004)</t>
  </si>
  <si>
    <t>ჟიკლიორი 1,75 (83KW) (2610004)</t>
  </si>
  <si>
    <t>ჟიკლიორი 2,00 (105KW) (2610004)</t>
  </si>
  <si>
    <t>ჟიკლიორი 3,00 (150KW) (2610004)</t>
  </si>
  <si>
    <t>ჟიკლიორი 4,00 (300KW) (2610004)</t>
  </si>
  <si>
    <t>ჟიკლიორის სამაგრი LO 140/200 (30200F0)</t>
  </si>
  <si>
    <t>ჟიკლიორის სამაგრი LO 35 (3020006)</t>
  </si>
  <si>
    <t>ჟიკლიორის სამაგრი LO 60/90 (30200Е0)</t>
  </si>
  <si>
    <t>სანთურის ვენტილიატორის ძრავი NG90 (2180713)</t>
  </si>
  <si>
    <t>ტრანსფორმატორი COFI უნივერსალური (2170138)</t>
  </si>
  <si>
    <t>ფოტორეზისტორი LANDIS უნივერსალური (2510029)</t>
  </si>
  <si>
    <t>შუასადები LO 35 (2110055)</t>
  </si>
  <si>
    <t>შუასადები S10/18 G10/18 LX 10/18 (2110031)</t>
  </si>
  <si>
    <r>
      <t>თერმო რეგულატორი 90</t>
    </r>
    <r>
      <rPr>
        <vertAlign val="superscript"/>
        <sz val="9"/>
        <rFont val="Calibri"/>
        <family val="2"/>
        <scheme val="minor"/>
      </rPr>
      <t>0</t>
    </r>
  </si>
  <si>
    <t>20 1/2" ამერიკანკა გ/ხ</t>
  </si>
  <si>
    <t>20 1/2" ამერიკანკა შ/ხ</t>
  </si>
  <si>
    <t>20 1/2" მუხლი გ/ხ</t>
  </si>
  <si>
    <t>20 1/2"მუხლი შ/ხ</t>
  </si>
  <si>
    <t>20 1/2" ქურო გ/ხ</t>
  </si>
  <si>
    <t>20 1/2"ქურო შ/ხ</t>
  </si>
  <si>
    <t>20მმ ვენტილი</t>
  </si>
  <si>
    <t>25მმ ვენტილი</t>
  </si>
  <si>
    <t>20მმ სფერული ვინტილი</t>
  </si>
  <si>
    <t>25მმ სფერული ვინტილი</t>
  </si>
  <si>
    <t>25 3/4" ამერიკანკა გ/ხ</t>
  </si>
  <si>
    <t>პანელური რადიატორების შეცვლა400X12200 PKK-22</t>
  </si>
  <si>
    <t>პანელური რადიატორების შეცვლა500X1000 PKK-22</t>
  </si>
  <si>
    <t>პანელური რადიატორების შეცვლა600X1000 PKK-22</t>
  </si>
  <si>
    <t>პანელური რადიატორების შეცვლა600X800 PKK-22</t>
  </si>
  <si>
    <t>პანელური რადიატორების შეცვლა600X900 PKK-22</t>
  </si>
  <si>
    <t>პანელური რადიატორების შეცვლა600X700 PKK-22</t>
  </si>
  <si>
    <t>გაზის საფქვევი(,,ფარსონკა")</t>
  </si>
  <si>
    <t>სტაციონარული ქვაბის ჩართვა რევიზია (რადიატორების დაჰაერება, გაზის საფრქვევის დარეგულირება)</t>
  </si>
  <si>
    <t>საკედლე ქვაბის ჩართვა რევიზია (რადიატორების დაჰაერება)</t>
  </si>
  <si>
    <t>სტაციონალური ქვაბის გაწმენდა კომპლექტში(სანთურისა და საკვამურის გაწმენდა, სანთურის რეგულირება)</t>
  </si>
  <si>
    <t xml:space="preserve">საკვამურის გაწმენდა </t>
  </si>
  <si>
    <t>ცხელი წყლის ტუმბო</t>
  </si>
  <si>
    <t>დ=63მმ  ამერიკანკა გ/ხ</t>
  </si>
  <si>
    <t>დ=63მმ  ამერიკანკა შ/ხ</t>
  </si>
  <si>
    <t>დ=50მმ  ამერიკანკა გ/ხ</t>
  </si>
  <si>
    <t>დ=50მმ  ქურო გ/ხ</t>
  </si>
  <si>
    <t>დ=63მმ  ქურო შ/ხ</t>
  </si>
  <si>
    <t>დ=50მმ ვენტილი</t>
  </si>
  <si>
    <t>დ=63მმ ვენტილი</t>
  </si>
  <si>
    <t>ქვაბამდე ცივი წყლის მიყვანა და მიერთება (ყველა საჭირო მასალით)</t>
  </si>
  <si>
    <t>ქვაბიდან მომხმარებლამდე ცხელი  წყლის მიყვანა და მიერთება (ყველა საჭირო მასალით)</t>
  </si>
  <si>
    <t>გაზის ონკანი</t>
  </si>
  <si>
    <t>სტაციონალური ქვაბის სანთურის გაწმენდა რეგულირება</t>
  </si>
  <si>
    <t>ცივი წყლის საქაჩი ტუმბო ტვინი შეცვლა 20ლ. მოცულობის ავზი და სიმძლავრე 0,75დან 1,0ვატ-მდე.</t>
  </si>
  <si>
    <t>წყლის გამაცხელებლის მონტაჟი 8 ლიტ-რა( ყველა საჭირო მასალებით 20 მ - მდე წყლისა და გაზის მერთება)</t>
  </si>
  <si>
    <t>წყლის გამაცხელებლის მონტაჟი 8 ლიტ-რა( ყველა საჭირო მასალებით 20-100 მ - მდე წყლისა და გაზის მერთება)</t>
  </si>
  <si>
    <t>საკვამურის აღდგენა</t>
  </si>
  <si>
    <t>ქ. თბილისი, რუსთავი, მცხეთა</t>
  </si>
  <si>
    <t>საკედლე ქვაბის შეცვლა 24kw</t>
  </si>
  <si>
    <t>საკედლე ქვაბის შეცვლა 28kw</t>
  </si>
  <si>
    <t>საკედლე ქვაბის შეცვლა 30kw</t>
  </si>
  <si>
    <t>საკედლე ქვაბის შეცვლა 35kw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</si>
</sst>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color theme="1"/>
      <name val="Calibri"/>
      <family val="2"/>
      <scheme val="minor"/>
    </font>
    <font>
      <sz val="9"/>
      <name val="Arial Cyr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Fill="1" applyBorder="1" applyProtection="1"/>
    <xf numFmtId="0" fontId="13" fillId="0" borderId="1" xfId="0" applyNumberFormat="1" applyFont="1" applyBorder="1" applyAlignment="1" applyProtection="1">
      <alignment vertical="top" wrapText="1"/>
    </xf>
    <xf numFmtId="0" fontId="14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NumberFormat="1" applyFont="1" applyBorder="1" applyAlignment="1" applyProtection="1">
      <alignment horizontal="center" vertical="center" wrapText="1"/>
    </xf>
    <xf numFmtId="2" fontId="16" fillId="0" borderId="1" xfId="0" applyNumberFormat="1" applyFont="1" applyBorder="1" applyAlignment="1" applyProtection="1">
      <alignment horizontal="right" vertical="top" wrapText="1"/>
    </xf>
    <xf numFmtId="2" fontId="16" fillId="0" borderId="1" xfId="0" applyNumberFormat="1" applyFont="1" applyBorder="1" applyAlignment="1" applyProtection="1">
      <alignment horizontal="right" vertical="top" wrapText="1"/>
      <protection locked="0"/>
    </xf>
    <xf numFmtId="2" fontId="16" fillId="0" borderId="1" xfId="0" applyNumberFormat="1" applyFont="1" applyBorder="1" applyAlignment="1" applyProtection="1">
      <alignment horizontal="right" vertical="center" wrapText="1"/>
    </xf>
    <xf numFmtId="2" fontId="16" fillId="0" borderId="1" xfId="0" applyNumberFormat="1" applyFont="1" applyBorder="1" applyAlignment="1" applyProtection="1">
      <alignment horizontal="right" vertical="center" wrapText="1"/>
      <protection locked="0"/>
    </xf>
    <xf numFmtId="2" fontId="1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16" fillId="0" borderId="1" xfId="0" applyNumberFormat="1" applyFont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horizontal="right" vertical="top" wrapText="1"/>
      <protection locked="0"/>
    </xf>
    <xf numFmtId="0" fontId="17" fillId="0" borderId="1" xfId="0" applyNumberFormat="1" applyFont="1" applyBorder="1" applyAlignment="1" applyProtection="1">
      <alignment vertical="top" wrapText="1"/>
    </xf>
    <xf numFmtId="0" fontId="17" fillId="0" borderId="1" xfId="0" applyNumberFormat="1" applyFont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9" fillId="0" borderId="1" xfId="0" applyNumberFormat="1" applyFont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4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zoomScaleSheetLayoutView="100" workbookViewId="0">
      <selection activeCell="N142" sqref="N142:Q142"/>
    </sheetView>
  </sheetViews>
  <sheetFormatPr defaultRowHeight="15"/>
  <cols>
    <col min="1" max="1" width="4.140625" style="1" customWidth="1"/>
    <col min="2" max="2" width="16.5703125" style="2" customWidth="1"/>
    <col min="3" max="3" width="14.5703125" style="2" customWidth="1"/>
    <col min="4" max="4" width="5.7109375" style="1" customWidth="1"/>
    <col min="5" max="5" width="4.28515625" style="1" customWidth="1"/>
    <col min="6" max="6" width="33.28515625" style="2" customWidth="1"/>
    <col min="7" max="7" width="8" style="1" customWidth="1"/>
    <col min="8" max="8" width="10.42578125" style="3" hidden="1" customWidth="1"/>
    <col min="9" max="9" width="9.7109375" style="3" hidden="1" customWidth="1"/>
    <col min="10" max="10" width="11" style="1" hidden="1" customWidth="1"/>
    <col min="11" max="11" width="12.7109375" style="1" hidden="1" customWidth="1"/>
    <col min="12" max="12" width="9.140625" style="1" hidden="1" customWidth="1"/>
    <col min="13" max="13" width="19.5703125" style="1" hidden="1" customWidth="1"/>
    <col min="14" max="15" width="10.42578125" style="1" customWidth="1"/>
    <col min="16" max="16" width="19.5703125" style="1" hidden="1" customWidth="1"/>
    <col min="17" max="17" width="14.140625" style="1" customWidth="1"/>
    <col min="18" max="18" width="9.5703125" style="1" customWidth="1"/>
    <col min="19" max="19" width="10.42578125" style="1" customWidth="1"/>
    <col min="20" max="16384" width="9.140625" style="1"/>
  </cols>
  <sheetData>
    <row r="1" spans="1:19" ht="34.5" customHeight="1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31.5" customHeight="1">
      <c r="A2" s="89" t="s">
        <v>163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135.75" customHeight="1">
      <c r="A3" s="30" t="s">
        <v>68</v>
      </c>
      <c r="B3" s="26" t="s">
        <v>8</v>
      </c>
      <c r="C3" s="26" t="s">
        <v>15</v>
      </c>
      <c r="D3" s="26" t="s">
        <v>51</v>
      </c>
      <c r="E3" s="30" t="s">
        <v>67</v>
      </c>
      <c r="F3" s="26" t="s">
        <v>13</v>
      </c>
      <c r="G3" s="26" t="s">
        <v>35</v>
      </c>
      <c r="H3" s="26" t="s">
        <v>10</v>
      </c>
      <c r="I3" s="26" t="s">
        <v>11</v>
      </c>
      <c r="J3" s="26" t="s">
        <v>10</v>
      </c>
      <c r="K3" s="27" t="s">
        <v>12</v>
      </c>
      <c r="N3" s="87" t="s">
        <v>9</v>
      </c>
      <c r="O3" s="87" t="s">
        <v>10</v>
      </c>
      <c r="Q3" s="87" t="s">
        <v>11</v>
      </c>
      <c r="R3" s="26" t="s">
        <v>66</v>
      </c>
      <c r="S3" s="27" t="s">
        <v>12</v>
      </c>
    </row>
    <row r="4" spans="1:19" ht="32.25" customHeight="1">
      <c r="A4" s="4"/>
      <c r="B4" s="34"/>
      <c r="C4" s="34"/>
      <c r="D4" s="34"/>
      <c r="E4" s="88" t="s">
        <v>43</v>
      </c>
      <c r="F4" s="88"/>
      <c r="G4" s="88"/>
      <c r="H4" s="34"/>
      <c r="I4" s="34"/>
      <c r="J4" s="34"/>
      <c r="K4" s="37"/>
      <c r="L4" s="12"/>
      <c r="M4" s="12"/>
      <c r="N4" s="34"/>
      <c r="O4" s="34"/>
      <c r="P4" s="12"/>
      <c r="Q4" s="12"/>
      <c r="R4" s="34"/>
      <c r="S4" s="37"/>
    </row>
    <row r="5" spans="1:19" ht="26.25" customHeight="1">
      <c r="A5" s="111">
        <v>1</v>
      </c>
      <c r="B5" s="93" t="s">
        <v>47</v>
      </c>
      <c r="C5" s="99" t="s">
        <v>44</v>
      </c>
      <c r="D5" s="121">
        <v>4</v>
      </c>
      <c r="E5" s="33">
        <v>1</v>
      </c>
      <c r="F5" s="35" t="s">
        <v>26</v>
      </c>
      <c r="G5" s="21">
        <v>1</v>
      </c>
      <c r="H5" s="31">
        <v>650</v>
      </c>
      <c r="I5" s="31">
        <v>75</v>
      </c>
      <c r="J5" s="31">
        <v>75</v>
      </c>
      <c r="K5" s="29">
        <f>J5+H5</f>
        <v>725</v>
      </c>
      <c r="L5" s="24"/>
      <c r="M5" s="24">
        <f>H5*18.86%</f>
        <v>122.58999999999999</v>
      </c>
      <c r="N5" s="36">
        <v>753.40512223515725</v>
      </c>
      <c r="O5" s="36"/>
      <c r="P5" s="36">
        <f>J5*18.86%</f>
        <v>14.145</v>
      </c>
      <c r="Q5" s="36">
        <v>80.721977382338267</v>
      </c>
      <c r="R5" s="22"/>
      <c r="S5" s="36"/>
    </row>
    <row r="6" spans="1:19" ht="15" customHeight="1">
      <c r="A6" s="112"/>
      <c r="B6" s="93"/>
      <c r="C6" s="99"/>
      <c r="D6" s="122"/>
      <c r="E6" s="6">
        <v>2</v>
      </c>
      <c r="F6" s="7" t="s">
        <v>36</v>
      </c>
      <c r="G6" s="8">
        <v>1</v>
      </c>
      <c r="H6" s="9">
        <v>70</v>
      </c>
      <c r="I6" s="9">
        <v>75</v>
      </c>
      <c r="J6" s="9">
        <v>75</v>
      </c>
      <c r="K6" s="4">
        <f t="shared" ref="K6:K99" si="0">J6+H6</f>
        <v>145</v>
      </c>
      <c r="L6" s="24"/>
      <c r="M6" s="24">
        <f t="shared" ref="M6:M99" si="1">H6*18.86%</f>
        <v>13.202</v>
      </c>
      <c r="N6" s="36">
        <v>75.340512223515717</v>
      </c>
      <c r="O6" s="36"/>
      <c r="P6" s="22">
        <f t="shared" ref="P6:P99" si="2">J6*18.86%</f>
        <v>14.145</v>
      </c>
      <c r="Q6" s="36">
        <v>80.721977382338267</v>
      </c>
      <c r="R6" s="22"/>
      <c r="S6" s="36"/>
    </row>
    <row r="7" spans="1:19" ht="18.75" customHeight="1">
      <c r="A7" s="110">
        <v>2</v>
      </c>
      <c r="B7" s="93"/>
      <c r="C7" s="99"/>
      <c r="D7" s="122"/>
      <c r="E7" s="6">
        <v>3</v>
      </c>
      <c r="F7" s="7" t="s">
        <v>22</v>
      </c>
      <c r="G7" s="8">
        <v>1</v>
      </c>
      <c r="H7" s="9">
        <v>70</v>
      </c>
      <c r="I7" s="9">
        <v>75</v>
      </c>
      <c r="J7" s="9">
        <v>75</v>
      </c>
      <c r="K7" s="4">
        <f t="shared" si="0"/>
        <v>145</v>
      </c>
      <c r="L7" s="24"/>
      <c r="M7" s="24">
        <f t="shared" si="1"/>
        <v>13.202</v>
      </c>
      <c r="N7" s="36">
        <v>75.340512223515717</v>
      </c>
      <c r="O7" s="36"/>
      <c r="P7" s="22">
        <f t="shared" si="2"/>
        <v>14.145</v>
      </c>
      <c r="Q7" s="36">
        <v>80.721977382338267</v>
      </c>
      <c r="R7" s="22"/>
      <c r="S7" s="36"/>
    </row>
    <row r="8" spans="1:19" ht="21" customHeight="1">
      <c r="A8" s="111"/>
      <c r="B8" s="93"/>
      <c r="C8" s="99"/>
      <c r="D8" s="122"/>
      <c r="E8" s="6">
        <v>4</v>
      </c>
      <c r="F8" s="7" t="s">
        <v>37</v>
      </c>
      <c r="G8" s="8">
        <v>1</v>
      </c>
      <c r="H8" s="9">
        <v>25</v>
      </c>
      <c r="I8" s="9">
        <v>75</v>
      </c>
      <c r="J8" s="9">
        <v>75</v>
      </c>
      <c r="K8" s="4">
        <f t="shared" si="0"/>
        <v>100</v>
      </c>
      <c r="L8" s="24"/>
      <c r="M8" s="24">
        <f t="shared" si="1"/>
        <v>4.7149999999999999</v>
      </c>
      <c r="N8" s="36">
        <v>26.907325794112758</v>
      </c>
      <c r="O8" s="36"/>
      <c r="P8" s="22">
        <f t="shared" si="2"/>
        <v>14.145</v>
      </c>
      <c r="Q8" s="36">
        <v>80.721977382338267</v>
      </c>
      <c r="R8" s="22"/>
      <c r="S8" s="36"/>
    </row>
    <row r="9" spans="1:19" ht="30.75" customHeight="1">
      <c r="A9" s="111"/>
      <c r="B9" s="93"/>
      <c r="C9" s="99"/>
      <c r="D9" s="122"/>
      <c r="E9" s="6">
        <v>5</v>
      </c>
      <c r="F9" s="7" t="s">
        <v>38</v>
      </c>
      <c r="G9" s="8">
        <v>1</v>
      </c>
      <c r="H9" s="9">
        <v>60</v>
      </c>
      <c r="I9" s="9">
        <v>75</v>
      </c>
      <c r="J9" s="9">
        <v>75</v>
      </c>
      <c r="K9" s="4">
        <f t="shared" si="0"/>
        <v>135</v>
      </c>
      <c r="L9" s="24"/>
      <c r="M9" s="24">
        <f t="shared" si="1"/>
        <v>11.315999999999999</v>
      </c>
      <c r="N9" s="36">
        <v>64.577581905870616</v>
      </c>
      <c r="O9" s="36"/>
      <c r="P9" s="22">
        <f t="shared" si="2"/>
        <v>14.145</v>
      </c>
      <c r="Q9" s="36">
        <v>80.721977382338267</v>
      </c>
      <c r="R9" s="22"/>
      <c r="S9" s="36"/>
    </row>
    <row r="10" spans="1:19" ht="18" customHeight="1">
      <c r="A10" s="112"/>
      <c r="B10" s="93"/>
      <c r="C10" s="99"/>
      <c r="D10" s="122"/>
      <c r="E10" s="6">
        <v>6</v>
      </c>
      <c r="F10" s="7" t="s">
        <v>39</v>
      </c>
      <c r="G10" s="8">
        <v>1</v>
      </c>
      <c r="H10" s="9">
        <v>80</v>
      </c>
      <c r="I10" s="9">
        <v>75</v>
      </c>
      <c r="J10" s="9">
        <v>75</v>
      </c>
      <c r="K10" s="4">
        <f t="shared" si="0"/>
        <v>155</v>
      </c>
      <c r="L10" s="24"/>
      <c r="M10" s="24">
        <f t="shared" si="1"/>
        <v>15.087999999999999</v>
      </c>
      <c r="N10" s="36">
        <v>86.103442541160831</v>
      </c>
      <c r="O10" s="22"/>
      <c r="P10" s="22">
        <f t="shared" si="2"/>
        <v>14.145</v>
      </c>
      <c r="Q10" s="36">
        <v>80.721977382338267</v>
      </c>
      <c r="R10" s="22"/>
      <c r="S10" s="36"/>
    </row>
    <row r="11" spans="1:19" ht="27.75" customHeight="1">
      <c r="A11" s="4"/>
      <c r="B11" s="98"/>
      <c r="C11" s="100"/>
      <c r="D11" s="122"/>
      <c r="E11" s="6">
        <v>7</v>
      </c>
      <c r="F11" s="7" t="s">
        <v>69</v>
      </c>
      <c r="G11" s="8">
        <v>1</v>
      </c>
      <c r="H11" s="9">
        <v>360</v>
      </c>
      <c r="I11" s="9">
        <v>75</v>
      </c>
      <c r="J11" s="9">
        <v>75</v>
      </c>
      <c r="K11" s="4">
        <f t="shared" si="0"/>
        <v>435</v>
      </c>
      <c r="L11" s="24"/>
      <c r="M11" s="24">
        <f t="shared" si="1"/>
        <v>67.896000000000001</v>
      </c>
      <c r="N11" s="36">
        <v>387.46549143522373</v>
      </c>
      <c r="O11" s="22"/>
      <c r="P11" s="22">
        <f t="shared" si="2"/>
        <v>14.145</v>
      </c>
      <c r="Q11" s="36">
        <v>80.721977382338267</v>
      </c>
      <c r="R11" s="22"/>
      <c r="S11" s="36"/>
    </row>
    <row r="12" spans="1:19" ht="15" customHeight="1">
      <c r="A12" s="110"/>
      <c r="B12" s="113" t="s">
        <v>46</v>
      </c>
      <c r="C12" s="120" t="s">
        <v>45</v>
      </c>
      <c r="D12" s="122"/>
      <c r="E12" s="6">
        <v>8</v>
      </c>
      <c r="F12" s="7" t="s">
        <v>40</v>
      </c>
      <c r="G12" s="8">
        <v>1</v>
      </c>
      <c r="H12" s="9">
        <v>30</v>
      </c>
      <c r="I12" s="9">
        <v>75</v>
      </c>
      <c r="J12" s="9">
        <v>75</v>
      </c>
      <c r="K12" s="4">
        <f t="shared" si="0"/>
        <v>105</v>
      </c>
      <c r="L12" s="24"/>
      <c r="M12" s="24">
        <f t="shared" si="1"/>
        <v>5.6579999999999995</v>
      </c>
      <c r="N12" s="36">
        <v>32.288790952935308</v>
      </c>
      <c r="O12" s="22"/>
      <c r="P12" s="22">
        <f t="shared" si="2"/>
        <v>14.145</v>
      </c>
      <c r="Q12" s="36">
        <v>80.721977382338267</v>
      </c>
      <c r="R12" s="22"/>
      <c r="S12" s="36"/>
    </row>
    <row r="13" spans="1:19" ht="18.75" customHeight="1">
      <c r="A13" s="112"/>
      <c r="B13" s="93"/>
      <c r="C13" s="91"/>
      <c r="D13" s="122"/>
      <c r="E13" s="6">
        <v>9</v>
      </c>
      <c r="F13" s="7" t="s">
        <v>70</v>
      </c>
      <c r="G13" s="8">
        <v>1</v>
      </c>
      <c r="H13" s="9">
        <v>15</v>
      </c>
      <c r="I13" s="9">
        <v>75</v>
      </c>
      <c r="J13" s="9">
        <v>75</v>
      </c>
      <c r="K13" s="4">
        <f t="shared" si="0"/>
        <v>90</v>
      </c>
      <c r="L13" s="24"/>
      <c r="M13" s="24">
        <f t="shared" si="1"/>
        <v>2.8289999999999997</v>
      </c>
      <c r="N13" s="36">
        <v>16.144395476467654</v>
      </c>
      <c r="O13" s="22"/>
      <c r="P13" s="22">
        <f t="shared" si="2"/>
        <v>14.145</v>
      </c>
      <c r="Q13" s="36">
        <v>80.721977382338267</v>
      </c>
      <c r="R13" s="22"/>
      <c r="S13" s="36"/>
    </row>
    <row r="14" spans="1:19" ht="15" customHeight="1">
      <c r="A14" s="110"/>
      <c r="B14" s="93"/>
      <c r="C14" s="91"/>
      <c r="D14" s="122"/>
      <c r="E14" s="6">
        <v>10</v>
      </c>
      <c r="F14" s="7" t="s">
        <v>41</v>
      </c>
      <c r="G14" s="8">
        <v>1</v>
      </c>
      <c r="H14" s="9">
        <v>15</v>
      </c>
      <c r="I14" s="9">
        <v>75</v>
      </c>
      <c r="J14" s="9">
        <v>75</v>
      </c>
      <c r="K14" s="4">
        <f t="shared" si="0"/>
        <v>90</v>
      </c>
      <c r="L14" s="24"/>
      <c r="M14" s="24">
        <f t="shared" si="1"/>
        <v>2.8289999999999997</v>
      </c>
      <c r="N14" s="36">
        <v>16.144395476467654</v>
      </c>
      <c r="O14" s="22"/>
      <c r="P14" s="22">
        <f t="shared" si="2"/>
        <v>14.145</v>
      </c>
      <c r="Q14" s="36">
        <v>80.721977382338267</v>
      </c>
      <c r="R14" s="22"/>
      <c r="S14" s="36"/>
    </row>
    <row r="15" spans="1:19" ht="25.5" customHeight="1">
      <c r="A15" s="112"/>
      <c r="B15" s="93"/>
      <c r="C15" s="91"/>
      <c r="D15" s="122"/>
      <c r="E15" s="6">
        <v>11</v>
      </c>
      <c r="F15" s="7" t="s">
        <v>42</v>
      </c>
      <c r="G15" s="8">
        <v>1</v>
      </c>
      <c r="H15" s="9">
        <v>120</v>
      </c>
      <c r="I15" s="9">
        <v>75</v>
      </c>
      <c r="J15" s="9">
        <v>75</v>
      </c>
      <c r="K15" s="4">
        <f t="shared" si="0"/>
        <v>195</v>
      </c>
      <c r="L15" s="24"/>
      <c r="M15" s="24">
        <f t="shared" si="1"/>
        <v>22.631999999999998</v>
      </c>
      <c r="N15" s="36">
        <v>129.15516381174123</v>
      </c>
      <c r="O15" s="22"/>
      <c r="P15" s="22">
        <f t="shared" si="2"/>
        <v>14.145</v>
      </c>
      <c r="Q15" s="36">
        <v>80.721977382338267</v>
      </c>
      <c r="R15" s="22"/>
      <c r="S15" s="36"/>
    </row>
    <row r="16" spans="1:19" ht="25.5" customHeight="1">
      <c r="A16" s="54"/>
      <c r="B16" s="93"/>
      <c r="C16" s="91"/>
      <c r="D16" s="122"/>
      <c r="E16" s="42">
        <v>12</v>
      </c>
      <c r="F16" s="16" t="s">
        <v>83</v>
      </c>
      <c r="G16" s="17">
        <v>1</v>
      </c>
      <c r="H16" s="48"/>
      <c r="I16" s="48"/>
      <c r="J16" s="48"/>
      <c r="K16" s="50"/>
      <c r="L16" s="24"/>
      <c r="M16" s="24"/>
      <c r="N16" s="36">
        <v>317.50644437053052</v>
      </c>
      <c r="O16" s="22"/>
      <c r="P16" s="38"/>
      <c r="Q16" s="36">
        <v>64.577581905870616</v>
      </c>
      <c r="R16" s="22"/>
      <c r="S16" s="36"/>
    </row>
    <row r="17" spans="1:19" ht="25.5" customHeight="1">
      <c r="A17" s="54"/>
      <c r="B17" s="93"/>
      <c r="C17" s="91"/>
      <c r="D17" s="122"/>
      <c r="E17" s="42">
        <v>13</v>
      </c>
      <c r="F17" s="16" t="s">
        <v>85</v>
      </c>
      <c r="G17" s="17">
        <v>1</v>
      </c>
      <c r="H17" s="48"/>
      <c r="I17" s="48"/>
      <c r="J17" s="48"/>
      <c r="K17" s="50"/>
      <c r="L17" s="24"/>
      <c r="M17" s="24"/>
      <c r="N17" s="36">
        <v>570.43530683519043</v>
      </c>
      <c r="O17" s="22"/>
      <c r="P17" s="38"/>
      <c r="Q17" s="36">
        <v>64.577581905870616</v>
      </c>
      <c r="R17" s="22"/>
      <c r="S17" s="36"/>
    </row>
    <row r="18" spans="1:19" ht="25.5" customHeight="1">
      <c r="A18" s="54"/>
      <c r="B18" s="93"/>
      <c r="C18" s="91"/>
      <c r="D18" s="122"/>
      <c r="E18" s="42">
        <v>14</v>
      </c>
      <c r="F18" s="16" t="s">
        <v>82</v>
      </c>
      <c r="G18" s="17">
        <v>1</v>
      </c>
      <c r="H18" s="48"/>
      <c r="I18" s="48"/>
      <c r="J18" s="48"/>
      <c r="K18" s="50"/>
      <c r="L18" s="24"/>
      <c r="M18" s="24"/>
      <c r="N18" s="36">
        <v>3767.0256111757863</v>
      </c>
      <c r="O18" s="22"/>
      <c r="P18" s="38"/>
      <c r="Q18" s="36">
        <v>107.62930317645103</v>
      </c>
      <c r="R18" s="22"/>
      <c r="S18" s="36"/>
    </row>
    <row r="19" spans="1:19" ht="25.5" customHeight="1">
      <c r="A19" s="62"/>
      <c r="B19" s="61"/>
      <c r="C19" s="60"/>
      <c r="D19" s="63"/>
      <c r="E19" s="6">
        <v>15</v>
      </c>
      <c r="F19" s="7" t="s">
        <v>142</v>
      </c>
      <c r="G19" s="8">
        <v>1</v>
      </c>
      <c r="H19" s="9"/>
      <c r="I19" s="9"/>
      <c r="J19" s="9"/>
      <c r="K19" s="4"/>
      <c r="L19" s="24"/>
      <c r="M19" s="24"/>
      <c r="N19" s="36">
        <v>3767.0256111757863</v>
      </c>
      <c r="O19" s="22"/>
      <c r="P19" s="22"/>
      <c r="Q19" s="36">
        <v>80.721977382338267</v>
      </c>
      <c r="R19" s="22"/>
      <c r="S19" s="36"/>
    </row>
    <row r="20" spans="1:19" ht="27" customHeight="1">
      <c r="A20" s="4"/>
      <c r="B20" s="43"/>
      <c r="C20" s="44"/>
      <c r="D20" s="45"/>
      <c r="E20" s="88" t="s">
        <v>49</v>
      </c>
      <c r="F20" s="88"/>
      <c r="G20" s="88"/>
      <c r="H20" s="13"/>
      <c r="I20" s="13"/>
      <c r="J20" s="13"/>
      <c r="K20" s="4">
        <f t="shared" si="0"/>
        <v>0</v>
      </c>
      <c r="L20" s="4"/>
      <c r="M20" s="4">
        <f t="shared" si="1"/>
        <v>0</v>
      </c>
      <c r="N20" s="36">
        <v>0</v>
      </c>
      <c r="O20" s="22"/>
      <c r="P20" s="22"/>
      <c r="Q20" s="36">
        <v>0</v>
      </c>
      <c r="R20" s="22"/>
      <c r="S20" s="36"/>
    </row>
    <row r="21" spans="1:19" ht="42" customHeight="1">
      <c r="A21" s="111">
        <v>1</v>
      </c>
      <c r="B21" s="101" t="s">
        <v>76</v>
      </c>
      <c r="C21" s="95"/>
      <c r="D21" s="51">
        <v>4</v>
      </c>
      <c r="E21" s="81">
        <v>1</v>
      </c>
      <c r="F21" s="35" t="s">
        <v>143</v>
      </c>
      <c r="G21" s="21">
        <v>1</v>
      </c>
      <c r="H21" s="82">
        <v>0</v>
      </c>
      <c r="I21" s="82">
        <v>105</v>
      </c>
      <c r="J21" s="82">
        <v>105</v>
      </c>
      <c r="K21" s="81">
        <f t="shared" si="0"/>
        <v>105</v>
      </c>
      <c r="L21" s="24"/>
      <c r="M21" s="24">
        <f t="shared" si="1"/>
        <v>0</v>
      </c>
      <c r="N21" s="36">
        <v>0</v>
      </c>
      <c r="O21" s="36"/>
      <c r="P21" s="36">
        <f t="shared" ref="P21:P22" si="3">J21*18.86%</f>
        <v>19.802999999999997</v>
      </c>
      <c r="Q21" s="36">
        <v>129.15516381174123</v>
      </c>
      <c r="R21" s="22"/>
      <c r="S21" s="36"/>
    </row>
    <row r="22" spans="1:19" ht="37.5" customHeight="1">
      <c r="A22" s="111"/>
      <c r="B22" s="101"/>
      <c r="C22" s="95"/>
      <c r="D22" s="4">
        <v>10</v>
      </c>
      <c r="E22" s="81">
        <v>2</v>
      </c>
      <c r="F22" s="7" t="s">
        <v>144</v>
      </c>
      <c r="G22" s="8">
        <v>1</v>
      </c>
      <c r="H22" s="9">
        <v>0</v>
      </c>
      <c r="I22" s="9">
        <v>65</v>
      </c>
      <c r="J22" s="9">
        <v>65</v>
      </c>
      <c r="K22" s="4">
        <f t="shared" si="0"/>
        <v>65</v>
      </c>
      <c r="L22" s="24"/>
      <c r="M22" s="24">
        <f t="shared" si="1"/>
        <v>0</v>
      </c>
      <c r="N22" s="36">
        <v>0</v>
      </c>
      <c r="O22" s="36"/>
      <c r="P22" s="22">
        <f t="shared" si="3"/>
        <v>12.258999999999999</v>
      </c>
      <c r="Q22" s="36">
        <v>96.866372858805931</v>
      </c>
      <c r="R22" s="22"/>
      <c r="S22" s="36"/>
    </row>
    <row r="23" spans="1:19" ht="22.5" customHeight="1">
      <c r="A23" s="111"/>
      <c r="B23" s="101"/>
      <c r="C23" s="95"/>
      <c r="D23" s="56"/>
      <c r="E23" s="81">
        <v>3</v>
      </c>
      <c r="F23" s="35" t="s">
        <v>86</v>
      </c>
      <c r="G23" s="21">
        <v>1</v>
      </c>
      <c r="H23" s="82"/>
      <c r="I23" s="82"/>
      <c r="J23" s="82"/>
      <c r="K23" s="81"/>
      <c r="L23" s="24"/>
      <c r="M23" s="24"/>
      <c r="N23" s="36">
        <v>0.53814651588225515</v>
      </c>
      <c r="O23" s="36"/>
      <c r="P23" s="36"/>
      <c r="Q23" s="36">
        <v>10.762930317645104</v>
      </c>
      <c r="R23" s="22"/>
      <c r="S23" s="36"/>
    </row>
    <row r="24" spans="1:19" ht="23.25" customHeight="1">
      <c r="A24" s="111"/>
      <c r="B24" s="101"/>
      <c r="C24" s="95"/>
      <c r="D24" s="56"/>
      <c r="E24" s="81">
        <v>4</v>
      </c>
      <c r="F24" s="35" t="s">
        <v>87</v>
      </c>
      <c r="G24" s="21">
        <v>1</v>
      </c>
      <c r="H24" s="82"/>
      <c r="I24" s="82"/>
      <c r="J24" s="82"/>
      <c r="K24" s="81"/>
      <c r="L24" s="24"/>
      <c r="M24" s="24"/>
      <c r="N24" s="36">
        <v>0</v>
      </c>
      <c r="O24" s="36"/>
      <c r="P24" s="36"/>
      <c r="Q24" s="36">
        <v>5.3814651588225519</v>
      </c>
      <c r="R24" s="22"/>
      <c r="S24" s="36"/>
    </row>
    <row r="25" spans="1:19" ht="45" customHeight="1">
      <c r="A25" s="111"/>
      <c r="B25" s="101"/>
      <c r="C25" s="95"/>
      <c r="D25" s="56"/>
      <c r="E25" s="81">
        <v>5</v>
      </c>
      <c r="F25" s="35" t="s">
        <v>145</v>
      </c>
      <c r="G25" s="21">
        <v>1</v>
      </c>
      <c r="H25" s="82"/>
      <c r="I25" s="82"/>
      <c r="J25" s="82"/>
      <c r="K25" s="81"/>
      <c r="L25" s="24"/>
      <c r="M25" s="24"/>
      <c r="N25" s="36">
        <v>2.690732579411276</v>
      </c>
      <c r="O25" s="36"/>
      <c r="P25" s="36"/>
      <c r="Q25" s="36">
        <v>269.07325794112757</v>
      </c>
      <c r="R25" s="22"/>
      <c r="S25" s="36"/>
    </row>
    <row r="26" spans="1:19" ht="33" customHeight="1">
      <c r="A26" s="111"/>
      <c r="B26" s="101"/>
      <c r="C26" s="95"/>
      <c r="D26" s="56"/>
      <c r="E26" s="81">
        <v>6</v>
      </c>
      <c r="F26" s="35" t="s">
        <v>158</v>
      </c>
      <c r="G26" s="21">
        <v>1</v>
      </c>
      <c r="H26" s="82"/>
      <c r="I26" s="82"/>
      <c r="J26" s="82"/>
      <c r="K26" s="81"/>
      <c r="L26" s="24"/>
      <c r="M26" s="24"/>
      <c r="N26" s="36">
        <v>5.3814651588225519</v>
      </c>
      <c r="O26" s="36"/>
      <c r="P26" s="36"/>
      <c r="Q26" s="36">
        <v>53.814651588225516</v>
      </c>
      <c r="R26" s="22"/>
      <c r="S26" s="36"/>
    </row>
    <row r="27" spans="1:19" ht="19.5" customHeight="1">
      <c r="A27" s="111"/>
      <c r="B27" s="101"/>
      <c r="C27" s="95"/>
      <c r="D27" s="56"/>
      <c r="E27" s="81">
        <v>7</v>
      </c>
      <c r="F27" s="35" t="s">
        <v>162</v>
      </c>
      <c r="G27" s="21">
        <v>1</v>
      </c>
      <c r="H27" s="82"/>
      <c r="I27" s="82"/>
      <c r="J27" s="82"/>
      <c r="K27" s="81"/>
      <c r="L27" s="24"/>
      <c r="M27" s="24"/>
      <c r="N27" s="36">
        <v>0.53814651588225515</v>
      </c>
      <c r="O27" s="36"/>
      <c r="P27" s="36"/>
      <c r="Q27" s="36">
        <v>10.762930317645104</v>
      </c>
      <c r="R27" s="22"/>
      <c r="S27" s="36"/>
    </row>
    <row r="28" spans="1:19" ht="20.25" customHeight="1">
      <c r="A28" s="111"/>
      <c r="B28" s="101"/>
      <c r="C28" s="95"/>
      <c r="D28" s="56"/>
      <c r="E28" s="81">
        <v>8</v>
      </c>
      <c r="F28" s="35" t="s">
        <v>146</v>
      </c>
      <c r="G28" s="21">
        <v>1</v>
      </c>
      <c r="H28" s="82"/>
      <c r="I28" s="82"/>
      <c r="J28" s="82"/>
      <c r="K28" s="81"/>
      <c r="L28" s="24"/>
      <c r="M28" s="24"/>
      <c r="N28" s="36">
        <v>0.53814651588225515</v>
      </c>
      <c r="O28" s="36"/>
      <c r="P28" s="36"/>
      <c r="Q28" s="36">
        <v>6.4577581905870618</v>
      </c>
      <c r="R28" s="22"/>
      <c r="S28" s="36"/>
    </row>
    <row r="29" spans="1:19" ht="26.25" customHeight="1">
      <c r="A29" s="12"/>
      <c r="B29" s="96" t="s">
        <v>74</v>
      </c>
      <c r="C29" s="104"/>
      <c r="D29" s="105"/>
      <c r="E29" s="123" t="s">
        <v>55</v>
      </c>
      <c r="F29" s="124"/>
      <c r="G29" s="125"/>
      <c r="H29" s="9"/>
      <c r="I29" s="13"/>
      <c r="J29" s="13"/>
      <c r="K29" s="4">
        <f t="shared" si="0"/>
        <v>0</v>
      </c>
      <c r="L29" s="24"/>
      <c r="M29" s="24">
        <f t="shared" si="1"/>
        <v>0</v>
      </c>
      <c r="N29" s="36">
        <v>0</v>
      </c>
      <c r="O29" s="22"/>
      <c r="P29" s="22">
        <f t="shared" si="2"/>
        <v>0</v>
      </c>
      <c r="Q29" s="36">
        <v>0</v>
      </c>
      <c r="R29" s="22"/>
      <c r="S29" s="36"/>
    </row>
    <row r="30" spans="1:19" ht="31.5" customHeight="1">
      <c r="A30" s="110">
        <v>1</v>
      </c>
      <c r="B30" s="97"/>
      <c r="C30" s="95"/>
      <c r="D30" s="106"/>
      <c r="E30" s="10">
        <v>1</v>
      </c>
      <c r="F30" s="7" t="s">
        <v>5</v>
      </c>
      <c r="G30" s="8">
        <v>1</v>
      </c>
      <c r="H30" s="9">
        <v>15</v>
      </c>
      <c r="I30" s="9">
        <v>65</v>
      </c>
      <c r="J30" s="9">
        <v>65</v>
      </c>
      <c r="K30" s="4">
        <f t="shared" si="0"/>
        <v>80</v>
      </c>
      <c r="L30" s="24"/>
      <c r="M30" s="24">
        <f t="shared" si="1"/>
        <v>2.8289999999999997</v>
      </c>
      <c r="N30" s="36">
        <v>16.144395476467654</v>
      </c>
      <c r="O30" s="22"/>
      <c r="P30" s="22">
        <f t="shared" si="2"/>
        <v>12.258999999999999</v>
      </c>
      <c r="Q30" s="36">
        <v>69.959047064693166</v>
      </c>
      <c r="R30" s="22"/>
      <c r="S30" s="36"/>
    </row>
    <row r="31" spans="1:19" ht="27.75" customHeight="1">
      <c r="A31" s="111"/>
      <c r="B31" s="97"/>
      <c r="C31" s="95"/>
      <c r="D31" s="106"/>
      <c r="E31" s="10">
        <v>2</v>
      </c>
      <c r="F31" s="7" t="s">
        <v>48</v>
      </c>
      <c r="G31" s="8">
        <v>1</v>
      </c>
      <c r="H31" s="9">
        <v>105</v>
      </c>
      <c r="I31" s="9">
        <v>75</v>
      </c>
      <c r="J31" s="9">
        <v>75</v>
      </c>
      <c r="K31" s="4">
        <f t="shared" si="0"/>
        <v>180</v>
      </c>
      <c r="L31" s="24"/>
      <c r="M31" s="24">
        <f t="shared" si="1"/>
        <v>19.802999999999997</v>
      </c>
      <c r="N31" s="36">
        <v>113.01076833527358</v>
      </c>
      <c r="O31" s="22"/>
      <c r="P31" s="22">
        <f t="shared" si="2"/>
        <v>14.145</v>
      </c>
      <c r="Q31" s="36">
        <v>80.721977382338267</v>
      </c>
      <c r="R31" s="22"/>
      <c r="S31" s="36"/>
    </row>
    <row r="32" spans="1:19" ht="27" customHeight="1">
      <c r="A32" s="111"/>
      <c r="B32" s="97"/>
      <c r="C32" s="95"/>
      <c r="D32" s="106"/>
      <c r="E32" s="10">
        <v>3</v>
      </c>
      <c r="F32" s="7" t="s">
        <v>136</v>
      </c>
      <c r="G32" s="8">
        <v>1</v>
      </c>
      <c r="H32" s="9">
        <v>80</v>
      </c>
      <c r="I32" s="9">
        <v>35</v>
      </c>
      <c r="J32" s="9">
        <v>35</v>
      </c>
      <c r="K32" s="4">
        <f t="shared" si="0"/>
        <v>115</v>
      </c>
      <c r="L32" s="24"/>
      <c r="M32" s="24">
        <f t="shared" si="1"/>
        <v>15.087999999999999</v>
      </c>
      <c r="N32" s="36">
        <v>117.31594046233162</v>
      </c>
      <c r="O32" s="22"/>
      <c r="P32" s="22">
        <f t="shared" si="2"/>
        <v>6.601</v>
      </c>
      <c r="Q32" s="36">
        <v>37.670256111757858</v>
      </c>
      <c r="R32" s="22"/>
      <c r="S32" s="36"/>
    </row>
    <row r="33" spans="1:19" ht="27" customHeight="1">
      <c r="A33" s="111"/>
      <c r="B33" s="97"/>
      <c r="C33" s="95"/>
      <c r="D33" s="106"/>
      <c r="E33" s="10">
        <v>4</v>
      </c>
      <c r="F33" s="7" t="s">
        <v>138</v>
      </c>
      <c r="G33" s="8">
        <v>1</v>
      </c>
      <c r="H33" s="9"/>
      <c r="I33" s="9"/>
      <c r="J33" s="9"/>
      <c r="K33" s="4"/>
      <c r="L33" s="24"/>
      <c r="M33" s="24"/>
      <c r="N33" s="36">
        <v>110.85818227174457</v>
      </c>
      <c r="O33" s="22"/>
      <c r="P33" s="22"/>
      <c r="Q33" s="36">
        <v>37.670256111757858</v>
      </c>
      <c r="R33" s="22"/>
      <c r="S33" s="36"/>
    </row>
    <row r="34" spans="1:19" ht="27" customHeight="1">
      <c r="A34" s="111"/>
      <c r="B34" s="97"/>
      <c r="C34" s="95"/>
      <c r="D34" s="106"/>
      <c r="E34" s="10">
        <v>5</v>
      </c>
      <c r="F34" s="7" t="s">
        <v>137</v>
      </c>
      <c r="G34" s="8">
        <v>1</v>
      </c>
      <c r="H34" s="9"/>
      <c r="I34" s="9"/>
      <c r="J34" s="9"/>
      <c r="K34" s="4"/>
      <c r="L34" s="24"/>
      <c r="M34" s="24"/>
      <c r="N34" s="36">
        <v>110.85818227174457</v>
      </c>
      <c r="O34" s="22"/>
      <c r="P34" s="22"/>
      <c r="Q34" s="36">
        <v>37.670256111757858</v>
      </c>
      <c r="R34" s="22"/>
      <c r="S34" s="36"/>
    </row>
    <row r="35" spans="1:19" ht="27" customHeight="1">
      <c r="A35" s="111"/>
      <c r="B35" s="97"/>
      <c r="C35" s="95"/>
      <c r="D35" s="106"/>
      <c r="E35" s="10">
        <v>6</v>
      </c>
      <c r="F35" s="7" t="s">
        <v>139</v>
      </c>
      <c r="G35" s="8">
        <v>1</v>
      </c>
      <c r="H35" s="9"/>
      <c r="I35" s="9"/>
      <c r="J35" s="9"/>
      <c r="K35" s="4"/>
      <c r="L35" s="24"/>
      <c r="M35" s="24"/>
      <c r="N35" s="36">
        <v>89.332321636454353</v>
      </c>
      <c r="O35" s="22"/>
      <c r="P35" s="22"/>
      <c r="Q35" s="36">
        <v>37.670256111757858</v>
      </c>
      <c r="R35" s="22"/>
      <c r="S35" s="36"/>
    </row>
    <row r="36" spans="1:19" ht="27" customHeight="1">
      <c r="A36" s="111"/>
      <c r="B36" s="97"/>
      <c r="C36" s="95"/>
      <c r="D36" s="106"/>
      <c r="E36" s="10">
        <v>7</v>
      </c>
      <c r="F36" s="7" t="s">
        <v>140</v>
      </c>
      <c r="G36" s="8">
        <v>1</v>
      </c>
      <c r="H36" s="9"/>
      <c r="I36" s="9"/>
      <c r="J36" s="9"/>
      <c r="K36" s="4"/>
      <c r="L36" s="24"/>
      <c r="M36" s="24"/>
      <c r="N36" s="36">
        <v>102.24783801762848</v>
      </c>
      <c r="O36" s="22"/>
      <c r="P36" s="22"/>
      <c r="Q36" s="36">
        <v>37.670256111757858</v>
      </c>
      <c r="R36" s="22"/>
      <c r="S36" s="36"/>
    </row>
    <row r="37" spans="1:19" ht="27" customHeight="1">
      <c r="A37" s="111"/>
      <c r="B37" s="97"/>
      <c r="C37" s="95"/>
      <c r="D37" s="106"/>
      <c r="E37" s="10">
        <v>8</v>
      </c>
      <c r="F37" s="7" t="s">
        <v>141</v>
      </c>
      <c r="G37" s="8">
        <v>1</v>
      </c>
      <c r="H37" s="9"/>
      <c r="I37" s="9"/>
      <c r="J37" s="9"/>
      <c r="K37" s="4"/>
      <c r="L37" s="24"/>
      <c r="M37" s="24"/>
      <c r="N37" s="36">
        <v>78.569391318809252</v>
      </c>
      <c r="O37" s="22"/>
      <c r="P37" s="22"/>
      <c r="Q37" s="36">
        <v>37.670256111757858</v>
      </c>
      <c r="R37" s="22"/>
      <c r="S37" s="36"/>
    </row>
    <row r="38" spans="1:19" ht="27.75" customHeight="1">
      <c r="A38" s="111"/>
      <c r="B38" s="97"/>
      <c r="C38" s="95"/>
      <c r="D38" s="106"/>
      <c r="E38" s="10">
        <v>9</v>
      </c>
      <c r="F38" s="7" t="s">
        <v>50</v>
      </c>
      <c r="G38" s="8">
        <v>1</v>
      </c>
      <c r="H38" s="9">
        <v>8</v>
      </c>
      <c r="I38" s="9">
        <v>15</v>
      </c>
      <c r="J38" s="9">
        <v>15</v>
      </c>
      <c r="K38" s="4">
        <f t="shared" si="0"/>
        <v>23</v>
      </c>
      <c r="L38" s="24"/>
      <c r="M38" s="24">
        <f t="shared" si="1"/>
        <v>1.5087999999999999</v>
      </c>
      <c r="N38" s="36">
        <v>8.6103442541160824</v>
      </c>
      <c r="O38" s="22"/>
      <c r="P38" s="22">
        <f t="shared" si="2"/>
        <v>2.8289999999999997</v>
      </c>
      <c r="Q38" s="36">
        <v>16.144395476467654</v>
      </c>
      <c r="R38" s="22"/>
      <c r="S38" s="36"/>
    </row>
    <row r="39" spans="1:19" ht="23.25" customHeight="1">
      <c r="A39" s="111"/>
      <c r="B39" s="97"/>
      <c r="C39" s="95"/>
      <c r="D39" s="106"/>
      <c r="E39" s="10">
        <v>10</v>
      </c>
      <c r="F39" s="7" t="s">
        <v>164</v>
      </c>
      <c r="G39" s="8">
        <v>1</v>
      </c>
      <c r="H39" s="9">
        <v>1230</v>
      </c>
      <c r="I39" s="9">
        <v>60</v>
      </c>
      <c r="J39" s="9">
        <v>60</v>
      </c>
      <c r="K39" s="4">
        <f t="shared" si="0"/>
        <v>1290</v>
      </c>
      <c r="L39" s="24"/>
      <c r="M39" s="24">
        <f t="shared" si="1"/>
        <v>231.97799999999998</v>
      </c>
      <c r="N39" s="36">
        <v>1599</v>
      </c>
      <c r="O39" s="22"/>
      <c r="P39" s="22">
        <f t="shared" si="2"/>
        <v>11.315999999999999</v>
      </c>
      <c r="Q39" s="36">
        <v>64.577581905870616</v>
      </c>
      <c r="R39" s="22"/>
      <c r="S39" s="36"/>
    </row>
    <row r="40" spans="1:19" ht="23.25" customHeight="1">
      <c r="A40" s="111"/>
      <c r="B40" s="97"/>
      <c r="C40" s="95"/>
      <c r="D40" s="106"/>
      <c r="E40" s="10">
        <v>11</v>
      </c>
      <c r="F40" s="7" t="s">
        <v>165</v>
      </c>
      <c r="G40" s="8">
        <v>1</v>
      </c>
      <c r="H40" s="9"/>
      <c r="I40" s="9"/>
      <c r="J40" s="9"/>
      <c r="K40" s="4"/>
      <c r="L40" s="24"/>
      <c r="M40" s="24"/>
      <c r="N40" s="36">
        <v>1749</v>
      </c>
      <c r="O40" s="22"/>
      <c r="P40" s="22"/>
      <c r="Q40" s="36">
        <v>64.577581905870616</v>
      </c>
      <c r="R40" s="22"/>
      <c r="S40" s="36"/>
    </row>
    <row r="41" spans="1:19" ht="23.25" customHeight="1">
      <c r="A41" s="111"/>
      <c r="B41" s="97"/>
      <c r="C41" s="95"/>
      <c r="D41" s="106"/>
      <c r="E41" s="10">
        <v>12</v>
      </c>
      <c r="F41" s="7" t="s">
        <v>166</v>
      </c>
      <c r="G41" s="8">
        <v>1</v>
      </c>
      <c r="H41" s="9"/>
      <c r="I41" s="9"/>
      <c r="J41" s="9"/>
      <c r="K41" s="4"/>
      <c r="L41" s="24"/>
      <c r="M41" s="24"/>
      <c r="N41" s="36">
        <v>1949</v>
      </c>
      <c r="O41" s="22"/>
      <c r="P41" s="22"/>
      <c r="Q41" s="36">
        <v>64.577581905870616</v>
      </c>
      <c r="R41" s="22"/>
      <c r="S41" s="36"/>
    </row>
    <row r="42" spans="1:19" ht="23.25" customHeight="1">
      <c r="A42" s="111"/>
      <c r="B42" s="97"/>
      <c r="C42" s="95"/>
      <c r="D42" s="106"/>
      <c r="E42" s="10">
        <v>13</v>
      </c>
      <c r="F42" s="7" t="s">
        <v>167</v>
      </c>
      <c r="G42" s="8">
        <v>1</v>
      </c>
      <c r="H42" s="9"/>
      <c r="I42" s="9"/>
      <c r="J42" s="9"/>
      <c r="K42" s="4"/>
      <c r="L42" s="24"/>
      <c r="M42" s="24"/>
      <c r="N42" s="36">
        <v>2199</v>
      </c>
      <c r="O42" s="22"/>
      <c r="P42" s="22"/>
      <c r="Q42" s="36">
        <v>64.577581905870616</v>
      </c>
      <c r="R42" s="22"/>
      <c r="S42" s="36"/>
    </row>
    <row r="43" spans="1:19" ht="63" customHeight="1">
      <c r="A43" s="111"/>
      <c r="B43" s="97"/>
      <c r="C43" s="95"/>
      <c r="D43" s="106"/>
      <c r="E43" s="10">
        <v>14</v>
      </c>
      <c r="F43" s="7" t="s">
        <v>71</v>
      </c>
      <c r="G43" s="8">
        <v>1</v>
      </c>
      <c r="H43" s="9">
        <v>25</v>
      </c>
      <c r="I43" s="9">
        <v>20</v>
      </c>
      <c r="J43" s="9">
        <v>20</v>
      </c>
      <c r="K43" s="4">
        <f t="shared" si="0"/>
        <v>45</v>
      </c>
      <c r="L43" s="24"/>
      <c r="M43" s="24">
        <f t="shared" si="1"/>
        <v>4.7149999999999999</v>
      </c>
      <c r="N43" s="36">
        <v>26.907325794112758</v>
      </c>
      <c r="O43" s="22"/>
      <c r="P43" s="22">
        <f t="shared" si="2"/>
        <v>3.7719999999999998</v>
      </c>
      <c r="Q43" s="36">
        <v>21.525860635290208</v>
      </c>
      <c r="R43" s="22"/>
      <c r="S43" s="36"/>
    </row>
    <row r="44" spans="1:19" ht="22.5" customHeight="1">
      <c r="A44" s="111"/>
      <c r="B44" s="97"/>
      <c r="C44" s="95"/>
      <c r="D44" s="106"/>
      <c r="E44" s="10">
        <v>15</v>
      </c>
      <c r="F44" s="7" t="s">
        <v>6</v>
      </c>
      <c r="G44" s="8">
        <v>1</v>
      </c>
      <c r="H44" s="9">
        <v>20</v>
      </c>
      <c r="I44" s="9">
        <v>55</v>
      </c>
      <c r="J44" s="9">
        <v>55</v>
      </c>
      <c r="K44" s="4">
        <f t="shared" si="0"/>
        <v>75</v>
      </c>
      <c r="L44" s="24"/>
      <c r="M44" s="24">
        <f t="shared" si="1"/>
        <v>3.7719999999999998</v>
      </c>
      <c r="N44" s="36">
        <v>21.525860635290208</v>
      </c>
      <c r="O44" s="22"/>
      <c r="P44" s="22">
        <f t="shared" si="2"/>
        <v>10.372999999999999</v>
      </c>
      <c r="Q44" s="36">
        <v>59.196116747048066</v>
      </c>
      <c r="R44" s="22"/>
      <c r="S44" s="36"/>
    </row>
    <row r="45" spans="1:19" ht="26.25" customHeight="1">
      <c r="A45" s="111"/>
      <c r="B45" s="97"/>
      <c r="C45" s="95"/>
      <c r="D45" s="106"/>
      <c r="E45" s="10">
        <v>16</v>
      </c>
      <c r="F45" s="7" t="s">
        <v>72</v>
      </c>
      <c r="G45" s="21">
        <v>1</v>
      </c>
      <c r="H45" s="23"/>
      <c r="I45" s="23"/>
      <c r="J45" s="23"/>
      <c r="K45" s="4"/>
      <c r="L45" s="24"/>
      <c r="M45" s="24"/>
      <c r="N45" s="36">
        <v>161.44395476467653</v>
      </c>
      <c r="O45" s="22"/>
      <c r="P45" s="22"/>
      <c r="Q45" s="36">
        <v>80.721977382338267</v>
      </c>
      <c r="R45" s="22"/>
      <c r="S45" s="36"/>
    </row>
    <row r="46" spans="1:19" ht="26.25" customHeight="1">
      <c r="A46" s="111"/>
      <c r="B46" s="97"/>
      <c r="C46" s="95"/>
      <c r="D46" s="106"/>
      <c r="E46" s="10">
        <v>17</v>
      </c>
      <c r="F46" s="16" t="s">
        <v>73</v>
      </c>
      <c r="G46" s="46">
        <v>1</v>
      </c>
      <c r="H46" s="49"/>
      <c r="I46" s="49"/>
      <c r="J46" s="49"/>
      <c r="K46" s="50"/>
      <c r="L46" s="24"/>
      <c r="M46" s="24"/>
      <c r="N46" s="36">
        <v>6.4577581905870618</v>
      </c>
      <c r="O46" s="22"/>
      <c r="P46" s="38"/>
      <c r="Q46" s="36">
        <v>16.144395476467654</v>
      </c>
      <c r="R46" s="22"/>
      <c r="S46" s="36"/>
    </row>
    <row r="47" spans="1:19" ht="26.25" customHeight="1">
      <c r="A47" s="111"/>
      <c r="B47" s="97"/>
      <c r="C47" s="95"/>
      <c r="D47" s="106"/>
      <c r="E47" s="10">
        <v>18</v>
      </c>
      <c r="F47" s="16" t="s">
        <v>125</v>
      </c>
      <c r="G47" s="8">
        <v>1</v>
      </c>
      <c r="H47" s="49"/>
      <c r="I47" s="49"/>
      <c r="J47" s="49"/>
      <c r="K47" s="50"/>
      <c r="L47" s="24"/>
      <c r="M47" s="24"/>
      <c r="N47" s="36">
        <v>4.2083057541992357</v>
      </c>
      <c r="O47" s="22"/>
      <c r="P47" s="38"/>
      <c r="Q47" s="36">
        <v>5.3814651588225519</v>
      </c>
      <c r="R47" s="22"/>
      <c r="S47" s="36"/>
    </row>
    <row r="48" spans="1:19" ht="26.25" customHeight="1">
      <c r="A48" s="111"/>
      <c r="B48" s="97"/>
      <c r="C48" s="95"/>
      <c r="D48" s="106"/>
      <c r="E48" s="10">
        <v>19</v>
      </c>
      <c r="F48" s="16" t="s">
        <v>126</v>
      </c>
      <c r="G48" s="8">
        <v>1</v>
      </c>
      <c r="H48" s="49"/>
      <c r="I48" s="49"/>
      <c r="J48" s="49"/>
      <c r="K48" s="50"/>
      <c r="L48" s="24"/>
      <c r="M48" s="24"/>
      <c r="N48" s="36">
        <v>3.7347368202228508</v>
      </c>
      <c r="O48" s="22"/>
      <c r="P48" s="38"/>
      <c r="Q48" s="36">
        <v>5.3814651588225519</v>
      </c>
      <c r="R48" s="22"/>
      <c r="S48" s="36"/>
    </row>
    <row r="49" spans="1:19" ht="26.25" customHeight="1">
      <c r="A49" s="111"/>
      <c r="B49" s="97"/>
      <c r="C49" s="95"/>
      <c r="D49" s="106"/>
      <c r="E49" s="10">
        <v>20</v>
      </c>
      <c r="F49" s="16" t="s">
        <v>127</v>
      </c>
      <c r="G49" s="8">
        <v>1</v>
      </c>
      <c r="H49" s="49"/>
      <c r="I49" s="49"/>
      <c r="J49" s="49"/>
      <c r="K49" s="50"/>
      <c r="L49" s="24"/>
      <c r="M49" s="24"/>
      <c r="N49" s="36">
        <v>2.0449567603525693</v>
      </c>
      <c r="O49" s="22"/>
      <c r="P49" s="38"/>
      <c r="Q49" s="36">
        <v>3.2288790952935309</v>
      </c>
      <c r="R49" s="22"/>
      <c r="S49" s="36"/>
    </row>
    <row r="50" spans="1:19" ht="26.25" customHeight="1">
      <c r="A50" s="111"/>
      <c r="B50" s="97"/>
      <c r="C50" s="95"/>
      <c r="D50" s="106"/>
      <c r="E50" s="10">
        <v>21</v>
      </c>
      <c r="F50" s="16" t="s">
        <v>128</v>
      </c>
      <c r="G50" s="8">
        <v>1</v>
      </c>
      <c r="H50" s="49"/>
      <c r="I50" s="49"/>
      <c r="J50" s="49"/>
      <c r="K50" s="50"/>
      <c r="L50" s="24"/>
      <c r="M50" s="24"/>
      <c r="N50" s="36">
        <v>1.5390990354232497</v>
      </c>
      <c r="O50" s="22"/>
      <c r="P50" s="38"/>
      <c r="Q50" s="36">
        <v>3.2288790952935309</v>
      </c>
      <c r="R50" s="22"/>
      <c r="S50" s="36"/>
    </row>
    <row r="51" spans="1:19" ht="26.25" customHeight="1">
      <c r="A51" s="111"/>
      <c r="B51" s="97"/>
      <c r="C51" s="95"/>
      <c r="D51" s="106"/>
      <c r="E51" s="10">
        <v>22</v>
      </c>
      <c r="F51" s="16" t="s">
        <v>129</v>
      </c>
      <c r="G51" s="8">
        <v>1</v>
      </c>
      <c r="H51" s="49"/>
      <c r="I51" s="49"/>
      <c r="J51" s="49"/>
      <c r="K51" s="50"/>
      <c r="L51" s="24"/>
      <c r="M51" s="24"/>
      <c r="N51" s="36">
        <v>1.9803791784466991</v>
      </c>
      <c r="O51" s="22"/>
      <c r="P51" s="38"/>
      <c r="Q51" s="36">
        <v>3.2288790952935309</v>
      </c>
      <c r="R51" s="22"/>
      <c r="S51" s="36"/>
    </row>
    <row r="52" spans="1:19" ht="26.25" customHeight="1">
      <c r="A52" s="111"/>
      <c r="B52" s="97"/>
      <c r="C52" s="95"/>
      <c r="D52" s="106"/>
      <c r="E52" s="10">
        <v>23</v>
      </c>
      <c r="F52" s="16" t="s">
        <v>130</v>
      </c>
      <c r="G52" s="8">
        <v>1</v>
      </c>
      <c r="H52" s="49"/>
      <c r="I52" s="49"/>
      <c r="J52" s="49"/>
      <c r="K52" s="50"/>
      <c r="L52" s="24"/>
      <c r="M52" s="24"/>
      <c r="N52" s="36">
        <v>1.5390990354232497</v>
      </c>
      <c r="O52" s="22"/>
      <c r="P52" s="38"/>
      <c r="Q52" s="36">
        <v>3.2288790952935309</v>
      </c>
      <c r="R52" s="22"/>
      <c r="S52" s="36"/>
    </row>
    <row r="53" spans="1:19" ht="26.25" customHeight="1">
      <c r="A53" s="111"/>
      <c r="B53" s="97"/>
      <c r="C53" s="95"/>
      <c r="D53" s="106"/>
      <c r="E53" s="10">
        <v>24</v>
      </c>
      <c r="F53" s="16" t="s">
        <v>131</v>
      </c>
      <c r="G53" s="8">
        <v>1</v>
      </c>
      <c r="H53" s="49"/>
      <c r="I53" s="49"/>
      <c r="J53" s="49"/>
      <c r="K53" s="50"/>
      <c r="L53" s="24"/>
      <c r="M53" s="24"/>
      <c r="N53" s="36">
        <v>6.2963142358223845</v>
      </c>
      <c r="O53" s="22"/>
      <c r="P53" s="38"/>
      <c r="Q53" s="36">
        <v>3.2288790952935309</v>
      </c>
      <c r="R53" s="22"/>
      <c r="S53" s="36"/>
    </row>
    <row r="54" spans="1:19" ht="26.25" customHeight="1">
      <c r="A54" s="111"/>
      <c r="B54" s="97"/>
      <c r="C54" s="95"/>
      <c r="D54" s="106"/>
      <c r="E54" s="10">
        <v>25</v>
      </c>
      <c r="F54" s="16" t="s">
        <v>132</v>
      </c>
      <c r="G54" s="8">
        <v>1</v>
      </c>
      <c r="H54" s="49"/>
      <c r="I54" s="49"/>
      <c r="J54" s="49"/>
      <c r="K54" s="50"/>
      <c r="L54" s="24"/>
      <c r="M54" s="24"/>
      <c r="N54" s="36">
        <v>6.3286030267753208</v>
      </c>
      <c r="O54" s="22"/>
      <c r="P54" s="38"/>
      <c r="Q54" s="36">
        <v>3.2288790952935309</v>
      </c>
      <c r="R54" s="22"/>
      <c r="S54" s="36"/>
    </row>
    <row r="55" spans="1:19" ht="26.25" customHeight="1">
      <c r="A55" s="111"/>
      <c r="B55" s="97"/>
      <c r="C55" s="95"/>
      <c r="D55" s="106"/>
      <c r="E55" s="10">
        <v>26</v>
      </c>
      <c r="F55" s="16" t="s">
        <v>133</v>
      </c>
      <c r="G55" s="8">
        <v>1</v>
      </c>
      <c r="H55" s="49"/>
      <c r="I55" s="49"/>
      <c r="J55" s="49"/>
      <c r="K55" s="50"/>
      <c r="L55" s="24"/>
      <c r="M55" s="24"/>
      <c r="N55" s="36">
        <v>11.806934558456678</v>
      </c>
      <c r="O55" s="22"/>
      <c r="P55" s="38"/>
      <c r="Q55" s="36">
        <v>5.3814651588225519</v>
      </c>
      <c r="R55" s="22"/>
      <c r="S55" s="36"/>
    </row>
    <row r="56" spans="1:19" ht="26.25" customHeight="1">
      <c r="A56" s="111"/>
      <c r="B56" s="97"/>
      <c r="C56" s="95"/>
      <c r="D56" s="106"/>
      <c r="E56" s="10">
        <v>27</v>
      </c>
      <c r="F56" s="16" t="s">
        <v>134</v>
      </c>
      <c r="G56" s="8">
        <v>1</v>
      </c>
      <c r="H56" s="49"/>
      <c r="I56" s="49"/>
      <c r="J56" s="49"/>
      <c r="K56" s="50"/>
      <c r="L56" s="24"/>
      <c r="M56" s="24"/>
      <c r="N56" s="36">
        <v>14.960473141526693</v>
      </c>
      <c r="O56" s="22"/>
      <c r="P56" s="38"/>
      <c r="Q56" s="36">
        <v>5.3814651588225519</v>
      </c>
      <c r="R56" s="22"/>
      <c r="S56" s="36"/>
    </row>
    <row r="57" spans="1:19" ht="26.25" customHeight="1">
      <c r="A57" s="111"/>
      <c r="B57" s="97"/>
      <c r="C57" s="95"/>
      <c r="D57" s="106"/>
      <c r="E57" s="10">
        <v>28</v>
      </c>
      <c r="F57" s="16" t="s">
        <v>135</v>
      </c>
      <c r="G57" s="8">
        <v>1</v>
      </c>
      <c r="H57" s="49"/>
      <c r="I57" s="49"/>
      <c r="J57" s="49"/>
      <c r="K57" s="50"/>
      <c r="L57" s="24"/>
      <c r="M57" s="24"/>
      <c r="N57" s="36">
        <v>5.8227453018460009</v>
      </c>
      <c r="O57" s="22"/>
      <c r="P57" s="38"/>
      <c r="Q57" s="36">
        <v>3.2288790952935309</v>
      </c>
      <c r="R57" s="22"/>
      <c r="S57" s="36"/>
    </row>
    <row r="58" spans="1:19" ht="26.25" customHeight="1">
      <c r="A58" s="111"/>
      <c r="B58" s="97"/>
      <c r="C58" s="95"/>
      <c r="D58" s="106"/>
      <c r="E58" s="10">
        <v>29</v>
      </c>
      <c r="F58" s="16" t="s">
        <v>126</v>
      </c>
      <c r="G58" s="8">
        <v>1</v>
      </c>
      <c r="H58" s="49"/>
      <c r="I58" s="49"/>
      <c r="J58" s="49"/>
      <c r="K58" s="50"/>
      <c r="L58" s="24"/>
      <c r="M58" s="24"/>
      <c r="N58" s="36">
        <v>5.5967237651754536</v>
      </c>
      <c r="O58" s="22"/>
      <c r="P58" s="38"/>
      <c r="Q58" s="36">
        <v>3.2288790952935309</v>
      </c>
      <c r="R58" s="22"/>
      <c r="S58" s="36"/>
    </row>
    <row r="59" spans="1:19" ht="26.25" customHeight="1">
      <c r="A59" s="111"/>
      <c r="B59" s="97"/>
      <c r="C59" s="95"/>
      <c r="D59" s="106"/>
      <c r="E59" s="10">
        <v>30</v>
      </c>
      <c r="F59" s="16" t="s">
        <v>147</v>
      </c>
      <c r="G59" s="8">
        <v>1</v>
      </c>
      <c r="H59" s="79"/>
      <c r="I59" s="79"/>
      <c r="J59" s="79"/>
      <c r="K59" s="80"/>
      <c r="L59" s="24"/>
      <c r="M59" s="24"/>
      <c r="N59" s="36">
        <v>430.51721270580413</v>
      </c>
      <c r="O59" s="22"/>
      <c r="P59" s="38"/>
      <c r="Q59" s="36">
        <v>37.670256111757858</v>
      </c>
      <c r="R59" s="22"/>
      <c r="S59" s="36"/>
    </row>
    <row r="60" spans="1:19" ht="26.25" customHeight="1">
      <c r="A60" s="111"/>
      <c r="B60" s="97"/>
      <c r="C60" s="95"/>
      <c r="D60" s="106"/>
      <c r="E60" s="10">
        <v>31</v>
      </c>
      <c r="F60" s="16" t="s">
        <v>148</v>
      </c>
      <c r="G60" s="8">
        <v>1</v>
      </c>
      <c r="H60" s="79"/>
      <c r="I60" s="79"/>
      <c r="J60" s="79"/>
      <c r="K60" s="80"/>
      <c r="L60" s="24"/>
      <c r="M60" s="24"/>
      <c r="N60" s="36">
        <v>26.907325794112758</v>
      </c>
      <c r="O60" s="22"/>
      <c r="P60" s="38"/>
      <c r="Q60" s="36">
        <v>8.6103442541160824</v>
      </c>
      <c r="R60" s="22"/>
      <c r="S60" s="36"/>
    </row>
    <row r="61" spans="1:19" ht="26.25" customHeight="1">
      <c r="A61" s="111"/>
      <c r="B61" s="97"/>
      <c r="C61" s="95"/>
      <c r="D61" s="106"/>
      <c r="E61" s="10">
        <v>32</v>
      </c>
      <c r="F61" s="16" t="s">
        <v>149</v>
      </c>
      <c r="G61" s="8">
        <v>1</v>
      </c>
      <c r="H61" s="79"/>
      <c r="I61" s="79"/>
      <c r="J61" s="79"/>
      <c r="K61" s="80"/>
      <c r="L61" s="24"/>
      <c r="M61" s="24"/>
      <c r="N61" s="36">
        <v>25.831032762348247</v>
      </c>
      <c r="O61" s="22"/>
      <c r="P61" s="38"/>
      <c r="Q61" s="36">
        <v>8.6103442541160824</v>
      </c>
      <c r="R61" s="22"/>
      <c r="S61" s="36"/>
    </row>
    <row r="62" spans="1:19" ht="26.25" customHeight="1">
      <c r="A62" s="111"/>
      <c r="B62" s="97"/>
      <c r="C62" s="95"/>
      <c r="D62" s="106"/>
      <c r="E62" s="10">
        <v>33</v>
      </c>
      <c r="F62" s="16" t="s">
        <v>150</v>
      </c>
      <c r="G62" s="8">
        <v>1</v>
      </c>
      <c r="H62" s="79"/>
      <c r="I62" s="79"/>
      <c r="J62" s="79"/>
      <c r="K62" s="80"/>
      <c r="L62" s="24"/>
      <c r="M62" s="24"/>
      <c r="N62" s="36">
        <v>20.449567603525697</v>
      </c>
      <c r="O62" s="22"/>
      <c r="P62" s="38"/>
      <c r="Q62" s="36">
        <v>8.6103442541160824</v>
      </c>
      <c r="R62" s="22"/>
      <c r="S62" s="36"/>
    </row>
    <row r="63" spans="1:19" ht="26.25" customHeight="1">
      <c r="A63" s="111"/>
      <c r="B63" s="97"/>
      <c r="C63" s="95"/>
      <c r="D63" s="106"/>
      <c r="E63" s="10">
        <v>34</v>
      </c>
      <c r="F63" s="16" t="s">
        <v>149</v>
      </c>
      <c r="G63" s="8">
        <v>1</v>
      </c>
      <c r="H63" s="79"/>
      <c r="I63" s="79"/>
      <c r="J63" s="79"/>
      <c r="K63" s="80"/>
      <c r="L63" s="24"/>
      <c r="M63" s="24"/>
      <c r="N63" s="36">
        <v>19.91142108764344</v>
      </c>
      <c r="O63" s="22"/>
      <c r="P63" s="38"/>
      <c r="Q63" s="36">
        <v>8.6103442541160824</v>
      </c>
      <c r="R63" s="22"/>
      <c r="S63" s="36"/>
    </row>
    <row r="64" spans="1:19" ht="26.25" customHeight="1">
      <c r="A64" s="111"/>
      <c r="B64" s="97"/>
      <c r="C64" s="95"/>
      <c r="D64" s="106"/>
      <c r="E64" s="10">
        <v>35</v>
      </c>
      <c r="F64" s="16" t="s">
        <v>151</v>
      </c>
      <c r="G64" s="8">
        <v>1</v>
      </c>
      <c r="H64" s="79"/>
      <c r="I64" s="79"/>
      <c r="J64" s="79"/>
      <c r="K64" s="80"/>
      <c r="L64" s="24"/>
      <c r="M64" s="24"/>
      <c r="N64" s="36">
        <v>16.144395476467654</v>
      </c>
      <c r="O64" s="22"/>
      <c r="P64" s="38"/>
      <c r="Q64" s="36">
        <v>8.6103442541160824</v>
      </c>
      <c r="R64" s="22"/>
      <c r="S64" s="36"/>
    </row>
    <row r="65" spans="1:19" ht="26.25" customHeight="1">
      <c r="A65" s="111"/>
      <c r="B65" s="97"/>
      <c r="C65" s="95"/>
      <c r="D65" s="106"/>
      <c r="E65" s="10">
        <v>36</v>
      </c>
      <c r="F65" s="16" t="s">
        <v>152</v>
      </c>
      <c r="G65" s="8">
        <v>1</v>
      </c>
      <c r="H65" s="79"/>
      <c r="I65" s="79"/>
      <c r="J65" s="79"/>
      <c r="K65" s="80"/>
      <c r="L65" s="24"/>
      <c r="M65" s="24"/>
      <c r="N65" s="36">
        <v>14.852843838350243</v>
      </c>
      <c r="O65" s="22"/>
      <c r="P65" s="38"/>
      <c r="Q65" s="36">
        <v>8.6103442541160824</v>
      </c>
      <c r="R65" s="22"/>
      <c r="S65" s="36"/>
    </row>
    <row r="66" spans="1:19" ht="26.25" customHeight="1">
      <c r="A66" s="111"/>
      <c r="B66" s="97"/>
      <c r="C66" s="95"/>
      <c r="D66" s="106"/>
      <c r="E66" s="10">
        <v>37</v>
      </c>
      <c r="F66" s="16" t="s">
        <v>153</v>
      </c>
      <c r="G66" s="8">
        <v>1</v>
      </c>
      <c r="H66" s="79"/>
      <c r="I66" s="79"/>
      <c r="J66" s="79"/>
      <c r="K66" s="80"/>
      <c r="L66" s="24"/>
      <c r="M66" s="24"/>
      <c r="N66" s="36">
        <v>37.670256111757858</v>
      </c>
      <c r="O66" s="22"/>
      <c r="P66" s="38"/>
      <c r="Q66" s="36">
        <v>8.6103442541160824</v>
      </c>
      <c r="R66" s="22"/>
      <c r="S66" s="36"/>
    </row>
    <row r="67" spans="1:19" ht="26.25" customHeight="1">
      <c r="A67" s="111"/>
      <c r="B67" s="97"/>
      <c r="C67" s="95"/>
      <c r="D67" s="106"/>
      <c r="E67" s="10">
        <v>38</v>
      </c>
      <c r="F67" s="16" t="s">
        <v>154</v>
      </c>
      <c r="G67" s="8">
        <v>1</v>
      </c>
      <c r="H67" s="79"/>
      <c r="I67" s="79"/>
      <c r="J67" s="79"/>
      <c r="K67" s="80"/>
      <c r="L67" s="24"/>
      <c r="M67" s="24"/>
      <c r="N67" s="36">
        <v>43.051721270580416</v>
      </c>
      <c r="O67" s="22"/>
      <c r="P67" s="38"/>
      <c r="Q67" s="36">
        <v>8.6103442541160824</v>
      </c>
      <c r="R67" s="22"/>
      <c r="S67" s="36"/>
    </row>
    <row r="68" spans="1:19" ht="32.25" customHeight="1">
      <c r="A68" s="111"/>
      <c r="B68" s="97"/>
      <c r="C68" s="95"/>
      <c r="D68" s="106"/>
      <c r="E68" s="10">
        <v>39</v>
      </c>
      <c r="F68" s="16" t="s">
        <v>155</v>
      </c>
      <c r="G68" s="8">
        <v>1</v>
      </c>
      <c r="H68" s="79"/>
      <c r="I68" s="79"/>
      <c r="J68" s="79"/>
      <c r="K68" s="80"/>
      <c r="L68" s="24"/>
      <c r="M68" s="24"/>
      <c r="N68" s="36">
        <v>64.577581905870616</v>
      </c>
      <c r="O68" s="22"/>
      <c r="P68" s="38"/>
      <c r="Q68" s="36">
        <v>32.288790952935308</v>
      </c>
      <c r="R68" s="22"/>
      <c r="S68" s="36"/>
    </row>
    <row r="69" spans="1:19" ht="41.25" customHeight="1">
      <c r="A69" s="111"/>
      <c r="B69" s="97"/>
      <c r="C69" s="95"/>
      <c r="D69" s="106"/>
      <c r="E69" s="10">
        <v>40</v>
      </c>
      <c r="F69" s="16" t="s">
        <v>156</v>
      </c>
      <c r="G69" s="8">
        <v>1</v>
      </c>
      <c r="H69" s="79"/>
      <c r="I69" s="79"/>
      <c r="J69" s="79"/>
      <c r="K69" s="80"/>
      <c r="L69" s="24"/>
      <c r="M69" s="24"/>
      <c r="N69" s="36">
        <v>86.103442541160831</v>
      </c>
      <c r="O69" s="22"/>
      <c r="P69" s="38"/>
      <c r="Q69" s="36">
        <v>32.288790952935308</v>
      </c>
      <c r="R69" s="22"/>
      <c r="S69" s="36"/>
    </row>
    <row r="70" spans="1:19" ht="40.5" customHeight="1">
      <c r="A70" s="111"/>
      <c r="B70" s="97"/>
      <c r="C70" s="95"/>
      <c r="D70" s="106"/>
      <c r="E70" s="10">
        <v>41</v>
      </c>
      <c r="F70" s="16" t="s">
        <v>159</v>
      </c>
      <c r="G70" s="8">
        <v>1</v>
      </c>
      <c r="H70" s="85"/>
      <c r="I70" s="85"/>
      <c r="J70" s="85"/>
      <c r="K70" s="83"/>
      <c r="L70" s="24"/>
      <c r="M70" s="24"/>
      <c r="N70" s="36">
        <v>301.36204889406287</v>
      </c>
      <c r="O70" s="22"/>
      <c r="P70" s="38"/>
      <c r="Q70" s="36">
        <v>37.670256111757858</v>
      </c>
      <c r="R70" s="22"/>
      <c r="S70" s="36"/>
    </row>
    <row r="71" spans="1:19" ht="23.25" customHeight="1">
      <c r="A71" s="4" t="s">
        <v>7</v>
      </c>
      <c r="B71" s="25"/>
      <c r="C71" s="34"/>
      <c r="D71" s="34"/>
      <c r="E71" s="88" t="s">
        <v>14</v>
      </c>
      <c r="F71" s="88"/>
      <c r="G71" s="88"/>
      <c r="H71" s="34"/>
      <c r="I71" s="34"/>
      <c r="J71" s="34"/>
      <c r="K71" s="4">
        <f t="shared" si="0"/>
        <v>0</v>
      </c>
      <c r="L71" s="4"/>
      <c r="M71" s="4">
        <f t="shared" si="1"/>
        <v>0</v>
      </c>
      <c r="N71" s="36">
        <v>0</v>
      </c>
      <c r="O71" s="22"/>
      <c r="P71" s="22"/>
      <c r="Q71" s="36">
        <v>0</v>
      </c>
      <c r="R71" s="22"/>
      <c r="S71" s="36"/>
    </row>
    <row r="72" spans="1:19" ht="23.25" customHeight="1">
      <c r="A72" s="111">
        <v>1</v>
      </c>
      <c r="B72" s="93" t="s">
        <v>32</v>
      </c>
      <c r="C72" s="91" t="s">
        <v>16</v>
      </c>
      <c r="D72" s="90">
        <v>13</v>
      </c>
      <c r="E72" s="47">
        <v>1</v>
      </c>
      <c r="F72" s="35" t="s">
        <v>0</v>
      </c>
      <c r="G72" s="21">
        <v>1</v>
      </c>
      <c r="H72" s="41">
        <v>15</v>
      </c>
      <c r="I72" s="41">
        <v>40</v>
      </c>
      <c r="J72" s="41">
        <v>40</v>
      </c>
      <c r="K72" s="40">
        <f t="shared" si="0"/>
        <v>55</v>
      </c>
      <c r="L72" s="24"/>
      <c r="M72" s="24">
        <f t="shared" si="1"/>
        <v>2.8289999999999997</v>
      </c>
      <c r="N72" s="36">
        <v>16.144395476467654</v>
      </c>
      <c r="O72" s="22"/>
      <c r="P72" s="36">
        <f t="shared" si="2"/>
        <v>7.5439999999999996</v>
      </c>
      <c r="Q72" s="36">
        <v>43.051721270580416</v>
      </c>
      <c r="R72" s="22"/>
      <c r="S72" s="36"/>
    </row>
    <row r="73" spans="1:19" ht="33" customHeight="1">
      <c r="A73" s="111"/>
      <c r="B73" s="94"/>
      <c r="C73" s="92"/>
      <c r="D73" s="90"/>
      <c r="E73" s="14">
        <v>2</v>
      </c>
      <c r="F73" s="7" t="s">
        <v>17</v>
      </c>
      <c r="G73" s="8">
        <v>1</v>
      </c>
      <c r="H73" s="9">
        <v>15</v>
      </c>
      <c r="I73" s="9">
        <v>50</v>
      </c>
      <c r="J73" s="9">
        <v>50</v>
      </c>
      <c r="K73" s="4">
        <f t="shared" si="0"/>
        <v>65</v>
      </c>
      <c r="L73" s="24"/>
      <c r="M73" s="24">
        <f t="shared" si="1"/>
        <v>2.8289999999999997</v>
      </c>
      <c r="N73" s="36">
        <v>16.144395476467654</v>
      </c>
      <c r="O73" s="22"/>
      <c r="P73" s="22">
        <f t="shared" si="2"/>
        <v>9.43</v>
      </c>
      <c r="Q73" s="36">
        <v>53.814651588225516</v>
      </c>
      <c r="R73" s="22"/>
      <c r="S73" s="36"/>
    </row>
    <row r="74" spans="1:19" ht="23.25" customHeight="1">
      <c r="A74" s="112"/>
      <c r="B74" s="94"/>
      <c r="C74" s="92"/>
      <c r="D74" s="90"/>
      <c r="E74" s="14">
        <v>3</v>
      </c>
      <c r="F74" s="7" t="s">
        <v>1</v>
      </c>
      <c r="G74" s="8">
        <v>1</v>
      </c>
      <c r="H74" s="9">
        <v>15</v>
      </c>
      <c r="I74" s="9">
        <v>50</v>
      </c>
      <c r="J74" s="9">
        <v>50</v>
      </c>
      <c r="K74" s="4">
        <f t="shared" si="0"/>
        <v>65</v>
      </c>
      <c r="L74" s="24"/>
      <c r="M74" s="24">
        <f t="shared" si="1"/>
        <v>2.8289999999999997</v>
      </c>
      <c r="N74" s="36">
        <v>16.144395476467654</v>
      </c>
      <c r="O74" s="22"/>
      <c r="P74" s="22">
        <f t="shared" si="2"/>
        <v>9.43</v>
      </c>
      <c r="Q74" s="36">
        <v>53.814651588225516</v>
      </c>
      <c r="R74" s="22"/>
      <c r="S74" s="36"/>
    </row>
    <row r="75" spans="1:19" ht="23.25" customHeight="1">
      <c r="A75" s="110">
        <v>2</v>
      </c>
      <c r="B75" s="93" t="s">
        <v>33</v>
      </c>
      <c r="C75" s="99" t="s">
        <v>27</v>
      </c>
      <c r="D75" s="90"/>
      <c r="E75" s="10">
        <v>4</v>
      </c>
      <c r="F75" s="7" t="s">
        <v>20</v>
      </c>
      <c r="G75" s="8">
        <v>1</v>
      </c>
      <c r="H75" s="9">
        <v>210</v>
      </c>
      <c r="I75" s="9">
        <v>85</v>
      </c>
      <c r="J75" s="9">
        <v>85</v>
      </c>
      <c r="K75" s="4">
        <f t="shared" si="0"/>
        <v>295</v>
      </c>
      <c r="L75" s="24"/>
      <c r="M75" s="24">
        <f t="shared" si="1"/>
        <v>39.605999999999995</v>
      </c>
      <c r="N75" s="36">
        <v>226.02153667054716</v>
      </c>
      <c r="O75" s="22"/>
      <c r="P75" s="22">
        <f t="shared" si="2"/>
        <v>16.030999999999999</v>
      </c>
      <c r="Q75" s="36">
        <v>91.484907699983381</v>
      </c>
      <c r="R75" s="22"/>
      <c r="S75" s="36"/>
    </row>
    <row r="76" spans="1:19" ht="23.25" customHeight="1">
      <c r="A76" s="112"/>
      <c r="B76" s="94"/>
      <c r="C76" s="99"/>
      <c r="D76" s="90"/>
      <c r="E76" s="10">
        <v>5</v>
      </c>
      <c r="F76" s="7" t="s">
        <v>21</v>
      </c>
      <c r="G76" s="8">
        <v>1</v>
      </c>
      <c r="H76" s="9">
        <v>25</v>
      </c>
      <c r="I76" s="9">
        <v>35</v>
      </c>
      <c r="J76" s="9">
        <v>35</v>
      </c>
      <c r="K76" s="4">
        <f t="shared" si="0"/>
        <v>60</v>
      </c>
      <c r="L76" s="24"/>
      <c r="M76" s="24">
        <f t="shared" si="1"/>
        <v>4.7149999999999999</v>
      </c>
      <c r="N76" s="36">
        <v>26.907325794112758</v>
      </c>
      <c r="O76" s="22"/>
      <c r="P76" s="22">
        <f t="shared" si="2"/>
        <v>6.601</v>
      </c>
      <c r="Q76" s="36">
        <v>37.670256111757858</v>
      </c>
      <c r="R76" s="22"/>
      <c r="S76" s="36"/>
    </row>
    <row r="77" spans="1:19" ht="25.5" customHeight="1">
      <c r="A77" s="110">
        <v>3</v>
      </c>
      <c r="B77" s="93" t="s">
        <v>34</v>
      </c>
      <c r="C77" s="91" t="s">
        <v>28</v>
      </c>
      <c r="D77" s="90"/>
      <c r="E77" s="10">
        <v>6</v>
      </c>
      <c r="F77" s="7" t="s">
        <v>84</v>
      </c>
      <c r="G77" s="8">
        <v>1</v>
      </c>
      <c r="H77" s="9">
        <v>130</v>
      </c>
      <c r="I77" s="9">
        <v>70</v>
      </c>
      <c r="J77" s="9">
        <v>70</v>
      </c>
      <c r="K77" s="4">
        <f t="shared" si="0"/>
        <v>200</v>
      </c>
      <c r="L77" s="24"/>
      <c r="M77" s="24">
        <f t="shared" si="1"/>
        <v>24.517999999999997</v>
      </c>
      <c r="N77" s="36">
        <v>139.91809412938633</v>
      </c>
      <c r="O77" s="22"/>
      <c r="P77" s="22">
        <f t="shared" si="2"/>
        <v>13.202</v>
      </c>
      <c r="Q77" s="36">
        <v>75.340512223515717</v>
      </c>
      <c r="R77" s="22"/>
      <c r="S77" s="36"/>
    </row>
    <row r="78" spans="1:19" ht="23.25" customHeight="1">
      <c r="A78" s="111"/>
      <c r="B78" s="93"/>
      <c r="C78" s="91"/>
      <c r="D78" s="90"/>
      <c r="E78" s="10">
        <v>7</v>
      </c>
      <c r="F78" s="7" t="s">
        <v>22</v>
      </c>
      <c r="G78" s="8">
        <v>1</v>
      </c>
      <c r="H78" s="9">
        <v>35</v>
      </c>
      <c r="I78" s="9">
        <v>55</v>
      </c>
      <c r="J78" s="9">
        <v>55</v>
      </c>
      <c r="K78" s="4">
        <f t="shared" si="0"/>
        <v>90</v>
      </c>
      <c r="L78" s="24"/>
      <c r="M78" s="24">
        <f t="shared" si="1"/>
        <v>6.601</v>
      </c>
      <c r="N78" s="36">
        <v>37.670256111757858</v>
      </c>
      <c r="O78" s="22"/>
      <c r="P78" s="22">
        <f t="shared" si="2"/>
        <v>10.372999999999999</v>
      </c>
      <c r="Q78" s="36">
        <v>59.196116747048066</v>
      </c>
      <c r="R78" s="22"/>
      <c r="S78" s="36"/>
    </row>
    <row r="79" spans="1:19" ht="23.25" customHeight="1">
      <c r="A79" s="111"/>
      <c r="B79" s="93"/>
      <c r="C79" s="91"/>
      <c r="D79" s="90"/>
      <c r="E79" s="10">
        <v>8</v>
      </c>
      <c r="F79" s="7" t="s">
        <v>23</v>
      </c>
      <c r="G79" s="8">
        <v>1</v>
      </c>
      <c r="H79" s="9">
        <v>12</v>
      </c>
      <c r="I79" s="9">
        <v>35</v>
      </c>
      <c r="J79" s="9">
        <v>35</v>
      </c>
      <c r="K79" s="4">
        <f t="shared" si="0"/>
        <v>47</v>
      </c>
      <c r="L79" s="24"/>
      <c r="M79" s="24">
        <f t="shared" si="1"/>
        <v>2.2631999999999999</v>
      </c>
      <c r="N79" s="36">
        <v>12.915516381174124</v>
      </c>
      <c r="O79" s="22"/>
      <c r="P79" s="22">
        <f t="shared" si="2"/>
        <v>6.601</v>
      </c>
      <c r="Q79" s="36">
        <v>37.670256111757858</v>
      </c>
      <c r="R79" s="22"/>
      <c r="S79" s="36"/>
    </row>
    <row r="80" spans="1:19" ht="18.75" customHeight="1">
      <c r="A80" s="112"/>
      <c r="B80" s="93"/>
      <c r="C80" s="91"/>
      <c r="D80" s="90"/>
      <c r="E80" s="10">
        <v>9</v>
      </c>
      <c r="F80" s="7" t="s">
        <v>2</v>
      </c>
      <c r="G80" s="8">
        <v>1</v>
      </c>
      <c r="H80" s="9">
        <v>35</v>
      </c>
      <c r="I80" s="9">
        <v>30</v>
      </c>
      <c r="J80" s="9">
        <v>30</v>
      </c>
      <c r="K80" s="4">
        <f t="shared" si="0"/>
        <v>65</v>
      </c>
      <c r="L80" s="24"/>
      <c r="M80" s="24">
        <f t="shared" si="1"/>
        <v>6.601</v>
      </c>
      <c r="N80" s="36">
        <v>37.670256111757858</v>
      </c>
      <c r="O80" s="22"/>
      <c r="P80" s="22">
        <f t="shared" si="2"/>
        <v>5.6579999999999995</v>
      </c>
      <c r="Q80" s="36">
        <v>32.288790952935308</v>
      </c>
      <c r="R80" s="22"/>
      <c r="S80" s="36"/>
    </row>
    <row r="81" spans="1:19" ht="18.75" customHeight="1">
      <c r="A81" s="110">
        <v>4</v>
      </c>
      <c r="B81" s="93" t="s">
        <v>30</v>
      </c>
      <c r="C81" s="99" t="s">
        <v>27</v>
      </c>
      <c r="D81" s="90"/>
      <c r="E81" s="10">
        <v>10</v>
      </c>
      <c r="F81" s="7" t="s">
        <v>18</v>
      </c>
      <c r="G81" s="8">
        <v>1</v>
      </c>
      <c r="H81" s="9">
        <v>260</v>
      </c>
      <c r="I81" s="9">
        <v>85</v>
      </c>
      <c r="J81" s="9">
        <v>85</v>
      </c>
      <c r="K81" s="4">
        <f t="shared" si="0"/>
        <v>345</v>
      </c>
      <c r="L81" s="24"/>
      <c r="M81" s="24">
        <f t="shared" si="1"/>
        <v>49.035999999999994</v>
      </c>
      <c r="N81" s="36">
        <v>279.83618825877267</v>
      </c>
      <c r="O81" s="22"/>
      <c r="P81" s="22">
        <f t="shared" si="2"/>
        <v>16.030999999999999</v>
      </c>
      <c r="Q81" s="36">
        <v>91.484907699983381</v>
      </c>
      <c r="R81" s="22"/>
      <c r="S81" s="36"/>
    </row>
    <row r="82" spans="1:19" ht="15" customHeight="1">
      <c r="A82" s="111"/>
      <c r="B82" s="93"/>
      <c r="C82" s="99"/>
      <c r="D82" s="90"/>
      <c r="E82" s="10">
        <v>11</v>
      </c>
      <c r="F82" s="7" t="s">
        <v>3</v>
      </c>
      <c r="G82" s="8">
        <v>1</v>
      </c>
      <c r="H82" s="9">
        <v>90</v>
      </c>
      <c r="I82" s="9">
        <v>85</v>
      </c>
      <c r="J82" s="9">
        <v>85</v>
      </c>
      <c r="K82" s="4">
        <f t="shared" si="0"/>
        <v>175</v>
      </c>
      <c r="L82" s="24"/>
      <c r="M82" s="24">
        <f t="shared" si="1"/>
        <v>16.974</v>
      </c>
      <c r="N82" s="36">
        <v>96.866372858805931</v>
      </c>
      <c r="O82" s="22"/>
      <c r="P82" s="22">
        <f t="shared" si="2"/>
        <v>16.030999999999999</v>
      </c>
      <c r="Q82" s="36">
        <v>91.484907699983381</v>
      </c>
      <c r="R82" s="22"/>
      <c r="S82" s="36"/>
    </row>
    <row r="83" spans="1:19" ht="18.75" customHeight="1">
      <c r="A83" s="111"/>
      <c r="B83" s="93"/>
      <c r="C83" s="99"/>
      <c r="D83" s="90"/>
      <c r="E83" s="10">
        <v>12</v>
      </c>
      <c r="F83" s="7" t="s">
        <v>24</v>
      </c>
      <c r="G83" s="8">
        <v>1</v>
      </c>
      <c r="H83" s="9">
        <v>200</v>
      </c>
      <c r="I83" s="9">
        <v>65</v>
      </c>
      <c r="J83" s="9">
        <v>65</v>
      </c>
      <c r="K83" s="4">
        <f t="shared" si="0"/>
        <v>265</v>
      </c>
      <c r="L83" s="24"/>
      <c r="M83" s="24">
        <f t="shared" si="1"/>
        <v>37.72</v>
      </c>
      <c r="N83" s="36">
        <v>215.25860635290206</v>
      </c>
      <c r="O83" s="22"/>
      <c r="P83" s="22">
        <f t="shared" si="2"/>
        <v>12.258999999999999</v>
      </c>
      <c r="Q83" s="36">
        <v>69.959047064693166</v>
      </c>
      <c r="R83" s="22"/>
      <c r="S83" s="36"/>
    </row>
    <row r="84" spans="1:19" ht="26.25" customHeight="1">
      <c r="A84" s="111"/>
      <c r="B84" s="93"/>
      <c r="C84" s="99"/>
      <c r="D84" s="90"/>
      <c r="E84" s="10">
        <v>13</v>
      </c>
      <c r="F84" s="7" t="s">
        <v>26</v>
      </c>
      <c r="G84" s="8">
        <v>1</v>
      </c>
      <c r="H84" s="9">
        <v>32</v>
      </c>
      <c r="I84" s="9">
        <v>35</v>
      </c>
      <c r="J84" s="9">
        <v>35</v>
      </c>
      <c r="K84" s="4">
        <f t="shared" si="0"/>
        <v>67</v>
      </c>
      <c r="L84" s="24"/>
      <c r="M84" s="24">
        <f t="shared" si="1"/>
        <v>6.0351999999999997</v>
      </c>
      <c r="N84" s="36">
        <v>34.44137701646433</v>
      </c>
      <c r="O84" s="22"/>
      <c r="P84" s="22">
        <f t="shared" si="2"/>
        <v>6.601</v>
      </c>
      <c r="Q84" s="36">
        <v>37.670256111757858</v>
      </c>
      <c r="R84" s="22"/>
      <c r="S84" s="36"/>
    </row>
    <row r="85" spans="1:19" ht="18.75" customHeight="1">
      <c r="A85" s="112"/>
      <c r="B85" s="93"/>
      <c r="C85" s="99"/>
      <c r="D85" s="90"/>
      <c r="E85" s="10">
        <v>14</v>
      </c>
      <c r="F85" s="7" t="s">
        <v>19</v>
      </c>
      <c r="G85" s="8">
        <v>1</v>
      </c>
      <c r="H85" s="9">
        <v>125</v>
      </c>
      <c r="I85" s="9">
        <v>70</v>
      </c>
      <c r="J85" s="9">
        <v>70</v>
      </c>
      <c r="K85" s="4">
        <f t="shared" si="0"/>
        <v>195</v>
      </c>
      <c r="L85" s="24"/>
      <c r="M85" s="24">
        <f t="shared" si="1"/>
        <v>23.574999999999999</v>
      </c>
      <c r="N85" s="36">
        <v>134.53662897056378</v>
      </c>
      <c r="O85" s="22"/>
      <c r="P85" s="22">
        <f t="shared" si="2"/>
        <v>13.202</v>
      </c>
      <c r="Q85" s="36">
        <v>75.340512223515717</v>
      </c>
      <c r="R85" s="22"/>
      <c r="S85" s="36"/>
    </row>
    <row r="86" spans="1:19" ht="18.75" customHeight="1">
      <c r="A86" s="110">
        <v>8</v>
      </c>
      <c r="B86" s="102" t="s">
        <v>31</v>
      </c>
      <c r="C86" s="91" t="s">
        <v>29</v>
      </c>
      <c r="D86" s="90"/>
      <c r="E86" s="10">
        <v>15</v>
      </c>
      <c r="F86" s="7" t="s">
        <v>56</v>
      </c>
      <c r="G86" s="8">
        <v>1</v>
      </c>
      <c r="H86" s="9">
        <v>25</v>
      </c>
      <c r="I86" s="9">
        <v>35</v>
      </c>
      <c r="J86" s="9">
        <v>35</v>
      </c>
      <c r="K86" s="4">
        <f t="shared" si="0"/>
        <v>60</v>
      </c>
      <c r="L86" s="24"/>
      <c r="M86" s="24">
        <f t="shared" si="1"/>
        <v>4.7149999999999999</v>
      </c>
      <c r="N86" s="36">
        <v>26.907325794112758</v>
      </c>
      <c r="O86" s="22"/>
      <c r="P86" s="22">
        <f t="shared" si="2"/>
        <v>6.601</v>
      </c>
      <c r="Q86" s="36">
        <v>37.670256111757858</v>
      </c>
      <c r="R86" s="22"/>
      <c r="S86" s="36"/>
    </row>
    <row r="87" spans="1:19" ht="18.75" customHeight="1">
      <c r="A87" s="111"/>
      <c r="B87" s="102"/>
      <c r="C87" s="91"/>
      <c r="D87" s="90"/>
      <c r="E87" s="10">
        <v>16</v>
      </c>
      <c r="F87" s="7" t="s">
        <v>25</v>
      </c>
      <c r="G87" s="8">
        <v>1</v>
      </c>
      <c r="H87" s="9">
        <v>200</v>
      </c>
      <c r="I87" s="9">
        <v>35</v>
      </c>
      <c r="J87" s="9">
        <v>35</v>
      </c>
      <c r="K87" s="4">
        <f t="shared" ref="K87" si="4">J87+H87</f>
        <v>235</v>
      </c>
      <c r="L87" s="24"/>
      <c r="M87" s="24">
        <f t="shared" ref="M87" si="5">H87*18.86%</f>
        <v>37.72</v>
      </c>
      <c r="N87" s="36">
        <v>215.25860635290206</v>
      </c>
      <c r="O87" s="22"/>
      <c r="P87" s="22">
        <f t="shared" ref="P87" si="6">J87*18.86%</f>
        <v>6.601</v>
      </c>
      <c r="Q87" s="36">
        <v>37.670256111757858</v>
      </c>
      <c r="R87" s="22"/>
      <c r="S87" s="36"/>
    </row>
    <row r="88" spans="1:19" ht="18.75" customHeight="1">
      <c r="A88" s="111"/>
      <c r="B88" s="102"/>
      <c r="C88" s="91"/>
      <c r="D88" s="90"/>
      <c r="E88" s="10">
        <v>17</v>
      </c>
      <c r="F88" s="7" t="s">
        <v>77</v>
      </c>
      <c r="G88" s="8">
        <v>1</v>
      </c>
      <c r="H88" s="9"/>
      <c r="I88" s="9"/>
      <c r="J88" s="9"/>
      <c r="K88" s="4"/>
      <c r="L88" s="24"/>
      <c r="M88" s="24"/>
      <c r="N88" s="36">
        <v>16.144395476467654</v>
      </c>
      <c r="O88" s="22"/>
      <c r="P88" s="22"/>
      <c r="Q88" s="36">
        <v>16.144395476467654</v>
      </c>
      <c r="R88" s="22"/>
      <c r="S88" s="36"/>
    </row>
    <row r="89" spans="1:19" ht="18.75" customHeight="1">
      <c r="A89" s="111"/>
      <c r="B89" s="102"/>
      <c r="C89" s="91"/>
      <c r="D89" s="90"/>
      <c r="E89" s="10">
        <v>18</v>
      </c>
      <c r="F89" s="7" t="s">
        <v>78</v>
      </c>
      <c r="G89" s="8">
        <v>1</v>
      </c>
      <c r="H89" s="9"/>
      <c r="I89" s="9"/>
      <c r="J89" s="9"/>
      <c r="K89" s="4"/>
      <c r="L89" s="24"/>
      <c r="M89" s="24"/>
      <c r="N89" s="36">
        <v>3.2288790952935309</v>
      </c>
      <c r="O89" s="22"/>
      <c r="P89" s="22"/>
      <c r="Q89" s="36">
        <v>5.3814651588225519</v>
      </c>
      <c r="R89" s="22"/>
      <c r="S89" s="36"/>
    </row>
    <row r="90" spans="1:19" ht="18.75" customHeight="1">
      <c r="A90" s="111"/>
      <c r="B90" s="102"/>
      <c r="C90" s="91"/>
      <c r="D90" s="90"/>
      <c r="E90" s="10">
        <v>19</v>
      </c>
      <c r="F90" s="7" t="s">
        <v>79</v>
      </c>
      <c r="G90" s="8">
        <v>1</v>
      </c>
      <c r="H90" s="9"/>
      <c r="I90" s="9"/>
      <c r="J90" s="9"/>
      <c r="K90" s="4"/>
      <c r="L90" s="24"/>
      <c r="M90" s="24"/>
      <c r="N90" s="36">
        <v>26.907325794112758</v>
      </c>
      <c r="O90" s="22"/>
      <c r="P90" s="22"/>
      <c r="Q90" s="36">
        <v>26.907325794112758</v>
      </c>
      <c r="R90" s="22"/>
      <c r="S90" s="36"/>
    </row>
    <row r="91" spans="1:19" ht="18.75" customHeight="1">
      <c r="A91" s="111"/>
      <c r="B91" s="102"/>
      <c r="C91" s="91"/>
      <c r="D91" s="90"/>
      <c r="E91" s="10">
        <v>20</v>
      </c>
      <c r="F91" s="7" t="s">
        <v>4</v>
      </c>
      <c r="G91" s="8">
        <v>1</v>
      </c>
      <c r="H91" s="9"/>
      <c r="I91" s="9"/>
      <c r="J91" s="9"/>
      <c r="K91" s="4"/>
      <c r="L91" s="24"/>
      <c r="M91" s="24"/>
      <c r="N91" s="36">
        <v>145.29955928820888</v>
      </c>
      <c r="O91" s="22"/>
      <c r="P91" s="22"/>
      <c r="Q91" s="36">
        <v>26.907325794112758</v>
      </c>
      <c r="R91" s="22"/>
      <c r="S91" s="36"/>
    </row>
    <row r="92" spans="1:19" ht="17.25" customHeight="1">
      <c r="A92" s="112"/>
      <c r="B92" s="103"/>
      <c r="C92" s="114"/>
      <c r="D92" s="90"/>
      <c r="E92" s="10">
        <v>21</v>
      </c>
      <c r="F92" s="7" t="s">
        <v>80</v>
      </c>
      <c r="G92" s="8">
        <v>1</v>
      </c>
      <c r="H92" s="9">
        <v>200</v>
      </c>
      <c r="I92" s="9">
        <v>35</v>
      </c>
      <c r="J92" s="9">
        <v>35</v>
      </c>
      <c r="K92" s="4">
        <f t="shared" si="0"/>
        <v>235</v>
      </c>
      <c r="L92" s="24"/>
      <c r="M92" s="24">
        <f t="shared" si="1"/>
        <v>37.72</v>
      </c>
      <c r="N92" s="36">
        <v>32.288790952935308</v>
      </c>
      <c r="O92" s="22"/>
      <c r="P92" s="22">
        <f t="shared" si="2"/>
        <v>6.601</v>
      </c>
      <c r="Q92" s="36">
        <v>43.051721270580416</v>
      </c>
      <c r="R92" s="22"/>
      <c r="S92" s="36"/>
    </row>
    <row r="93" spans="1:19" ht="36.75" customHeight="1">
      <c r="A93" s="4" t="s">
        <v>7</v>
      </c>
      <c r="B93" s="5"/>
      <c r="C93" s="5"/>
      <c r="D93" s="5"/>
      <c r="E93" s="115" t="s">
        <v>54</v>
      </c>
      <c r="F93" s="116"/>
      <c r="G93" s="117"/>
      <c r="H93" s="20"/>
      <c r="I93" s="20"/>
      <c r="J93" s="20"/>
      <c r="K93" s="4">
        <f t="shared" si="0"/>
        <v>0</v>
      </c>
      <c r="L93" s="24"/>
      <c r="M93" s="24">
        <f t="shared" si="1"/>
        <v>0</v>
      </c>
      <c r="N93" s="36">
        <v>0</v>
      </c>
      <c r="O93" s="22"/>
      <c r="P93" s="22"/>
      <c r="Q93" s="36">
        <v>0</v>
      </c>
      <c r="R93" s="22"/>
      <c r="S93" s="36"/>
    </row>
    <row r="94" spans="1:19" ht="21" customHeight="1">
      <c r="A94" s="110">
        <v>1</v>
      </c>
      <c r="B94" s="113" t="s">
        <v>47</v>
      </c>
      <c r="C94" s="57" t="s">
        <v>75</v>
      </c>
      <c r="D94" s="118">
        <v>8</v>
      </c>
      <c r="E94" s="14">
        <v>1</v>
      </c>
      <c r="F94" s="7" t="s">
        <v>57</v>
      </c>
      <c r="G94" s="8">
        <v>1</v>
      </c>
      <c r="H94" s="9">
        <v>55</v>
      </c>
      <c r="I94" s="9">
        <v>25</v>
      </c>
      <c r="J94" s="9">
        <v>20</v>
      </c>
      <c r="K94" s="4">
        <f t="shared" si="0"/>
        <v>75</v>
      </c>
      <c r="L94" s="24"/>
      <c r="M94" s="24">
        <f t="shared" si="1"/>
        <v>10.372999999999999</v>
      </c>
      <c r="N94" s="36">
        <v>59.196116747048066</v>
      </c>
      <c r="O94" s="22"/>
      <c r="P94" s="22">
        <f t="shared" si="2"/>
        <v>3.7719999999999998</v>
      </c>
      <c r="Q94" s="36">
        <v>26.907325794112758</v>
      </c>
      <c r="R94" s="22"/>
      <c r="S94" s="36"/>
    </row>
    <row r="95" spans="1:19" ht="22.5" customHeight="1">
      <c r="A95" s="111"/>
      <c r="B95" s="93"/>
      <c r="C95" s="59" t="s">
        <v>64</v>
      </c>
      <c r="D95" s="90"/>
      <c r="E95" s="14">
        <v>2</v>
      </c>
      <c r="F95" s="7" t="s">
        <v>53</v>
      </c>
      <c r="G95" s="8">
        <v>1</v>
      </c>
      <c r="H95" s="9">
        <v>30</v>
      </c>
      <c r="I95" s="9">
        <v>25</v>
      </c>
      <c r="J95" s="9">
        <v>20</v>
      </c>
      <c r="K95" s="4">
        <f t="shared" si="0"/>
        <v>50</v>
      </c>
      <c r="L95" s="24"/>
      <c r="M95" s="24">
        <f t="shared" si="1"/>
        <v>5.6579999999999995</v>
      </c>
      <c r="N95" s="36">
        <v>32.288790952935308</v>
      </c>
      <c r="O95" s="22"/>
      <c r="P95" s="22">
        <f t="shared" si="2"/>
        <v>3.7719999999999998</v>
      </c>
      <c r="Q95" s="36">
        <v>26.907325794112758</v>
      </c>
      <c r="R95" s="22"/>
      <c r="S95" s="36"/>
    </row>
    <row r="96" spans="1:19" ht="45.75" customHeight="1">
      <c r="A96" s="111"/>
      <c r="B96" s="93"/>
      <c r="C96" s="59"/>
      <c r="D96" s="90"/>
      <c r="E96" s="80">
        <v>3</v>
      </c>
      <c r="F96" s="16" t="s">
        <v>160</v>
      </c>
      <c r="G96" s="17">
        <v>1</v>
      </c>
      <c r="H96" s="84"/>
      <c r="I96" s="84"/>
      <c r="J96" s="84"/>
      <c r="K96" s="4"/>
      <c r="L96" s="24"/>
      <c r="M96" s="24"/>
      <c r="N96" s="36">
        <v>408.99135207051393</v>
      </c>
      <c r="O96" s="22"/>
      <c r="P96" s="22"/>
      <c r="Q96" s="36">
        <v>80.721977382338267</v>
      </c>
      <c r="R96" s="22"/>
      <c r="S96" s="36"/>
    </row>
    <row r="97" spans="1:19" ht="41.25" customHeight="1">
      <c r="A97" s="112"/>
      <c r="B97" s="98"/>
      <c r="C97" s="58" t="s">
        <v>65</v>
      </c>
      <c r="D97" s="90"/>
      <c r="E97" s="80">
        <v>4</v>
      </c>
      <c r="F97" s="16" t="s">
        <v>161</v>
      </c>
      <c r="G97" s="17">
        <v>1</v>
      </c>
      <c r="H97" s="84"/>
      <c r="I97" s="84"/>
      <c r="J97" s="84"/>
      <c r="K97" s="4"/>
      <c r="L97" s="24"/>
      <c r="M97" s="24"/>
      <c r="N97" s="36">
        <v>495.09479461167473</v>
      </c>
      <c r="O97" s="22"/>
      <c r="P97" s="22"/>
      <c r="Q97" s="36">
        <v>80.721977382338267</v>
      </c>
      <c r="R97" s="22"/>
      <c r="S97" s="36"/>
    </row>
    <row r="98" spans="1:19" ht="18.75" customHeight="1">
      <c r="A98" s="110">
        <v>2</v>
      </c>
      <c r="B98" s="113" t="s">
        <v>46</v>
      </c>
      <c r="C98" s="107" t="s">
        <v>52</v>
      </c>
      <c r="D98" s="90"/>
      <c r="E98" s="14">
        <v>5</v>
      </c>
      <c r="F98" s="7" t="s">
        <v>58</v>
      </c>
      <c r="G98" s="8">
        <v>1</v>
      </c>
      <c r="H98" s="9">
        <v>12</v>
      </c>
      <c r="I98" s="9">
        <v>25</v>
      </c>
      <c r="J98" s="9">
        <v>20</v>
      </c>
      <c r="K98" s="4">
        <f t="shared" si="0"/>
        <v>32</v>
      </c>
      <c r="L98" s="24"/>
      <c r="M98" s="24">
        <f t="shared" si="1"/>
        <v>2.2631999999999999</v>
      </c>
      <c r="N98" s="36">
        <v>12.915516381174124</v>
      </c>
      <c r="O98" s="22"/>
      <c r="P98" s="22">
        <f t="shared" si="2"/>
        <v>3.7719999999999998</v>
      </c>
      <c r="Q98" s="36">
        <v>26.907325794112758</v>
      </c>
      <c r="R98" s="22"/>
      <c r="S98" s="36"/>
    </row>
    <row r="99" spans="1:19" ht="18.75" customHeight="1">
      <c r="A99" s="111"/>
      <c r="B99" s="93"/>
      <c r="C99" s="108"/>
      <c r="D99" s="90"/>
      <c r="E99" s="15">
        <v>6</v>
      </c>
      <c r="F99" s="16" t="s">
        <v>59</v>
      </c>
      <c r="G99" s="17">
        <v>1</v>
      </c>
      <c r="H99" s="19">
        <v>15</v>
      </c>
      <c r="I99" s="19">
        <v>25</v>
      </c>
      <c r="J99" s="19">
        <v>20</v>
      </c>
      <c r="K99" s="4">
        <f t="shared" si="0"/>
        <v>35</v>
      </c>
      <c r="L99" s="24"/>
      <c r="M99" s="24">
        <f t="shared" si="1"/>
        <v>2.8289999999999997</v>
      </c>
      <c r="N99" s="36">
        <v>16.144395476467654</v>
      </c>
      <c r="O99" s="22"/>
      <c r="P99" s="22">
        <f t="shared" si="2"/>
        <v>3.7719999999999998</v>
      </c>
      <c r="Q99" s="36">
        <v>26.907325794112758</v>
      </c>
      <c r="R99" s="22"/>
      <c r="S99" s="36"/>
    </row>
    <row r="100" spans="1:19" ht="20.25" customHeight="1">
      <c r="A100" s="111"/>
      <c r="B100" s="93"/>
      <c r="C100" s="108"/>
      <c r="D100" s="90"/>
      <c r="E100" s="10">
        <v>7</v>
      </c>
      <c r="F100" s="11" t="s">
        <v>60</v>
      </c>
      <c r="G100" s="4">
        <v>1</v>
      </c>
      <c r="H100" s="9">
        <v>18</v>
      </c>
      <c r="I100" s="9">
        <v>25</v>
      </c>
      <c r="J100" s="9">
        <v>20</v>
      </c>
      <c r="K100" s="4">
        <f t="shared" ref="K100:K142" si="7">J100+H100</f>
        <v>38</v>
      </c>
      <c r="L100" s="24"/>
      <c r="M100" s="24">
        <f t="shared" ref="M100:M142" si="8">H100*18.86%</f>
        <v>3.3948</v>
      </c>
      <c r="N100" s="36">
        <v>19.373274571761186</v>
      </c>
      <c r="O100" s="22"/>
      <c r="P100" s="22">
        <f t="shared" ref="P100:P104" si="9">J100*18.86%</f>
        <v>3.7719999999999998</v>
      </c>
      <c r="Q100" s="36">
        <v>26.907325794112758</v>
      </c>
      <c r="R100" s="22"/>
      <c r="S100" s="36"/>
    </row>
    <row r="101" spans="1:19" ht="15" customHeight="1">
      <c r="A101" s="111"/>
      <c r="B101" s="93"/>
      <c r="C101" s="108"/>
      <c r="D101" s="90"/>
      <c r="E101" s="10">
        <v>8</v>
      </c>
      <c r="F101" s="11" t="s">
        <v>61</v>
      </c>
      <c r="G101" s="4">
        <v>1</v>
      </c>
      <c r="H101" s="9">
        <v>20</v>
      </c>
      <c r="I101" s="9">
        <v>25</v>
      </c>
      <c r="J101" s="9">
        <v>20</v>
      </c>
      <c r="K101" s="4">
        <f t="shared" si="7"/>
        <v>40</v>
      </c>
      <c r="L101" s="24"/>
      <c r="M101" s="24">
        <f t="shared" si="8"/>
        <v>3.7719999999999998</v>
      </c>
      <c r="N101" s="36">
        <v>21.525860635290208</v>
      </c>
      <c r="O101" s="22"/>
      <c r="P101" s="22">
        <f t="shared" si="9"/>
        <v>3.7719999999999998</v>
      </c>
      <c r="Q101" s="36">
        <v>26.907325794112758</v>
      </c>
      <c r="R101" s="22"/>
      <c r="S101" s="36"/>
    </row>
    <row r="102" spans="1:19" ht="15" customHeight="1">
      <c r="A102" s="111"/>
      <c r="B102" s="93"/>
      <c r="C102" s="108"/>
      <c r="D102" s="90"/>
      <c r="E102" s="10">
        <v>9</v>
      </c>
      <c r="F102" s="11" t="s">
        <v>62</v>
      </c>
      <c r="G102" s="4">
        <v>1</v>
      </c>
      <c r="H102" s="9">
        <v>15</v>
      </c>
      <c r="I102" s="9">
        <v>25</v>
      </c>
      <c r="J102" s="9">
        <v>20</v>
      </c>
      <c r="K102" s="4">
        <f t="shared" si="7"/>
        <v>35</v>
      </c>
      <c r="L102" s="24"/>
      <c r="M102" s="24">
        <f t="shared" si="8"/>
        <v>2.8289999999999997</v>
      </c>
      <c r="N102" s="36">
        <v>16.144395476467654</v>
      </c>
      <c r="O102" s="22"/>
      <c r="P102" s="22">
        <f t="shared" si="9"/>
        <v>3.7719999999999998</v>
      </c>
      <c r="Q102" s="36">
        <v>26.907325794112758</v>
      </c>
      <c r="R102" s="22"/>
      <c r="S102" s="36"/>
    </row>
    <row r="103" spans="1:19" ht="15" customHeight="1">
      <c r="A103" s="111"/>
      <c r="B103" s="93"/>
      <c r="C103" s="108"/>
      <c r="D103" s="90"/>
      <c r="E103" s="10">
        <v>10</v>
      </c>
      <c r="F103" s="11" t="s">
        <v>157</v>
      </c>
      <c r="G103" s="4">
        <v>1</v>
      </c>
      <c r="H103" s="9"/>
      <c r="I103" s="9"/>
      <c r="J103" s="9"/>
      <c r="K103" s="4"/>
      <c r="L103" s="24"/>
      <c r="M103" s="24"/>
      <c r="N103" s="36">
        <v>8.6103442541160824</v>
      </c>
      <c r="O103" s="22"/>
      <c r="P103" s="22"/>
      <c r="Q103" s="36">
        <v>16.144395476467654</v>
      </c>
      <c r="R103" s="22"/>
      <c r="S103" s="36"/>
    </row>
    <row r="104" spans="1:19" ht="15" customHeight="1">
      <c r="A104" s="112"/>
      <c r="B104" s="98"/>
      <c r="C104" s="109"/>
      <c r="D104" s="119"/>
      <c r="E104" s="10">
        <v>10</v>
      </c>
      <c r="F104" s="11" t="s">
        <v>63</v>
      </c>
      <c r="G104" s="4">
        <v>1</v>
      </c>
      <c r="H104" s="9">
        <v>61</v>
      </c>
      <c r="I104" s="9">
        <v>25</v>
      </c>
      <c r="J104" s="9">
        <v>20</v>
      </c>
      <c r="K104" s="4">
        <f t="shared" si="7"/>
        <v>81</v>
      </c>
      <c r="L104" s="24"/>
      <c r="M104" s="24">
        <f t="shared" si="8"/>
        <v>11.5046</v>
      </c>
      <c r="N104" s="36">
        <v>64.577581905870616</v>
      </c>
      <c r="O104" s="22"/>
      <c r="P104" s="22">
        <f t="shared" si="9"/>
        <v>3.7719999999999998</v>
      </c>
      <c r="Q104" s="36">
        <v>26.907325794112758</v>
      </c>
      <c r="R104" s="22"/>
      <c r="S104" s="36"/>
    </row>
    <row r="105" spans="1:19" ht="15" customHeight="1">
      <c r="A105" s="54"/>
      <c r="B105" s="53"/>
      <c r="C105" s="55"/>
      <c r="D105" s="52"/>
      <c r="E105" s="64"/>
      <c r="F105" s="86" t="s">
        <v>88</v>
      </c>
      <c r="G105" s="65"/>
      <c r="H105" s="66"/>
      <c r="I105" s="67"/>
      <c r="J105" s="68"/>
      <c r="K105" s="50"/>
      <c r="L105" s="24"/>
      <c r="M105" s="24"/>
      <c r="N105" s="36">
        <v>0</v>
      </c>
      <c r="O105" s="22"/>
      <c r="P105" s="38"/>
      <c r="Q105" s="36">
        <v>0</v>
      </c>
      <c r="R105" s="22"/>
      <c r="S105" s="36"/>
    </row>
    <row r="106" spans="1:19" ht="15" customHeight="1">
      <c r="A106" s="54"/>
      <c r="B106" s="53"/>
      <c r="C106" s="55"/>
      <c r="D106" s="52"/>
      <c r="E106" s="69">
        <v>1</v>
      </c>
      <c r="F106" s="77" t="s">
        <v>89</v>
      </c>
      <c r="G106" s="4">
        <v>1</v>
      </c>
      <c r="H106" s="71"/>
      <c r="I106" s="70">
        <v>10</v>
      </c>
      <c r="J106" s="71"/>
      <c r="K106" s="50"/>
      <c r="L106" s="24"/>
      <c r="M106" s="24"/>
      <c r="N106" s="36">
        <v>21.525860635290208</v>
      </c>
      <c r="O106" s="22"/>
      <c r="P106" s="38"/>
      <c r="Q106" s="36">
        <v>10.762930317645104</v>
      </c>
      <c r="R106" s="22"/>
      <c r="S106" s="36"/>
    </row>
    <row r="107" spans="1:19" ht="15" customHeight="1">
      <c r="A107" s="54"/>
      <c r="B107" s="53"/>
      <c r="C107" s="55"/>
      <c r="D107" s="52"/>
      <c r="E107" s="69">
        <v>2</v>
      </c>
      <c r="F107" s="77" t="s">
        <v>90</v>
      </c>
      <c r="G107" s="4">
        <v>1</v>
      </c>
      <c r="H107" s="71"/>
      <c r="I107" s="70">
        <v>10</v>
      </c>
      <c r="J107" s="71"/>
      <c r="K107" s="50"/>
      <c r="L107" s="24"/>
      <c r="M107" s="24"/>
      <c r="N107" s="36">
        <v>16.144395476467654</v>
      </c>
      <c r="O107" s="22"/>
      <c r="P107" s="38"/>
      <c r="Q107" s="36">
        <v>10.762930317645104</v>
      </c>
      <c r="R107" s="22"/>
      <c r="S107" s="36"/>
    </row>
    <row r="108" spans="1:19" ht="15" customHeight="1">
      <c r="A108" s="54"/>
      <c r="B108" s="53"/>
      <c r="C108" s="55"/>
      <c r="D108" s="52"/>
      <c r="E108" s="69">
        <v>3</v>
      </c>
      <c r="F108" s="77" t="s">
        <v>91</v>
      </c>
      <c r="G108" s="4">
        <v>1</v>
      </c>
      <c r="H108" s="71"/>
      <c r="I108" s="70">
        <v>10</v>
      </c>
      <c r="J108" s="71"/>
      <c r="K108" s="50"/>
      <c r="L108" s="24"/>
      <c r="M108" s="24"/>
      <c r="N108" s="36">
        <v>21.525860635290208</v>
      </c>
      <c r="O108" s="22"/>
      <c r="P108" s="38"/>
      <c r="Q108" s="36">
        <v>10.762930317645104</v>
      </c>
      <c r="R108" s="22"/>
      <c r="S108" s="36"/>
    </row>
    <row r="109" spans="1:19" ht="15" customHeight="1">
      <c r="A109" s="54"/>
      <c r="B109" s="53"/>
      <c r="C109" s="55"/>
      <c r="D109" s="52"/>
      <c r="E109" s="69">
        <v>4</v>
      </c>
      <c r="F109" s="77" t="s">
        <v>92</v>
      </c>
      <c r="G109" s="4">
        <v>1</v>
      </c>
      <c r="H109" s="71"/>
      <c r="I109" s="70">
        <v>10</v>
      </c>
      <c r="J109" s="71"/>
      <c r="K109" s="50"/>
      <c r="L109" s="24"/>
      <c r="M109" s="24"/>
      <c r="N109" s="36">
        <v>16.144395476467654</v>
      </c>
      <c r="O109" s="22"/>
      <c r="P109" s="38"/>
      <c r="Q109" s="36">
        <v>10.762930317645104</v>
      </c>
      <c r="R109" s="22"/>
      <c r="S109" s="36"/>
    </row>
    <row r="110" spans="1:19" ht="15" customHeight="1">
      <c r="A110" s="54"/>
      <c r="B110" s="53"/>
      <c r="C110" s="55"/>
      <c r="D110" s="52"/>
      <c r="E110" s="69">
        <v>5</v>
      </c>
      <c r="F110" s="78" t="s">
        <v>93</v>
      </c>
      <c r="G110" s="4">
        <v>1</v>
      </c>
      <c r="H110" s="73"/>
      <c r="I110" s="72">
        <v>10</v>
      </c>
      <c r="J110" s="73"/>
      <c r="K110" s="50"/>
      <c r="L110" s="24"/>
      <c r="M110" s="24"/>
      <c r="N110" s="36">
        <v>21.525860635290208</v>
      </c>
      <c r="O110" s="22"/>
      <c r="P110" s="38"/>
      <c r="Q110" s="36">
        <v>10.762930317645104</v>
      </c>
      <c r="R110" s="22"/>
      <c r="S110" s="36"/>
    </row>
    <row r="111" spans="1:19" ht="15" customHeight="1">
      <c r="A111" s="54"/>
      <c r="B111" s="53"/>
      <c r="C111" s="55"/>
      <c r="D111" s="52"/>
      <c r="E111" s="69">
        <v>6</v>
      </c>
      <c r="F111" s="77" t="s">
        <v>94</v>
      </c>
      <c r="G111" s="4">
        <v>1</v>
      </c>
      <c r="H111" s="74"/>
      <c r="I111" s="70">
        <v>25</v>
      </c>
      <c r="J111" s="71"/>
      <c r="K111" s="50"/>
      <c r="L111" s="24"/>
      <c r="M111" s="24"/>
      <c r="N111" s="36">
        <v>118.39223349409613</v>
      </c>
      <c r="O111" s="22"/>
      <c r="P111" s="38"/>
      <c r="Q111" s="36">
        <v>26.907325794112758</v>
      </c>
      <c r="R111" s="22"/>
      <c r="S111" s="36"/>
    </row>
    <row r="112" spans="1:19" ht="15" customHeight="1">
      <c r="A112" s="54"/>
      <c r="B112" s="53"/>
      <c r="C112" s="55"/>
      <c r="D112" s="52"/>
      <c r="E112" s="69">
        <v>7</v>
      </c>
      <c r="F112" s="77" t="s">
        <v>95</v>
      </c>
      <c r="G112" s="4">
        <v>1</v>
      </c>
      <c r="H112" s="74"/>
      <c r="I112" s="70">
        <v>35</v>
      </c>
      <c r="J112" s="71"/>
      <c r="K112" s="50"/>
      <c r="L112" s="24"/>
      <c r="M112" s="24"/>
      <c r="N112" s="36">
        <v>398.22842175286883</v>
      </c>
      <c r="O112" s="22"/>
      <c r="P112" s="38"/>
      <c r="Q112" s="36">
        <v>37.670256111757858</v>
      </c>
      <c r="R112" s="22"/>
      <c r="S112" s="36"/>
    </row>
    <row r="113" spans="1:19" ht="15" customHeight="1">
      <c r="A113" s="54"/>
      <c r="B113" s="53"/>
      <c r="C113" s="55"/>
      <c r="D113" s="52"/>
      <c r="E113" s="69">
        <v>8</v>
      </c>
      <c r="F113" s="77" t="s">
        <v>96</v>
      </c>
      <c r="G113" s="4">
        <v>1</v>
      </c>
      <c r="H113" s="74"/>
      <c r="I113" s="70">
        <v>35</v>
      </c>
      <c r="J113" s="71"/>
      <c r="K113" s="50"/>
      <c r="L113" s="24"/>
      <c r="M113" s="24"/>
      <c r="N113" s="36">
        <v>226.02153667054716</v>
      </c>
      <c r="O113" s="22"/>
      <c r="P113" s="38"/>
      <c r="Q113" s="36">
        <v>37.670256111757858</v>
      </c>
      <c r="R113" s="22"/>
      <c r="S113" s="36"/>
    </row>
    <row r="114" spans="1:19" ht="15" customHeight="1">
      <c r="A114" s="54"/>
      <c r="B114" s="53"/>
      <c r="C114" s="55"/>
      <c r="D114" s="52"/>
      <c r="E114" s="69">
        <v>9</v>
      </c>
      <c r="F114" s="77" t="s">
        <v>97</v>
      </c>
      <c r="G114" s="4">
        <v>1</v>
      </c>
      <c r="H114" s="74"/>
      <c r="I114" s="70">
        <v>35</v>
      </c>
      <c r="J114" s="71"/>
      <c r="K114" s="50"/>
      <c r="L114" s="24"/>
      <c r="M114" s="24"/>
      <c r="N114" s="36">
        <v>317.50644437053052</v>
      </c>
      <c r="O114" s="22"/>
      <c r="P114" s="38"/>
      <c r="Q114" s="36">
        <v>37.670256111757858</v>
      </c>
      <c r="R114" s="22"/>
      <c r="S114" s="36"/>
    </row>
    <row r="115" spans="1:19" ht="15" customHeight="1">
      <c r="A115" s="54"/>
      <c r="B115" s="53"/>
      <c r="C115" s="55"/>
      <c r="D115" s="52"/>
      <c r="E115" s="69">
        <v>10</v>
      </c>
      <c r="F115" s="77" t="s">
        <v>98</v>
      </c>
      <c r="G115" s="4">
        <v>1</v>
      </c>
      <c r="H115" s="74"/>
      <c r="I115" s="70">
        <v>55</v>
      </c>
      <c r="J115" s="71"/>
      <c r="K115" s="50"/>
      <c r="L115" s="24"/>
      <c r="M115" s="24"/>
      <c r="N115" s="36">
        <v>498.32367370696829</v>
      </c>
      <c r="O115" s="22"/>
      <c r="P115" s="38"/>
      <c r="Q115" s="36">
        <v>59.196116747048066</v>
      </c>
      <c r="R115" s="22"/>
      <c r="S115" s="36"/>
    </row>
    <row r="116" spans="1:19" ht="15" customHeight="1">
      <c r="A116" s="54"/>
      <c r="B116" s="53"/>
      <c r="C116" s="55"/>
      <c r="D116" s="52"/>
      <c r="E116" s="69">
        <v>11</v>
      </c>
      <c r="F116" s="77" t="s">
        <v>99</v>
      </c>
      <c r="G116" s="4">
        <v>1</v>
      </c>
      <c r="H116" s="74"/>
      <c r="I116" s="70">
        <v>55</v>
      </c>
      <c r="J116" s="71"/>
      <c r="K116" s="50"/>
      <c r="L116" s="24"/>
      <c r="M116" s="24"/>
      <c r="N116" s="36">
        <v>328.26937468817562</v>
      </c>
      <c r="O116" s="22"/>
      <c r="P116" s="38"/>
      <c r="Q116" s="36">
        <v>59.196116747048066</v>
      </c>
      <c r="R116" s="22"/>
      <c r="S116" s="36"/>
    </row>
    <row r="117" spans="1:19" ht="15" customHeight="1">
      <c r="A117" s="54"/>
      <c r="B117" s="53"/>
      <c r="C117" s="55"/>
      <c r="D117" s="52"/>
      <c r="E117" s="69">
        <v>12</v>
      </c>
      <c r="F117" s="77" t="s">
        <v>100</v>
      </c>
      <c r="G117" s="4">
        <v>1</v>
      </c>
      <c r="H117" s="71"/>
      <c r="I117" s="70">
        <v>10</v>
      </c>
      <c r="J117" s="71"/>
      <c r="K117" s="50"/>
      <c r="L117" s="24"/>
      <c r="M117" s="24"/>
      <c r="N117" s="36">
        <v>11.839223349409613</v>
      </c>
      <c r="O117" s="22"/>
      <c r="P117" s="38"/>
      <c r="Q117" s="36">
        <v>10.762930317645104</v>
      </c>
      <c r="R117" s="22"/>
      <c r="S117" s="36"/>
    </row>
    <row r="118" spans="1:19" ht="15" customHeight="1">
      <c r="A118" s="54"/>
      <c r="B118" s="53"/>
      <c r="C118" s="55"/>
      <c r="D118" s="52"/>
      <c r="E118" s="69">
        <v>13</v>
      </c>
      <c r="F118" s="77" t="s">
        <v>101</v>
      </c>
      <c r="G118" s="4">
        <v>1</v>
      </c>
      <c r="H118" s="71"/>
      <c r="I118" s="70">
        <v>10</v>
      </c>
      <c r="J118" s="71"/>
      <c r="K118" s="50"/>
      <c r="L118" s="24"/>
      <c r="M118" s="24"/>
      <c r="N118" s="36">
        <v>6.4577581905870618</v>
      </c>
      <c r="O118" s="22"/>
      <c r="P118" s="38"/>
      <c r="Q118" s="36">
        <v>10.762930317645104</v>
      </c>
      <c r="R118" s="22"/>
      <c r="S118" s="36"/>
    </row>
    <row r="119" spans="1:19" ht="15" customHeight="1">
      <c r="A119" s="54"/>
      <c r="B119" s="53"/>
      <c r="C119" s="55"/>
      <c r="D119" s="52"/>
      <c r="E119" s="69">
        <v>14</v>
      </c>
      <c r="F119" s="77" t="s">
        <v>102</v>
      </c>
      <c r="G119" s="4">
        <v>1</v>
      </c>
      <c r="H119" s="73"/>
      <c r="I119" s="70">
        <v>10</v>
      </c>
      <c r="J119" s="71"/>
      <c r="K119" s="50"/>
      <c r="L119" s="24"/>
      <c r="M119" s="24"/>
      <c r="N119" s="36">
        <v>7.5340512223515717</v>
      </c>
      <c r="O119" s="22"/>
      <c r="P119" s="38"/>
      <c r="Q119" s="36">
        <v>10.762930317645104</v>
      </c>
      <c r="R119" s="22"/>
      <c r="S119" s="36"/>
    </row>
    <row r="120" spans="1:19" ht="15" customHeight="1">
      <c r="A120" s="54"/>
      <c r="B120" s="53"/>
      <c r="C120" s="55"/>
      <c r="D120" s="52"/>
      <c r="E120" s="69">
        <v>15</v>
      </c>
      <c r="F120" s="77" t="s">
        <v>103</v>
      </c>
      <c r="G120" s="4">
        <v>1</v>
      </c>
      <c r="H120" s="73"/>
      <c r="I120" s="70">
        <v>10</v>
      </c>
      <c r="J120" s="71"/>
      <c r="K120" s="50"/>
      <c r="L120" s="24"/>
      <c r="M120" s="24"/>
      <c r="N120" s="36">
        <v>4.3051721270580412</v>
      </c>
      <c r="O120" s="22"/>
      <c r="P120" s="38"/>
      <c r="Q120" s="36">
        <v>10.762930317645104</v>
      </c>
      <c r="R120" s="22"/>
      <c r="S120" s="36"/>
    </row>
    <row r="121" spans="1:19" ht="15" customHeight="1">
      <c r="A121" s="54"/>
      <c r="B121" s="53"/>
      <c r="C121" s="55"/>
      <c r="D121" s="52"/>
      <c r="E121" s="69">
        <v>16</v>
      </c>
      <c r="F121" s="77" t="s">
        <v>104</v>
      </c>
      <c r="G121" s="4">
        <v>1</v>
      </c>
      <c r="H121" s="73"/>
      <c r="I121" s="70">
        <v>10</v>
      </c>
      <c r="J121" s="71"/>
      <c r="K121" s="50"/>
      <c r="L121" s="24"/>
      <c r="M121" s="24"/>
      <c r="N121" s="36">
        <v>7.5340512223515717</v>
      </c>
      <c r="O121" s="22"/>
      <c r="P121" s="38"/>
      <c r="Q121" s="36">
        <v>10.762930317645104</v>
      </c>
      <c r="R121" s="22"/>
      <c r="S121" s="36"/>
    </row>
    <row r="122" spans="1:19" ht="15" customHeight="1">
      <c r="A122" s="54"/>
      <c r="B122" s="53"/>
      <c r="C122" s="55"/>
      <c r="D122" s="52"/>
      <c r="E122" s="69">
        <v>17</v>
      </c>
      <c r="F122" s="77" t="s">
        <v>105</v>
      </c>
      <c r="G122" s="4">
        <v>1</v>
      </c>
      <c r="H122" s="73"/>
      <c r="I122" s="70">
        <v>10</v>
      </c>
      <c r="J122" s="71"/>
      <c r="K122" s="50"/>
      <c r="L122" s="24"/>
      <c r="M122" s="24"/>
      <c r="N122" s="36">
        <v>6.4577581905870618</v>
      </c>
      <c r="O122" s="22"/>
      <c r="P122" s="38"/>
      <c r="Q122" s="36">
        <v>10.762930317645104</v>
      </c>
      <c r="R122" s="22"/>
      <c r="S122" s="36"/>
    </row>
    <row r="123" spans="1:19" ht="15" customHeight="1">
      <c r="A123" s="54"/>
      <c r="B123" s="53"/>
      <c r="C123" s="55"/>
      <c r="D123" s="52"/>
      <c r="E123" s="69">
        <v>18</v>
      </c>
      <c r="F123" s="77" t="s">
        <v>106</v>
      </c>
      <c r="G123" s="4">
        <v>1</v>
      </c>
      <c r="H123" s="74"/>
      <c r="I123" s="70">
        <v>150</v>
      </c>
      <c r="J123" s="71"/>
      <c r="K123" s="50"/>
      <c r="L123" s="24"/>
      <c r="M123" s="24"/>
      <c r="N123" s="36">
        <v>678.06461001164143</v>
      </c>
      <c r="O123" s="22"/>
      <c r="P123" s="38"/>
      <c r="Q123" s="36">
        <v>161.44395476467653</v>
      </c>
      <c r="R123" s="22"/>
      <c r="S123" s="36"/>
    </row>
    <row r="124" spans="1:19" ht="15" customHeight="1">
      <c r="A124" s="54"/>
      <c r="B124" s="53"/>
      <c r="C124" s="55"/>
      <c r="D124" s="52"/>
      <c r="E124" s="69">
        <v>19</v>
      </c>
      <c r="F124" s="77" t="s">
        <v>107</v>
      </c>
      <c r="G124" s="4">
        <v>1</v>
      </c>
      <c r="H124" s="74"/>
      <c r="I124" s="70">
        <v>150</v>
      </c>
      <c r="J124" s="71"/>
      <c r="K124" s="50"/>
      <c r="L124" s="24"/>
      <c r="M124" s="24"/>
      <c r="N124" s="36">
        <v>877.17882088807585</v>
      </c>
      <c r="O124" s="22"/>
      <c r="P124" s="38"/>
      <c r="Q124" s="36">
        <v>161.44395476467653</v>
      </c>
      <c r="R124" s="22"/>
      <c r="S124" s="36"/>
    </row>
    <row r="125" spans="1:19" ht="15" customHeight="1">
      <c r="A125" s="54"/>
      <c r="B125" s="53"/>
      <c r="C125" s="55"/>
      <c r="D125" s="52"/>
      <c r="E125" s="69">
        <v>20</v>
      </c>
      <c r="F125" s="77" t="s">
        <v>108</v>
      </c>
      <c r="G125" s="4">
        <v>1</v>
      </c>
      <c r="H125" s="71"/>
      <c r="I125" s="70">
        <v>10</v>
      </c>
      <c r="J125" s="71"/>
      <c r="K125" s="50"/>
      <c r="L125" s="24"/>
      <c r="M125" s="24"/>
      <c r="N125" s="36">
        <v>16.144395476467654</v>
      </c>
      <c r="O125" s="22"/>
      <c r="P125" s="38"/>
      <c r="Q125" s="36">
        <v>10.762930317645104</v>
      </c>
      <c r="R125" s="22"/>
      <c r="S125" s="36"/>
    </row>
    <row r="126" spans="1:19" ht="15" customHeight="1">
      <c r="A126" s="54"/>
      <c r="B126" s="53"/>
      <c r="C126" s="55"/>
      <c r="D126" s="52"/>
      <c r="E126" s="69">
        <v>21</v>
      </c>
      <c r="F126" s="77" t="s">
        <v>109</v>
      </c>
      <c r="G126" s="4">
        <v>1</v>
      </c>
      <c r="H126" s="71"/>
      <c r="I126" s="70">
        <v>10</v>
      </c>
      <c r="J126" s="71"/>
      <c r="K126" s="50"/>
      <c r="L126" s="24"/>
      <c r="M126" s="24"/>
      <c r="N126" s="36">
        <v>16.144395476467654</v>
      </c>
      <c r="O126" s="22"/>
      <c r="P126" s="38"/>
      <c r="Q126" s="36">
        <v>10.762930317645104</v>
      </c>
      <c r="R126" s="22"/>
      <c r="S126" s="36"/>
    </row>
    <row r="127" spans="1:19" ht="15" customHeight="1">
      <c r="A127" s="54"/>
      <c r="B127" s="53"/>
      <c r="C127" s="55"/>
      <c r="D127" s="52"/>
      <c r="E127" s="69">
        <v>22</v>
      </c>
      <c r="F127" s="77" t="s">
        <v>110</v>
      </c>
      <c r="G127" s="4">
        <v>1</v>
      </c>
      <c r="H127" s="71"/>
      <c r="I127" s="70">
        <v>10</v>
      </c>
      <c r="J127" s="71"/>
      <c r="K127" s="50"/>
      <c r="L127" s="24"/>
      <c r="M127" s="24"/>
      <c r="N127" s="36">
        <v>16.144395476467654</v>
      </c>
      <c r="O127" s="22"/>
      <c r="P127" s="38"/>
      <c r="Q127" s="36">
        <v>10.762930317645104</v>
      </c>
      <c r="R127" s="22"/>
      <c r="S127" s="36"/>
    </row>
    <row r="128" spans="1:19" ht="15" customHeight="1">
      <c r="A128" s="54"/>
      <c r="B128" s="53"/>
      <c r="C128" s="55"/>
      <c r="D128" s="52"/>
      <c r="E128" s="69">
        <v>23</v>
      </c>
      <c r="F128" s="77" t="s">
        <v>111</v>
      </c>
      <c r="G128" s="4">
        <v>1</v>
      </c>
      <c r="H128" s="71"/>
      <c r="I128" s="70">
        <v>10</v>
      </c>
      <c r="J128" s="71"/>
      <c r="K128" s="50"/>
      <c r="L128" s="24"/>
      <c r="M128" s="24"/>
      <c r="N128" s="36">
        <v>16.144395476467654</v>
      </c>
      <c r="O128" s="22"/>
      <c r="P128" s="38"/>
      <c r="Q128" s="36">
        <v>10.762930317645104</v>
      </c>
      <c r="R128" s="22"/>
      <c r="S128" s="36"/>
    </row>
    <row r="129" spans="1:19" ht="15" customHeight="1">
      <c r="A129" s="54"/>
      <c r="B129" s="53"/>
      <c r="C129" s="55"/>
      <c r="D129" s="52"/>
      <c r="E129" s="69">
        <v>24</v>
      </c>
      <c r="F129" s="77" t="s">
        <v>112</v>
      </c>
      <c r="G129" s="4">
        <v>1</v>
      </c>
      <c r="H129" s="71"/>
      <c r="I129" s="70">
        <v>10</v>
      </c>
      <c r="J129" s="71"/>
      <c r="K129" s="50"/>
      <c r="L129" s="24"/>
      <c r="M129" s="24"/>
      <c r="N129" s="36">
        <v>16.144395476467654</v>
      </c>
      <c r="O129" s="22"/>
      <c r="P129" s="38"/>
      <c r="Q129" s="36">
        <v>10.762930317645104</v>
      </c>
      <c r="R129" s="22"/>
      <c r="S129" s="36"/>
    </row>
    <row r="130" spans="1:19" ht="15" customHeight="1">
      <c r="A130" s="54"/>
      <c r="B130" s="53"/>
      <c r="C130" s="55"/>
      <c r="D130" s="52"/>
      <c r="E130" s="69">
        <v>25</v>
      </c>
      <c r="F130" s="77" t="s">
        <v>113</v>
      </c>
      <c r="G130" s="4">
        <v>1</v>
      </c>
      <c r="H130" s="71"/>
      <c r="I130" s="70">
        <v>10</v>
      </c>
      <c r="J130" s="71"/>
      <c r="K130" s="50"/>
      <c r="L130" s="24"/>
      <c r="M130" s="24"/>
      <c r="N130" s="36">
        <v>16.144395476467654</v>
      </c>
      <c r="O130" s="22"/>
      <c r="P130" s="38"/>
      <c r="Q130" s="36">
        <v>10.762930317645104</v>
      </c>
      <c r="R130" s="22"/>
      <c r="S130" s="36"/>
    </row>
    <row r="131" spans="1:19" ht="15" customHeight="1">
      <c r="A131" s="54"/>
      <c r="B131" s="53"/>
      <c r="C131" s="55"/>
      <c r="D131" s="52"/>
      <c r="E131" s="69">
        <v>26</v>
      </c>
      <c r="F131" s="77" t="s">
        <v>114</v>
      </c>
      <c r="G131" s="4">
        <v>1</v>
      </c>
      <c r="H131" s="71"/>
      <c r="I131" s="70">
        <v>10</v>
      </c>
      <c r="J131" s="71"/>
      <c r="K131" s="50"/>
      <c r="L131" s="24"/>
      <c r="M131" s="24"/>
      <c r="N131" s="36">
        <v>16.144395476467654</v>
      </c>
      <c r="O131" s="22"/>
      <c r="P131" s="38"/>
      <c r="Q131" s="36">
        <v>10.762930317645104</v>
      </c>
      <c r="R131" s="22"/>
      <c r="S131" s="36"/>
    </row>
    <row r="132" spans="1:19" ht="15" customHeight="1">
      <c r="A132" s="54"/>
      <c r="B132" s="53"/>
      <c r="C132" s="55"/>
      <c r="D132" s="52"/>
      <c r="E132" s="69">
        <v>27</v>
      </c>
      <c r="F132" s="77" t="s">
        <v>115</v>
      </c>
      <c r="G132" s="4">
        <v>1</v>
      </c>
      <c r="H132" s="71"/>
      <c r="I132" s="70">
        <v>10</v>
      </c>
      <c r="J132" s="71"/>
      <c r="K132" s="50"/>
      <c r="L132" s="24"/>
      <c r="M132" s="24"/>
      <c r="N132" s="36">
        <v>16.144395476467654</v>
      </c>
      <c r="O132" s="22"/>
      <c r="P132" s="38"/>
      <c r="Q132" s="36">
        <v>10.762930317645104</v>
      </c>
      <c r="R132" s="22"/>
      <c r="S132" s="36"/>
    </row>
    <row r="133" spans="1:19" ht="15" customHeight="1">
      <c r="A133" s="54"/>
      <c r="B133" s="53"/>
      <c r="C133" s="55"/>
      <c r="D133" s="52"/>
      <c r="E133" s="69">
        <v>28</v>
      </c>
      <c r="F133" s="77" t="s">
        <v>116</v>
      </c>
      <c r="G133" s="4">
        <v>1</v>
      </c>
      <c r="H133" s="71"/>
      <c r="I133" s="70">
        <v>10</v>
      </c>
      <c r="J133" s="71"/>
      <c r="K133" s="50"/>
      <c r="L133" s="24"/>
      <c r="M133" s="24"/>
      <c r="N133" s="36">
        <v>34.44137701646433</v>
      </c>
      <c r="O133" s="22"/>
      <c r="P133" s="38"/>
      <c r="Q133" s="36">
        <v>10.762930317645104</v>
      </c>
      <c r="R133" s="22"/>
      <c r="S133" s="36"/>
    </row>
    <row r="134" spans="1:19" ht="15" customHeight="1">
      <c r="A134" s="54"/>
      <c r="B134" s="53"/>
      <c r="C134" s="55"/>
      <c r="D134" s="52"/>
      <c r="E134" s="69">
        <v>29</v>
      </c>
      <c r="F134" s="77" t="s">
        <v>117</v>
      </c>
      <c r="G134" s="4">
        <v>1</v>
      </c>
      <c r="H134" s="71"/>
      <c r="I134" s="70">
        <v>10</v>
      </c>
      <c r="J134" s="71"/>
      <c r="K134" s="50"/>
      <c r="L134" s="24"/>
      <c r="M134" s="24"/>
      <c r="N134" s="36">
        <v>29.059911857641779</v>
      </c>
      <c r="O134" s="22"/>
      <c r="P134" s="38"/>
      <c r="Q134" s="36">
        <v>10.762930317645104</v>
      </c>
      <c r="R134" s="22"/>
      <c r="S134" s="36"/>
    </row>
    <row r="135" spans="1:19" ht="15" customHeight="1">
      <c r="A135" s="54"/>
      <c r="B135" s="53"/>
      <c r="C135" s="55"/>
      <c r="D135" s="52"/>
      <c r="E135" s="69">
        <v>30</v>
      </c>
      <c r="F135" s="77" t="s">
        <v>118</v>
      </c>
      <c r="G135" s="4">
        <v>1</v>
      </c>
      <c r="H135" s="71"/>
      <c r="I135" s="70">
        <v>10</v>
      </c>
      <c r="J135" s="71"/>
      <c r="K135" s="50"/>
      <c r="L135" s="24"/>
      <c r="M135" s="24"/>
      <c r="N135" s="36">
        <v>32.288790952935308</v>
      </c>
      <c r="O135" s="22"/>
      <c r="P135" s="38"/>
      <c r="Q135" s="36">
        <v>10.762930317645104</v>
      </c>
      <c r="R135" s="22"/>
      <c r="S135" s="36"/>
    </row>
    <row r="136" spans="1:19" ht="15" customHeight="1">
      <c r="A136" s="54"/>
      <c r="B136" s="53"/>
      <c r="C136" s="55"/>
      <c r="D136" s="52"/>
      <c r="E136" s="69">
        <v>31</v>
      </c>
      <c r="F136" s="77" t="s">
        <v>119</v>
      </c>
      <c r="G136" s="4">
        <v>1</v>
      </c>
      <c r="H136" s="71"/>
      <c r="I136" s="70">
        <v>55</v>
      </c>
      <c r="J136" s="71"/>
      <c r="K136" s="50"/>
      <c r="L136" s="24"/>
      <c r="M136" s="24"/>
      <c r="N136" s="36">
        <v>154.98619657408949</v>
      </c>
      <c r="O136" s="22"/>
      <c r="P136" s="38"/>
      <c r="Q136" s="36">
        <v>59.196116747048066</v>
      </c>
      <c r="R136" s="22"/>
      <c r="S136" s="36"/>
    </row>
    <row r="137" spans="1:19" ht="15" customHeight="1">
      <c r="A137" s="54"/>
      <c r="B137" s="53"/>
      <c r="C137" s="55"/>
      <c r="D137" s="52"/>
      <c r="E137" s="69">
        <v>32</v>
      </c>
      <c r="F137" s="77" t="s">
        <v>120</v>
      </c>
      <c r="G137" s="4">
        <v>1</v>
      </c>
      <c r="H137" s="71"/>
      <c r="I137" s="70">
        <v>25</v>
      </c>
      <c r="J137" s="71"/>
      <c r="K137" s="50"/>
      <c r="L137" s="24"/>
      <c r="M137" s="24"/>
      <c r="N137" s="36">
        <v>66.730167969399645</v>
      </c>
      <c r="O137" s="22"/>
      <c r="P137" s="38"/>
      <c r="Q137" s="36">
        <v>26.907325794112758</v>
      </c>
      <c r="R137" s="22"/>
      <c r="S137" s="36"/>
    </row>
    <row r="138" spans="1:19" ht="15" customHeight="1">
      <c r="A138" s="54"/>
      <c r="B138" s="53"/>
      <c r="C138" s="55"/>
      <c r="D138" s="52"/>
      <c r="E138" s="69">
        <v>33</v>
      </c>
      <c r="F138" s="77" t="s">
        <v>121</v>
      </c>
      <c r="G138" s="4">
        <v>1</v>
      </c>
      <c r="H138" s="71"/>
      <c r="I138" s="70">
        <v>15</v>
      </c>
      <c r="J138" s="71"/>
      <c r="K138" s="50"/>
      <c r="L138" s="24"/>
      <c r="M138" s="24"/>
      <c r="N138" s="36">
        <v>32.288790952935308</v>
      </c>
      <c r="O138" s="22"/>
      <c r="P138" s="38"/>
      <c r="Q138" s="36">
        <v>16.144395476467654</v>
      </c>
      <c r="R138" s="22"/>
      <c r="S138" s="36"/>
    </row>
    <row r="139" spans="1:19" ht="15" customHeight="1">
      <c r="A139" s="54"/>
      <c r="B139" s="53"/>
      <c r="C139" s="55"/>
      <c r="D139" s="52"/>
      <c r="E139" s="69">
        <v>34</v>
      </c>
      <c r="F139" s="77" t="s">
        <v>124</v>
      </c>
      <c r="G139" s="4">
        <v>1</v>
      </c>
      <c r="H139" s="71"/>
      <c r="I139" s="70">
        <v>25</v>
      </c>
      <c r="J139" s="71"/>
      <c r="K139" s="50"/>
      <c r="L139" s="24"/>
      <c r="M139" s="24"/>
      <c r="N139" s="36">
        <v>48.433186429402966</v>
      </c>
      <c r="O139" s="22"/>
      <c r="P139" s="38"/>
      <c r="Q139" s="36">
        <v>26.907325794112758</v>
      </c>
      <c r="R139" s="22"/>
      <c r="S139" s="36"/>
    </row>
    <row r="140" spans="1:19" ht="14.25" customHeight="1">
      <c r="A140" s="54"/>
      <c r="B140" s="53"/>
      <c r="C140" s="55"/>
      <c r="D140" s="52"/>
      <c r="E140" s="69">
        <v>35</v>
      </c>
      <c r="F140" s="77" t="s">
        <v>122</v>
      </c>
      <c r="G140" s="4">
        <v>1</v>
      </c>
      <c r="H140" s="71"/>
      <c r="I140" s="70">
        <v>10</v>
      </c>
      <c r="J140" s="71"/>
      <c r="K140" s="50"/>
      <c r="L140" s="24"/>
      <c r="M140" s="24"/>
      <c r="N140" s="36">
        <v>6.4577581905870618</v>
      </c>
      <c r="O140" s="22"/>
      <c r="P140" s="38"/>
      <c r="Q140" s="36">
        <v>10.762930317645104</v>
      </c>
      <c r="R140" s="22"/>
      <c r="S140" s="36"/>
    </row>
    <row r="141" spans="1:19" ht="15" hidden="1" customHeight="1">
      <c r="A141" s="54"/>
      <c r="B141" s="53"/>
      <c r="C141" s="55"/>
      <c r="D141" s="52"/>
      <c r="E141" s="69">
        <v>182</v>
      </c>
      <c r="F141" s="77" t="s">
        <v>123</v>
      </c>
      <c r="G141" s="4">
        <v>1</v>
      </c>
      <c r="H141" s="71"/>
      <c r="I141" s="75">
        <v>10</v>
      </c>
      <c r="J141" s="76"/>
      <c r="K141" s="50"/>
      <c r="L141" s="24"/>
      <c r="M141" s="24"/>
      <c r="N141" s="36">
        <v>6.4577581905870618</v>
      </c>
      <c r="O141" s="22"/>
      <c r="P141" s="38"/>
      <c r="Q141" s="36">
        <v>10.762930317645104</v>
      </c>
      <c r="R141" s="22"/>
      <c r="S141" s="36"/>
    </row>
    <row r="142" spans="1:19">
      <c r="A142" s="12"/>
      <c r="B142" s="11"/>
      <c r="C142" s="12"/>
      <c r="D142" s="11"/>
      <c r="E142" s="12"/>
      <c r="F142" s="39" t="s">
        <v>12</v>
      </c>
      <c r="G142" s="4"/>
      <c r="H142" s="28">
        <f>SUM(H5:H104)</f>
        <v>4828</v>
      </c>
      <c r="I142" s="32">
        <v>3660</v>
      </c>
      <c r="J142" s="28">
        <f>SUM(J5:J104)</f>
        <v>2375</v>
      </c>
      <c r="K142" s="32">
        <f t="shared" si="7"/>
        <v>7203</v>
      </c>
      <c r="L142" s="24"/>
      <c r="M142" s="24">
        <f t="shared" si="8"/>
        <v>910.56079999999997</v>
      </c>
      <c r="N142" s="36">
        <f>SUM(N5:N141)</f>
        <v>26741.723084566791</v>
      </c>
      <c r="O142" s="22"/>
      <c r="P142" s="22"/>
      <c r="Q142" s="22">
        <f>SUM(Q5:Q141)</f>
        <v>5278.1410277731666</v>
      </c>
      <c r="R142" s="22"/>
      <c r="S142" s="36"/>
    </row>
    <row r="143" spans="1:19">
      <c r="B143" s="1"/>
      <c r="C143" s="1"/>
      <c r="F143" s="1"/>
      <c r="H143" s="1"/>
      <c r="I143" s="1"/>
    </row>
    <row r="145" spans="2:6">
      <c r="B145" s="18"/>
      <c r="C145" s="18"/>
      <c r="D145" s="18"/>
      <c r="E145" s="18"/>
      <c r="F145" s="18"/>
    </row>
    <row r="154" spans="2:6" ht="25.5" customHeight="1"/>
    <row r="155" spans="2:6" ht="17.25" customHeight="1"/>
    <row r="156" spans="2:6" ht="17.25" customHeight="1"/>
    <row r="157" spans="2:6" ht="20.25" customHeight="1"/>
    <row r="158" spans="2:6" ht="24" customHeight="1"/>
    <row r="159" spans="2:6" ht="15" customHeight="1"/>
    <row r="160" spans="2:6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02" customHeight="1"/>
    <row r="179" ht="24.75" customHeight="1"/>
    <row r="180" ht="20.25" customHeight="1"/>
    <row r="181" ht="20.25" customHeight="1"/>
    <row r="182" ht="19.5" customHeight="1"/>
    <row r="183" ht="24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24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21.75" customHeight="1"/>
  </sheetData>
  <mergeCells count="45">
    <mergeCell ref="E93:G93"/>
    <mergeCell ref="D94:D104"/>
    <mergeCell ref="A98:A104"/>
    <mergeCell ref="C12:C18"/>
    <mergeCell ref="D5:D18"/>
    <mergeCell ref="E20:G20"/>
    <mergeCell ref="E29:G29"/>
    <mergeCell ref="E71:G71"/>
    <mergeCell ref="B81:B85"/>
    <mergeCell ref="C81:C85"/>
    <mergeCell ref="A94:A97"/>
    <mergeCell ref="A81:A85"/>
    <mergeCell ref="A77:A80"/>
    <mergeCell ref="B12:B18"/>
    <mergeCell ref="A5:A6"/>
    <mergeCell ref="B98:B104"/>
    <mergeCell ref="C98:C104"/>
    <mergeCell ref="B77:B80"/>
    <mergeCell ref="A7:A10"/>
    <mergeCell ref="A86:A92"/>
    <mergeCell ref="A72:A74"/>
    <mergeCell ref="A12:A13"/>
    <mergeCell ref="A14:A15"/>
    <mergeCell ref="A21:A28"/>
    <mergeCell ref="A75:A76"/>
    <mergeCell ref="A30:A70"/>
    <mergeCell ref="B94:B97"/>
    <mergeCell ref="C86:C92"/>
    <mergeCell ref="C77:C80"/>
    <mergeCell ref="E4:G4"/>
    <mergeCell ref="A2:S2"/>
    <mergeCell ref="A1:S1"/>
    <mergeCell ref="D72:D92"/>
    <mergeCell ref="C72:C74"/>
    <mergeCell ref="B72:B74"/>
    <mergeCell ref="C21:C28"/>
    <mergeCell ref="B29:B70"/>
    <mergeCell ref="B5:B11"/>
    <mergeCell ref="C5:C11"/>
    <mergeCell ref="B21:B28"/>
    <mergeCell ref="B75:B76"/>
    <mergeCell ref="C75:C76"/>
    <mergeCell ref="B86:B92"/>
    <mergeCell ref="C29:C70"/>
    <mergeCell ref="D29:D70"/>
  </mergeCells>
  <pageMargins left="0.25" right="0.25" top="0.75" bottom="0.75" header="0.3" footer="0.3"/>
  <pageSetup scale="64" orientation="portrait" verticalDpi="0" r:id="rId1"/>
  <rowBreaks count="2" manualBreakCount="2">
    <brk id="34" max="18" man="1"/>
    <brk id="9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2016-12-28T12:45:29Z</dcterms:modified>
</cp:coreProperties>
</file>