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ართი #1" sheetId="2" r:id="rId1"/>
  </sheets>
  <definedNames>
    <definedName name="_xlnm._FilterDatabase" localSheetId="0" hidden="1">'დანართი #1'!$A$10:$G$119</definedName>
    <definedName name="_xlnm.Print_Area" localSheetId="0">'დანართი #1'!$A$1:$G$119</definedName>
  </definedNames>
  <calcPr calcId="152511"/>
</workbook>
</file>

<file path=xl/calcChain.xml><?xml version="1.0" encoding="utf-8"?>
<calcChain xmlns="http://schemas.openxmlformats.org/spreadsheetml/2006/main">
  <c r="G16" i="2" l="1"/>
  <c r="G17" i="2"/>
  <c r="G18" i="2"/>
  <c r="A94" i="2" l="1"/>
  <c r="A95" i="2" s="1"/>
  <c r="A96" i="2" s="1"/>
  <c r="A97" i="2" s="1"/>
  <c r="A98" i="2" s="1"/>
  <c r="A99" i="2" s="1"/>
  <c r="A100" i="2" s="1"/>
  <c r="A101" i="2" s="1"/>
  <c r="A56" i="2"/>
  <c r="A57" i="2" s="1"/>
  <c r="A63" i="2" s="1"/>
  <c r="A64" i="2" s="1"/>
  <c r="A65" i="2" s="1"/>
  <c r="A66" i="2" s="1"/>
  <c r="A67" i="2" s="1"/>
  <c r="G101" i="2"/>
  <c r="A58" i="2" l="1"/>
  <c r="A59" i="2" s="1"/>
  <c r="A60" i="2" s="1"/>
  <c r="G94" i="2"/>
  <c r="G95" i="2"/>
  <c r="G96" i="2"/>
  <c r="G97" i="2"/>
  <c r="G98" i="2"/>
  <c r="G99" i="2"/>
  <c r="G100" i="2"/>
  <c r="G72" i="2"/>
  <c r="G73" i="2"/>
  <c r="G74" i="2"/>
  <c r="G75" i="2"/>
  <c r="G76" i="2"/>
  <c r="G77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71" i="2"/>
  <c r="E93" i="2" l="1"/>
  <c r="G93" i="2" s="1"/>
  <c r="G102" i="2" s="1"/>
  <c r="A80" i="2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72" i="2"/>
  <c r="A73" i="2" s="1"/>
  <c r="A74" i="2" s="1"/>
  <c r="A75" i="2" s="1"/>
  <c r="A76" i="2" s="1"/>
  <c r="A77" i="2" s="1"/>
  <c r="G56" i="2" l="1"/>
  <c r="G57" i="2"/>
  <c r="G58" i="2"/>
  <c r="G59" i="2"/>
  <c r="G60" i="2"/>
  <c r="G62" i="2"/>
  <c r="G63" i="2"/>
  <c r="G64" i="2"/>
  <c r="G65" i="2"/>
  <c r="G66" i="2"/>
  <c r="G67" i="2"/>
  <c r="G55" i="2"/>
  <c r="G14" i="2"/>
  <c r="G15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1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G68" i="2" l="1"/>
  <c r="G103" i="2" s="1"/>
</calcChain>
</file>

<file path=xl/sharedStrings.xml><?xml version="1.0" encoding="utf-8"?>
<sst xmlns="http://schemas.openxmlformats.org/spreadsheetml/2006/main" count="229" uniqueCount="140">
  <si>
    <t>#</t>
  </si>
  <si>
    <t>lari</t>
  </si>
  <si>
    <t>cali</t>
  </si>
  <si>
    <t>komp.</t>
  </si>
  <si>
    <t>grZ.m</t>
  </si>
  <si>
    <t>samSeneblo samuSaoebi</t>
  </si>
  <si>
    <t>ksq-s sadgami</t>
  </si>
  <si>
    <t>t</t>
  </si>
  <si>
    <t>10kv Zabvis kamera vakuumuri amomrTveliT 630a</t>
  </si>
  <si>
    <t>komp</t>
  </si>
  <si>
    <t xml:space="preserve">nulovani mimdevrobis denis transformatori 10kv montaJi da Rirebuleba </t>
  </si>
  <si>
    <t xml:space="preserve">gadametZabvis SemzRudvelis mowyoba sayrdenebze da Rirebuleba </t>
  </si>
  <si>
    <t xml:space="preserve">aluminis salte mowyoba da Rirebuleba </t>
  </si>
  <si>
    <t xml:space="preserve">faifuris izolatoris mowyoba da Rirebuleba  </t>
  </si>
  <si>
    <t xml:space="preserve">transformatoris mcvelebi 10kv montaJi da Rirebuleba </t>
  </si>
  <si>
    <t xml:space="preserve">gamWoli izolatorebis ИП-10/630-УХЛ-Т2 mowyoba da Rirebuleba </t>
  </si>
  <si>
    <t xml:space="preserve">10kv gamTiSvelis 10/600a mowyoba da Rirebuleba </t>
  </si>
  <si>
    <t xml:space="preserve">avtomaturi amomrTvelis mowyoba da Rirebuleba </t>
  </si>
  <si>
    <t>m</t>
  </si>
  <si>
    <t xml:space="preserve">ganmuxtvelis mowyoba da Rirebuleba </t>
  </si>
  <si>
    <t xml:space="preserve">aRricxvis kvanZis liTnis karadis montaJi da Rirebuleba </t>
  </si>
  <si>
    <t xml:space="preserve">10kv denis transformatoris mowyoba 75/5 da Rirebuleba </t>
  </si>
  <si>
    <t xml:space="preserve">faifuris izolatoris mowyoba mowyoba da Rureuleba </t>
  </si>
  <si>
    <t xml:space="preserve">10kv Zabvis transformatoris mowyoba da Rirebuleba </t>
  </si>
  <si>
    <t xml:space="preserve">Zabvis transformatoris avtomaturi amomrveli 10kv montaji da Rirebuleba </t>
  </si>
  <si>
    <t>damiwebis konturebis mowyoba</t>
  </si>
  <si>
    <t>laboratoriuli Semowmeba: damiwebis konturebi, danadgarebi da sxva</t>
  </si>
  <si>
    <t>erTiani Tanxa</t>
  </si>
  <si>
    <t>III kat-is gruntis damuSaveba xeliT</t>
  </si>
  <si>
    <t>lenturi fundamentis mowyoba В-25 klasis monoliTuri betonoT</t>
  </si>
  <si>
    <t>III kt-is gruntis damuSaveba eqskavatoriT avtoTviTmclel-ze datvirTviT</t>
  </si>
  <si>
    <t>damuSaveduli gruntis gatana nayarSi</t>
  </si>
  <si>
    <t>III kt-is gruntis damuSaveba xeliT baliSis mosawyobad</t>
  </si>
  <si>
    <t>gruntis baliSis datkepvna xelis vibrosatkepniT</t>
  </si>
  <si>
    <t xml:space="preserve">0,4kv aqtiuri energiis mricxvelis mowyoba da Rirebuleba </t>
  </si>
  <si>
    <t>10kv aqtiuri energiis mricxvelis mowyoba</t>
  </si>
  <si>
    <t xml:space="preserve">RorRis fenis mowyoba datkepniT </t>
  </si>
  <si>
    <r>
      <t xml:space="preserve">rele </t>
    </r>
    <r>
      <rPr>
        <sz val="10"/>
        <rFont val="Cambria"/>
        <family val="1"/>
        <charset val="204"/>
        <scheme val="major"/>
      </rPr>
      <t>REST</t>
    </r>
    <r>
      <rPr>
        <sz val="10"/>
        <rFont val="AcadNusx"/>
      </rPr>
      <t xml:space="preserve">-02 montaJi da Rirebuleba </t>
    </r>
  </si>
  <si>
    <r>
      <rPr>
        <sz val="10"/>
        <rFont val="AcadNusx"/>
      </rPr>
      <t>kuTxur-Sualeduri sayrdenis ПР-1 montaJi</t>
    </r>
    <r>
      <rPr>
        <sz val="10"/>
        <rFont val="Sylfaen"/>
        <family val="1"/>
        <charset val="204"/>
      </rPr>
      <t xml:space="preserve"> 11</t>
    </r>
    <r>
      <rPr>
        <sz val="10"/>
        <rFont val="AcadNusx"/>
      </rPr>
      <t>m</t>
    </r>
    <r>
      <rPr>
        <sz val="10"/>
        <rFont val="Sylfaen"/>
        <family val="1"/>
        <charset val="204"/>
      </rPr>
      <t xml:space="preserve">  CB-110-3.5 </t>
    </r>
    <r>
      <rPr>
        <sz val="10"/>
        <rFont val="AcadNusx"/>
      </rPr>
      <t xml:space="preserve">misadgmeli dgariT </t>
    </r>
    <r>
      <rPr>
        <sz val="10"/>
        <rFont val="Arial"/>
        <family val="2"/>
        <charset val="204"/>
      </rPr>
      <t>CHB</t>
    </r>
    <r>
      <rPr>
        <sz val="10"/>
        <rFont val="AcadNusx"/>
      </rPr>
      <t>-1.1-9 (9m-ani) (traversiT, samagri detalebiT, damiwebis konturis mowyobiT) da Rirebuleba</t>
    </r>
  </si>
  <si>
    <r>
      <rPr>
        <sz val="10"/>
        <rFont val="AcadNusx"/>
      </rPr>
      <t xml:space="preserve">kuTxur-Sualeduri sayrdenis </t>
    </r>
    <r>
      <rPr>
        <sz val="10"/>
        <rFont val="Cambria"/>
        <family val="1"/>
        <charset val="204"/>
        <scheme val="major"/>
      </rPr>
      <t>УA</t>
    </r>
    <r>
      <rPr>
        <sz val="10"/>
        <rFont val="AcadNusx"/>
      </rPr>
      <t>10-1 montaJi</t>
    </r>
    <r>
      <rPr>
        <sz val="10"/>
        <rFont val="Sylfaen"/>
        <family val="1"/>
        <charset val="204"/>
      </rPr>
      <t xml:space="preserve"> 11</t>
    </r>
    <r>
      <rPr>
        <sz val="10"/>
        <rFont val="AcadNusx"/>
      </rPr>
      <t>m</t>
    </r>
    <r>
      <rPr>
        <sz val="10"/>
        <rFont val="Sylfaen"/>
        <family val="1"/>
        <charset val="204"/>
      </rPr>
      <t xml:space="preserve">  CB-110-3.5</t>
    </r>
    <r>
      <rPr>
        <sz val="10"/>
        <rFont val="AcadNusx"/>
      </rPr>
      <t xml:space="preserve"> misadgmeli dgariT</t>
    </r>
    <r>
      <rPr>
        <sz val="10"/>
        <rFont val="Sylfaen"/>
        <family val="1"/>
        <charset val="204"/>
      </rPr>
      <t xml:space="preserve"> CHB-1.1-9 (9 </t>
    </r>
    <r>
      <rPr>
        <sz val="10"/>
        <rFont val="AcadNusx"/>
      </rPr>
      <t>m-ani</t>
    </r>
    <r>
      <rPr>
        <sz val="10"/>
        <rFont val="Sylfaen"/>
        <family val="1"/>
        <charset val="204"/>
      </rPr>
      <t>)</t>
    </r>
    <r>
      <rPr>
        <sz val="10"/>
        <rFont val="AcadNusx"/>
      </rPr>
      <t xml:space="preserve">  (traversiT, samagri detalebiT, damiwebis konturis mowyobiT) da Rirebuleba </t>
    </r>
  </si>
  <si>
    <r>
      <t xml:space="preserve">sahaero gamTiSvelis </t>
    </r>
    <r>
      <rPr>
        <sz val="10"/>
        <rFont val="Calibri"/>
        <family val="2"/>
        <charset val="204"/>
        <scheme val="minor"/>
      </rPr>
      <t xml:space="preserve">(РЛНД-630) </t>
    </r>
    <r>
      <rPr>
        <sz val="10"/>
        <rFont val="AcadNusx"/>
      </rPr>
      <t xml:space="preserve">mowyoba amZraviT kronSteinze da Rirebuleba </t>
    </r>
  </si>
  <si>
    <r>
      <rPr>
        <sz val="10"/>
        <rFont val="AcadNusx"/>
      </rPr>
      <t>10kv gamTiSvelis</t>
    </r>
    <r>
      <rPr>
        <sz val="10"/>
        <rFont val="Avaza Mtavruli"/>
        <family val="2"/>
      </rPr>
      <t xml:space="preserve"> РВЗ-</t>
    </r>
    <r>
      <rPr>
        <sz val="10"/>
        <rFont val="Cambria"/>
        <family val="1"/>
        <charset val="204"/>
        <scheme val="major"/>
      </rPr>
      <t>10/400</t>
    </r>
    <r>
      <rPr>
        <sz val="10"/>
        <rFont val="AcadNusx"/>
      </rPr>
      <t xml:space="preserve">a mowyoba da Rirebuleba </t>
    </r>
  </si>
  <si>
    <r>
      <t>spilenZis sakontrolo kabelis 2X2.5 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montaJi da Rirebuleba 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</si>
  <si>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</si>
  <si>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</si>
  <si>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samontaJo samuSaoebi</t>
  </si>
  <si>
    <t>#1</t>
  </si>
  <si>
    <t>#2</t>
  </si>
  <si>
    <r>
      <rPr>
        <sz val="10"/>
        <rFont val="AcadNusx"/>
      </rPr>
      <t>gamWoli izolatorebis</t>
    </r>
    <r>
      <rPr>
        <sz val="10"/>
        <rFont val="Avaza Mtavruli"/>
        <family val="2"/>
      </rPr>
      <t xml:space="preserve"> ИП-10/630-УХЛ-Т2 </t>
    </r>
    <r>
      <rPr>
        <sz val="10"/>
        <rFont val="AcadNusx"/>
      </rPr>
      <t>mowyoba</t>
    </r>
  </si>
  <si>
    <t>ganmuxtvelis mowyoba da Rirebuleba</t>
  </si>
  <si>
    <t>sul #2</t>
  </si>
  <si>
    <t>sul #1</t>
  </si>
  <si>
    <r>
      <t xml:space="preserve">gofrirebuli mili </t>
    </r>
    <r>
      <rPr>
        <sz val="10"/>
        <rFont val="Cambria"/>
        <family val="1"/>
        <charset val="204"/>
        <scheme val="major"/>
      </rPr>
      <t>d</t>
    </r>
    <r>
      <rPr>
        <sz val="10"/>
        <rFont val="AcadNusx"/>
      </rPr>
      <t xml:space="preserve">=20mm mowyoba da Rirebuleba </t>
    </r>
  </si>
  <si>
    <t>დანართიN#1</t>
  </si>
  <si>
    <t>სატენდერო წინადადების ფასი, ფასების ცხრილი (ხარჯთაღრიცხვა)</t>
  </si>
  <si>
    <t>"_________________"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</si>
  <si>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</si>
  <si>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</si>
  <si>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</si>
  <si>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>(_______________________)ლარი</t>
  </si>
  <si>
    <t xml:space="preserve">                 (თანხა ციფრებით)</t>
  </si>
  <si>
    <t>(თანხა სიტყვისერად)</t>
  </si>
  <si>
    <t>Sifri</t>
  </si>
  <si>
    <t>სამუშაოების დასახელება</t>
  </si>
  <si>
    <t>ganzomileba</t>
  </si>
  <si>
    <t xml:space="preserve">raodenoba </t>
  </si>
  <si>
    <t>erTeulis fasi</t>
  </si>
  <si>
    <t>saerTo rirebuleba</t>
  </si>
  <si>
    <t>zednadebi xarjebi   %</t>
  </si>
  <si>
    <t>jami</t>
  </si>
  <si>
    <t>gegmiuri dagroveba   %</t>
  </si>
  <si>
    <t>gauTvaliswinebeli xarjebi 3%</t>
  </si>
  <si>
    <t>dRg 18%</t>
  </si>
  <si>
    <t>sul xarjTaRricxviT</t>
  </si>
  <si>
    <t>შენიშვა:</t>
  </si>
  <si>
    <t>1)</t>
  </si>
  <si>
    <t>ერთეულის ღირებულების (სვ.6) მოცულობაზე (სვ.5) გამრავლებით მიღებულ რიცხვსა და საერთო ღირებულებას (სვ.7) შორის სხვაობის შემთხვევაში უპირატესობა მიენიჭება ერთეულის ღირებულებას;</t>
  </si>
  <si>
    <t>2)</t>
  </si>
  <si>
    <t>სამუშაოთა დასახელების ყველა პუნქტი უნდა იყოს განფასებული, ხოლო თუ სამუშაოთა მოცულობების რომელიმე პუნქტი არ არის განფასებული, ითვლება, რომ ამ პუნქტის სამუშაოთა ხარჯები გადანაწილებულია და შეტანილია სხვა პუნქტის განაკვეთებსა და ფასებში;</t>
  </si>
  <si>
    <t>3)</t>
  </si>
  <si>
    <t>4)</t>
  </si>
  <si>
    <t>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შემთხვევაში.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დასაბუთება, რომლის საფუძველზეც განხორციელდება მიღება-ჩაბარების აქტის გაფორმება. გაუთვალისწინებლი სამუშაოების გაწევის უფლება მიმწოდებელს ეძლევა შემსყიდველის  თანხმობის შემთხვევაში;</t>
  </si>
  <si>
    <t>5)</t>
  </si>
  <si>
    <t>დანართი N1 წარმოდგენილი უნდა იყოს შინაარსის შეუცვლელად</t>
  </si>
  <si>
    <t>_______________________________</t>
  </si>
  <si>
    <t>__________________________</t>
  </si>
  <si>
    <t>(ხელმოწერა)</t>
  </si>
  <si>
    <t>ბ/ა (ბეჭდის არსებობის შემთხვევაში)</t>
  </si>
  <si>
    <t>"____"_________"2016 წ</t>
  </si>
  <si>
    <r>
      <rPr>
        <sz val="10"/>
        <rFont val="AcadNusx"/>
      </rPr>
      <t xml:space="preserve">ankeruli sayrdenis </t>
    </r>
    <r>
      <rPr>
        <sz val="10"/>
        <rFont val="Cambria"/>
        <family val="1"/>
        <charset val="204"/>
        <scheme val="major"/>
      </rPr>
      <t xml:space="preserve"> A</t>
    </r>
    <r>
      <rPr>
        <sz val="10"/>
        <rFont val="AcadNusx"/>
      </rPr>
      <t xml:space="preserve">10-6 montaJi 
11m </t>
    </r>
    <r>
      <rPr>
        <sz val="10"/>
        <rFont val="Arial"/>
        <family val="2"/>
        <charset val="204"/>
      </rPr>
      <t>CB</t>
    </r>
    <r>
      <rPr>
        <sz val="10"/>
        <rFont val="AcadNusx"/>
      </rPr>
      <t xml:space="preserve">-110-3.5 misadgmeli dgariT </t>
    </r>
    <r>
      <rPr>
        <sz val="10"/>
        <rFont val="Arial"/>
        <family val="2"/>
        <charset val="204"/>
      </rPr>
      <t>CHB</t>
    </r>
    <r>
      <rPr>
        <sz val="10"/>
        <rFont val="AcadNusx"/>
      </rPr>
      <t xml:space="preserve">-1.1-9 (9 m-ni) (traversiT, samagri detalebiT, damiwebis konturis mowyobiT) da Rirebuleba </t>
    </r>
  </si>
  <si>
    <r>
      <t>spilenZis sakontrolo kabelis 1X2.5mm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montaJi da Rirebuleba </t>
    </r>
  </si>
  <si>
    <r>
      <t xml:space="preserve">gofrirebuli mili </t>
    </r>
    <r>
      <rPr>
        <sz val="10"/>
        <rFont val="Cambria"/>
        <family val="1"/>
        <charset val="204"/>
        <scheme val="major"/>
      </rPr>
      <t>d</t>
    </r>
    <r>
      <rPr>
        <sz val="10"/>
        <rFont val="AcadNusx"/>
      </rPr>
      <t xml:space="preserve">=70mm montaji da Rirebuleba </t>
    </r>
  </si>
  <si>
    <t>miwis ukumiyra xeliT</t>
  </si>
  <si>
    <t>liTonis Robeebis da kutikaris SeRebva zeTovani saRerbaviT</t>
  </si>
  <si>
    <t xml:space="preserve">გამარჯვებულ პირს დამატებით მოეთხოვება მის მიერ დაფიქსირებული საბოლოო ფასის  (ასეთის არსებობის შემთხვევაში) შესაბამისი სატენდერო წინადადებისა და ფასების ცხრილის წარმოდგენა (დაზუსტება) შემსყიდველის მიერ განსაზღვრულ ვადაში. </t>
  </si>
  <si>
    <r>
      <rPr>
        <sz val="10"/>
        <rFont val="AcadNusx"/>
      </rPr>
      <t xml:space="preserve">kuTxur-Sualeduri sayrdenebis  ПП10-1 montaJi 11m </t>
    </r>
    <r>
      <rPr>
        <sz val="10"/>
        <rFont val="Arial"/>
        <family val="2"/>
        <charset val="204"/>
      </rPr>
      <t xml:space="preserve"> CB</t>
    </r>
    <r>
      <rPr>
        <sz val="10"/>
        <rFont val="AcadNusx"/>
      </rPr>
      <t xml:space="preserve">-110-3.5 misadgmeli dgariT </t>
    </r>
    <r>
      <rPr>
        <sz val="10"/>
        <rFont val="Arial"/>
        <family val="2"/>
        <charset val="204"/>
      </rPr>
      <t>CHB</t>
    </r>
    <r>
      <rPr>
        <sz val="10"/>
        <rFont val="AcadNusx"/>
      </rPr>
      <t xml:space="preserve">-1.1-9 (9 m-ni) (traversiT, samagri detalebiT, damiwebis konturis mowyobiT) da Rirebuleba  </t>
    </r>
  </si>
  <si>
    <r>
      <rPr>
        <sz val="10"/>
        <rFont val="AcadNusx"/>
      </rPr>
      <t>Sualeduri sayrdenebis П10-1 montaJi 11m</t>
    </r>
    <r>
      <rPr>
        <sz val="10"/>
        <rFont val="Arial"/>
        <family val="2"/>
        <charset val="204"/>
      </rPr>
      <t xml:space="preserve"> CB</t>
    </r>
    <r>
      <rPr>
        <sz val="10"/>
        <rFont val="AcadNusx"/>
      </rPr>
      <t>-110-3.5 (traversiT, samagri detalebiT, damiwebis konturis mowyobiT) da Rirebuleba</t>
    </r>
  </si>
  <si>
    <r>
      <t xml:space="preserve">liTonis Robis mowyoba aRricxvis kvanZisaTvis mavTulbadiT </t>
    </r>
    <r>
      <rPr>
        <sz val="10"/>
        <rFont val="Cambria"/>
        <family val="1"/>
        <charset val="204"/>
        <scheme val="major"/>
      </rPr>
      <t>h=</t>
    </r>
    <r>
      <rPr>
        <sz val="10"/>
        <rFont val="AcadNusx"/>
      </rPr>
      <t>1,5 liTonis milebze 50*3,5mm</t>
    </r>
  </si>
  <si>
    <t>liTonis kutikaris mowyoba aRrisxvis kvanZisaTvis</t>
  </si>
  <si>
    <t>mugreTis satumbi sadguri</t>
  </si>
  <si>
    <t>giorgiwmindas satumbi sadguri</t>
  </si>
  <si>
    <t xml:space="preserve"> 10 egx-s montaJi</t>
  </si>
  <si>
    <r>
      <t xml:space="preserve">ankeruli sayrdenis </t>
    </r>
    <r>
      <rPr>
        <sz val="10"/>
        <color indexed="8"/>
        <rFont val="Cambria"/>
        <family val="1"/>
      </rPr>
      <t>A</t>
    </r>
    <r>
      <rPr>
        <sz val="10"/>
        <color indexed="8"/>
        <rFont val="AcadNusx"/>
      </rPr>
      <t xml:space="preserve">10-6 montaJi 11 m </t>
    </r>
    <r>
      <rPr>
        <sz val="10"/>
        <color indexed="8"/>
        <rFont val="Cambria"/>
        <family val="1"/>
      </rPr>
      <t>CB</t>
    </r>
    <r>
      <rPr>
        <sz val="10"/>
        <color indexed="8"/>
        <rFont val="Arial"/>
        <family val="2"/>
        <charset val="204"/>
      </rPr>
      <t>-</t>
    </r>
    <r>
      <rPr>
        <sz val="10"/>
        <color indexed="8"/>
        <rFont val="AcadNusx"/>
      </rPr>
      <t xml:space="preserve">110-3.5 misadgmeli dgariT </t>
    </r>
    <r>
      <rPr>
        <sz val="10"/>
        <color indexed="8"/>
        <rFont val="Cambria"/>
        <family val="1"/>
      </rPr>
      <t>CHB</t>
    </r>
    <r>
      <rPr>
        <sz val="10"/>
        <color indexed="8"/>
        <rFont val="Arial"/>
        <family val="2"/>
        <charset val="204"/>
      </rPr>
      <t>-</t>
    </r>
    <r>
      <rPr>
        <sz val="10"/>
        <color indexed="8"/>
        <rFont val="AcadNusx"/>
      </rPr>
      <t xml:space="preserve">1.1-9 (9 m-ni) (traversiT, samagri detalebiT, damiwebis konturis mowyobiT) da Rirebuleba </t>
    </r>
  </si>
  <si>
    <r>
      <t xml:space="preserve">kuTxur-Sualeduri sayrdenebis УП10-1 montaJi 11 m 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Cambria"/>
        <family val="1"/>
      </rPr>
      <t>CB-</t>
    </r>
    <r>
      <rPr>
        <sz val="10"/>
        <color indexed="8"/>
        <rFont val="AcadNusx"/>
      </rPr>
      <t xml:space="preserve">110-3.5 misadgmeli dgariT </t>
    </r>
    <r>
      <rPr>
        <sz val="10"/>
        <color indexed="8"/>
        <rFont val="Cambria"/>
        <family val="1"/>
      </rPr>
      <t>CHB</t>
    </r>
    <r>
      <rPr>
        <sz val="10"/>
        <color indexed="8"/>
        <rFont val="Arial"/>
        <family val="2"/>
        <charset val="204"/>
      </rPr>
      <t>-</t>
    </r>
    <r>
      <rPr>
        <sz val="10"/>
        <color indexed="8"/>
        <rFont val="AcadNusx"/>
      </rPr>
      <t>1.1-9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cadNusx"/>
      </rPr>
      <t xml:space="preserve">(9 m-ni) (traversiT, samagri detalebiT, damiwebis konturis mowyobiT) da Rirebuleba </t>
    </r>
  </si>
  <si>
    <t xml:space="preserve">sahaero gamTiSvelis (РЛНД-630) mowyoba amZraviT kronSteinze da Rirebuleba </t>
  </si>
  <si>
    <t>komleqturi satransformatoro qvesadguri</t>
  </si>
  <si>
    <t xml:space="preserve">Zaluri transformatoris liTonis Senoba montaJi (ГКТП) 10/04kv, 400kva (10/0.4kv mowyobilobiT) da Rirebuleba </t>
  </si>
  <si>
    <t xml:space="preserve">Zaluri transformatori 10/04kv, 400kva montaJi da Rirebuleba </t>
  </si>
  <si>
    <t xml:space="preserve">eleqtromricxveli aqtiuri-reaqtiuri 0.4kv (sakontrolo aRricxvisaTvis) mowyoba da Rirebuleba  </t>
  </si>
  <si>
    <t xml:space="preserve">mricxvelis karada montaJi da Rirebuleba </t>
  </si>
  <si>
    <t>c</t>
  </si>
  <si>
    <t xml:space="preserve">denis transformatori 0,4kv 600/5 montaJi da Rirebuleba  </t>
  </si>
  <si>
    <t>spilenZis sakontrolo kabelis 2X2,5mm2 montaJi da Rirebuleba</t>
  </si>
  <si>
    <r>
      <t xml:space="preserve">gofrirebuli mili </t>
    </r>
    <r>
      <rPr>
        <sz val="10"/>
        <color indexed="8"/>
        <rFont val="Cambria"/>
        <family val="1"/>
      </rPr>
      <t>d</t>
    </r>
    <r>
      <rPr>
        <sz val="10"/>
        <color indexed="8"/>
        <rFont val="AcadNusx"/>
      </rPr>
      <t xml:space="preserve">=20 montaJi da Rirebuleba </t>
    </r>
  </si>
  <si>
    <t xml:space="preserve">0.4kv Zabvis kamera reaqtiuli simZlavris kompensaciis danadgariT 10 kvari montaJi da Rirebuleba </t>
  </si>
  <si>
    <t xml:space="preserve">vertikaluri damiwebis konturebis mowyoba  satumb sadgurSi </t>
  </si>
  <si>
    <t xml:space="preserve">horizontaluri damiwebis konturebis mowyoba  satumb sadgurSi </t>
  </si>
  <si>
    <t xml:space="preserve">III kat gruntis damuSaveba xeliT transformatoris sadgamisaTvis </t>
  </si>
  <si>
    <t>III kat gruntis damuSaveba xeliT Robis saZirkvlisaTvis</t>
  </si>
  <si>
    <t xml:space="preserve">liTonis kutikaris mowyoba </t>
  </si>
  <si>
    <t>liTonis Robis da kutikaris liTonkonstruqciis SeRebva zeTovani saRebaviT orjer</t>
  </si>
  <si>
    <r>
      <t xml:space="preserve">Sualeduri sayrdenebis П10-1 montaJi 
11 m </t>
    </r>
    <r>
      <rPr>
        <sz val="10"/>
        <color indexed="8"/>
        <rFont val="Cambria"/>
        <family val="1"/>
      </rPr>
      <t>CB</t>
    </r>
    <r>
      <rPr>
        <sz val="10"/>
        <color indexed="8"/>
        <rFont val="Arial"/>
        <family val="2"/>
        <charset val="204"/>
      </rPr>
      <t>-</t>
    </r>
    <r>
      <rPr>
        <sz val="10"/>
        <color indexed="8"/>
        <rFont val="AcadNusx"/>
      </rPr>
      <t>110-3.5 (traversiT, samagri detalebiT, damiwebis konturis mowyobiT) da Rirebuleba</t>
    </r>
  </si>
  <si>
    <t>gruntis ukumiyra xeliT</t>
  </si>
  <si>
    <t>darCenili gruntis mosworeba xeliT</t>
  </si>
  <si>
    <r>
      <rPr>
        <sz val="10"/>
        <rFont val="Cambria"/>
        <family val="1"/>
      </rPr>
      <t>B</t>
    </r>
    <r>
      <rPr>
        <sz val="10"/>
        <rFont val="AcadNusx"/>
      </rPr>
      <t>-25 klasis monoliTuri betoniT fundamentis mowyoba sadgamisTvis</t>
    </r>
  </si>
  <si>
    <r>
      <rPr>
        <sz val="10"/>
        <rFont val="Arial"/>
        <family val="2"/>
        <charset val="204"/>
      </rPr>
      <t>B</t>
    </r>
    <r>
      <rPr>
        <sz val="10"/>
        <rFont val="AcadNusx"/>
      </rPr>
      <t>-20 klasis monoliTuri betoniT lenturi saZirkvlis mowyoba</t>
    </r>
  </si>
  <si>
    <r>
      <t xml:space="preserve">liTonis Robis mowyoba mavTulbadiT </t>
    </r>
    <r>
      <rPr>
        <sz val="10"/>
        <rFont val="Cambria"/>
        <family val="1"/>
      </rPr>
      <t>h</t>
    </r>
    <r>
      <rPr>
        <sz val="10"/>
        <rFont val="AcadNusx"/>
      </rPr>
      <t>=1,5 liTonis milebze 50*3,5mm</t>
    </r>
  </si>
  <si>
    <t xml:space="preserve">damiwebis konturebis mowyoba sayrdenebisTvis </t>
  </si>
  <si>
    <t xml:space="preserve">В-25 klasis monoliTuri betonis filis mowyoba </t>
  </si>
  <si>
    <r>
      <t xml:space="preserve">gamTiSveli sayrdenis </t>
    </r>
    <r>
      <rPr>
        <sz val="10"/>
        <rFont val="AcadNusx"/>
      </rPr>
      <t>К1</t>
    </r>
    <r>
      <rPr>
        <sz val="10"/>
        <color indexed="8"/>
        <rFont val="AcadNusx"/>
      </rPr>
      <t xml:space="preserve">0-1 montaJi 
11m </t>
    </r>
    <r>
      <rPr>
        <sz val="10"/>
        <color indexed="8"/>
        <rFont val="Cambria"/>
        <family val="1"/>
      </rPr>
      <t xml:space="preserve"> CB</t>
    </r>
    <r>
      <rPr>
        <sz val="10"/>
        <color indexed="8"/>
        <rFont val="AcadNusx"/>
      </rPr>
      <t xml:space="preserve">-110-3.5 misadgmeli dgariT </t>
    </r>
    <r>
      <rPr>
        <sz val="10"/>
        <color indexed="8"/>
        <rFont val="Cambria"/>
        <family val="1"/>
      </rPr>
      <t>CHB</t>
    </r>
    <r>
      <rPr>
        <sz val="10"/>
        <color indexed="8"/>
        <rFont val="AcadNusx"/>
      </rPr>
      <t>-1.1-9 
(9m-ani) (traversiT, samagri detalebiT, damiwebis konturis mowyobiT) da Rirebuleba</t>
    </r>
  </si>
  <si>
    <r>
      <t>sul jami #1</t>
    </r>
    <r>
      <rPr>
        <b/>
        <sz val="10"/>
        <rFont val="Verdana"/>
        <family val="2"/>
      </rPr>
      <t>÷</t>
    </r>
    <r>
      <rPr>
        <b/>
        <sz val="10"/>
        <rFont val="AcadNusx"/>
      </rPr>
      <t>#2</t>
    </r>
  </si>
  <si>
    <r>
      <t>sahaero egx-is mowyoba 35mm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folad-aluminis sadeniT </t>
    </r>
    <r>
      <rPr>
        <i/>
        <sz val="10"/>
        <rFont val="Cambria"/>
        <family val="1"/>
        <scheme val="major"/>
      </rPr>
      <t>L</t>
    </r>
    <r>
      <rPr>
        <sz val="10"/>
        <rFont val="AcadNusx"/>
      </rPr>
      <t xml:space="preserve">=3,05*1200m da Rirebuleba </t>
    </r>
  </si>
  <si>
    <r>
      <t>sahaero egx-is mowyoba 35mm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folad-aluminis sadeniT </t>
    </r>
    <r>
      <rPr>
        <i/>
        <sz val="10"/>
        <rFont val="Cambria"/>
        <family val="1"/>
        <scheme val="major"/>
      </rPr>
      <t>L</t>
    </r>
    <r>
      <rPr>
        <sz val="10"/>
        <rFont val="AcadNusx"/>
      </rPr>
      <t xml:space="preserve">=3,05*1500m da Rirebuleba </t>
    </r>
  </si>
  <si>
    <t xml:space="preserve">eleqtromricxveli aqtiuri-reaqtiuri 0,4kv (sakontrolo aRricxvisaTvis) montaJi da Rirebuleba </t>
  </si>
  <si>
    <t xml:space="preserve">mricxvelis karada 20X20X60 montaJi da Rirebuleba </t>
  </si>
  <si>
    <t xml:space="preserve">denis transformatori 0,4 kv 600/5 montaJi da Rirebuleba </t>
  </si>
  <si>
    <t xml:space="preserve">10kv denis transformatoris mowyoba da Rirebuleba </t>
  </si>
  <si>
    <r>
      <t xml:space="preserve">ობიექტის დასახელება: </t>
    </r>
    <r>
      <rPr>
        <b/>
        <sz val="14"/>
        <rFont val="AcadNusx"/>
      </rPr>
      <t>"axalcixis municipalitetSi mdebare Sps saqarTvelos melioraciis kuTvnili mugareTis da giorgiwmindis samelioracio satumbi sadgurebis gare el. momarageba"</t>
    </r>
    <r>
      <rPr>
        <b/>
        <sz val="12"/>
        <rFont val="AcadNusx"/>
      </rPr>
      <t xml:space="preserve"> </t>
    </r>
  </si>
  <si>
    <t xml:space="preserve">Zaluri transformatoris liTonis Senoba montaJi 10/04 kv, 400 kva. (10/0.4 kv mowyobilobiT) </t>
  </si>
  <si>
    <t xml:space="preserve">Zaluri transformatori 10/04kv, 400kva mowyoba da Rirebuleba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</si>
</sst>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cadNusx"/>
    </font>
    <font>
      <sz val="10"/>
      <name val="Avaza Mtavruli"/>
      <family val="2"/>
    </font>
    <font>
      <sz val="11"/>
      <color theme="1"/>
      <name val="AcadNusx"/>
    </font>
    <font>
      <sz val="10"/>
      <color theme="1"/>
      <name val="AcadNusx"/>
    </font>
    <font>
      <sz val="11"/>
      <color rgb="FFFF0000"/>
      <name val="AcadNusx"/>
    </font>
    <font>
      <sz val="10"/>
      <color rgb="FF000000"/>
      <name val="AcadNusx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vertAlign val="superscript"/>
      <sz val="10"/>
      <name val="AcadNusx"/>
    </font>
    <font>
      <b/>
      <sz val="12"/>
      <name val="Calibri"/>
      <family val="2"/>
      <scheme val="minor"/>
    </font>
    <font>
      <sz val="11"/>
      <name val="AcadNusx"/>
    </font>
    <font>
      <b/>
      <sz val="14"/>
      <name val="AcadNusx"/>
    </font>
    <font>
      <i/>
      <sz val="8"/>
      <name val="Arial"/>
      <family val="2"/>
    </font>
    <font>
      <vertAlign val="superscript"/>
      <sz val="8"/>
      <name val="AcadMtavr"/>
    </font>
    <font>
      <b/>
      <sz val="8"/>
      <name val="AcadNusx"/>
    </font>
    <font>
      <i/>
      <sz val="9"/>
      <name val="AcadNusx"/>
    </font>
    <font>
      <sz val="10"/>
      <color indexed="8"/>
      <name val="AcadNusx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color rgb="FFFF0000"/>
      <name val="AcadNusx"/>
    </font>
    <font>
      <b/>
      <sz val="11"/>
      <name val="AcadNusx"/>
    </font>
    <font>
      <b/>
      <sz val="11"/>
      <name val="Calibri"/>
      <family val="2"/>
      <scheme val="minor"/>
    </font>
    <font>
      <sz val="10"/>
      <color indexed="8"/>
      <name val="Cambria"/>
      <family val="1"/>
    </font>
    <font>
      <sz val="9"/>
      <name val="Arial"/>
      <family val="2"/>
    </font>
    <font>
      <sz val="10"/>
      <color indexed="8"/>
      <name val="Arial"/>
      <family val="2"/>
      <charset val="204"/>
    </font>
    <font>
      <b/>
      <sz val="10"/>
      <name val="Times New Roman"/>
      <family val="1"/>
    </font>
    <font>
      <b/>
      <sz val="10"/>
      <name val="Verdana"/>
      <family val="2"/>
    </font>
    <font>
      <sz val="10"/>
      <name val="Cambria"/>
      <family val="1"/>
    </font>
    <font>
      <i/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3" borderId="0" xfId="0" applyFont="1" applyFill="1"/>
    <xf numFmtId="0" fontId="2" fillId="0" borderId="0" xfId="0" applyFont="1"/>
    <xf numFmtId="2" fontId="5" fillId="0" borderId="0" xfId="0" applyNumberFormat="1" applyFont="1"/>
    <xf numFmtId="0" fontId="5" fillId="4" borderId="1" xfId="0" applyFont="1" applyFill="1" applyBorder="1"/>
    <xf numFmtId="164" fontId="5" fillId="0" borderId="0" xfId="0" applyNumberFormat="1" applyFont="1"/>
    <xf numFmtId="49" fontId="5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2" fontId="2" fillId="0" borderId="1" xfId="3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5" fillId="0" borderId="0" xfId="0" applyNumberFormat="1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/>
    <xf numFmtId="0" fontId="19" fillId="2" borderId="0" xfId="0" applyFont="1" applyFill="1" applyAlignment="1">
      <alignment vertical="top"/>
    </xf>
    <xf numFmtId="0" fontId="19" fillId="2" borderId="0" xfId="0" applyFont="1" applyFill="1"/>
    <xf numFmtId="0" fontId="2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2" fontId="22" fillId="2" borderId="0" xfId="0" applyNumberFormat="1" applyFont="1" applyFill="1" applyBorder="1" applyAlignment="1" applyProtection="1">
      <alignment vertical="top"/>
    </xf>
    <xf numFmtId="2" fontId="22" fillId="2" borderId="4" xfId="0" applyNumberFormat="1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23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/>
    </xf>
    <xf numFmtId="0" fontId="17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horizontal="right" vertical="top"/>
    </xf>
    <xf numFmtId="0" fontId="3" fillId="2" borderId="0" xfId="0" applyFont="1" applyFill="1" applyAlignment="1" applyProtection="1"/>
    <xf numFmtId="0" fontId="27" fillId="2" borderId="0" xfId="0" applyFont="1" applyFill="1" applyAlignment="1" applyProtection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49" fontId="30" fillId="5" borderId="1" xfId="0" applyNumberFormat="1" applyFont="1" applyFill="1" applyBorder="1"/>
    <xf numFmtId="0" fontId="29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34" fillId="0" borderId="1" xfId="0" quotePrefix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4" fillId="4" borderId="1" xfId="0" quotePrefix="1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/>
    <xf numFmtId="2" fontId="28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top" wrapText="1"/>
    </xf>
    <xf numFmtId="0" fontId="3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</cellXfs>
  <cellStyles count="5">
    <cellStyle name="Comma 2" xfId="3"/>
    <cellStyle name="Comma 3 2" xfId="4"/>
    <cellStyle name="Normal" xfId="0" builtinId="0"/>
    <cellStyle name="Normal 10" xfId="2"/>
    <cellStyle name="Обычный_Лист1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view="pageBreakPreview" zoomScaleNormal="100" zoomScaleSheetLayoutView="100" workbookViewId="0">
      <selection activeCell="C39" sqref="C39"/>
    </sheetView>
  </sheetViews>
  <sheetFormatPr defaultRowHeight="12.75" x14ac:dyDescent="0.2"/>
  <cols>
    <col min="1" max="1" width="5.7109375" style="1" customWidth="1"/>
    <col min="2" max="2" width="8.5703125" style="8" customWidth="1"/>
    <col min="3" max="3" width="42.42578125" style="1" customWidth="1"/>
    <col min="4" max="4" width="8.5703125" style="1" customWidth="1"/>
    <col min="5" max="5" width="7.7109375" style="1" customWidth="1"/>
    <col min="6" max="6" width="8.85546875" style="1" customWidth="1"/>
    <col min="7" max="7" width="9.140625" style="1" customWidth="1"/>
    <col min="8" max="8" width="9.7109375" style="1" customWidth="1"/>
    <col min="9" max="16384" width="9.140625" style="1"/>
  </cols>
  <sheetData>
    <row r="1" spans="1:7" ht="18" customHeight="1" x14ac:dyDescent="0.2">
      <c r="A1" s="50"/>
      <c r="B1" s="50"/>
      <c r="C1" s="50"/>
      <c r="D1" s="50"/>
      <c r="E1" s="124" t="s">
        <v>53</v>
      </c>
      <c r="F1" s="124"/>
      <c r="G1" s="124"/>
    </row>
    <row r="2" spans="1:7" ht="33" customHeight="1" x14ac:dyDescent="0.2">
      <c r="A2" s="125" t="s">
        <v>54</v>
      </c>
      <c r="B2" s="125"/>
      <c r="C2" s="125"/>
      <c r="D2" s="125"/>
      <c r="E2" s="125"/>
      <c r="F2" s="125"/>
      <c r="G2" s="125"/>
    </row>
    <row r="3" spans="1:7" ht="85.5" customHeight="1" x14ac:dyDescent="0.2">
      <c r="A3" s="126" t="s">
        <v>137</v>
      </c>
      <c r="B3" s="126"/>
      <c r="C3" s="126"/>
      <c r="D3" s="126"/>
      <c r="E3" s="126"/>
      <c r="F3" s="126"/>
      <c r="G3" s="126"/>
    </row>
    <row r="4" spans="1:7" ht="25.5" customHeight="1" x14ac:dyDescent="0.3">
      <c r="A4" s="127" t="s">
        <v>55</v>
      </c>
      <c r="B4" s="127"/>
      <c r="C4" s="127"/>
      <c r="D4" s="51"/>
      <c r="E4" s="52" t="s">
        <v>88</v>
      </c>
      <c r="F4" s="52"/>
      <c r="G4" s="52"/>
    </row>
    <row r="5" spans="1:7" ht="33" customHeight="1" x14ac:dyDescent="0.2">
      <c r="A5" s="53" t="s">
        <v>56</v>
      </c>
      <c r="B5" s="54"/>
      <c r="C5" s="55"/>
      <c r="D5" s="56"/>
      <c r="E5" s="128" t="s">
        <v>57</v>
      </c>
      <c r="F5" s="128"/>
      <c r="G5" s="56"/>
    </row>
    <row r="6" spans="1:7" ht="30" customHeight="1" x14ac:dyDescent="0.3">
      <c r="A6" s="121" t="s">
        <v>58</v>
      </c>
      <c r="B6" s="121"/>
      <c r="C6" s="121"/>
      <c r="D6" s="122" t="s">
        <v>59</v>
      </c>
      <c r="E6" s="122"/>
      <c r="F6" s="122"/>
      <c r="G6" s="122"/>
    </row>
    <row r="7" spans="1:7" ht="27" customHeight="1" x14ac:dyDescent="0.25">
      <c r="A7" s="57"/>
      <c r="B7" s="57"/>
      <c r="C7" s="58" t="s">
        <v>60</v>
      </c>
      <c r="D7" s="123" t="s">
        <v>61</v>
      </c>
      <c r="E7" s="123"/>
      <c r="F7" s="123"/>
      <c r="G7" s="59"/>
    </row>
    <row r="8" spans="1:7" ht="26.25" customHeight="1" x14ac:dyDescent="0.25">
      <c r="A8" s="60"/>
      <c r="B8" s="60"/>
      <c r="C8" s="61"/>
      <c r="D8" s="62"/>
      <c r="E8" s="63"/>
      <c r="F8" s="63"/>
      <c r="G8" s="64"/>
    </row>
    <row r="9" spans="1:7" ht="85.5" customHeight="1" x14ac:dyDescent="0.2">
      <c r="A9" s="65" t="s">
        <v>0</v>
      </c>
      <c r="B9" s="66" t="s">
        <v>62</v>
      </c>
      <c r="C9" s="65" t="s">
        <v>63</v>
      </c>
      <c r="D9" s="67" t="s">
        <v>64</v>
      </c>
      <c r="E9" s="67" t="s">
        <v>65</v>
      </c>
      <c r="F9" s="67" t="s">
        <v>66</v>
      </c>
      <c r="G9" s="67" t="s">
        <v>67</v>
      </c>
    </row>
    <row r="10" spans="1:7" ht="18" customHeight="1" x14ac:dyDescent="0.2">
      <c r="A10" s="2">
        <v>1</v>
      </c>
      <c r="B10" s="104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</row>
    <row r="11" spans="1:7" ht="16.5" x14ac:dyDescent="0.2">
      <c r="A11" s="82"/>
      <c r="B11" s="83"/>
      <c r="C11" s="84" t="s">
        <v>99</v>
      </c>
      <c r="D11" s="82"/>
      <c r="E11" s="82"/>
      <c r="F11" s="82"/>
      <c r="G11" s="82"/>
    </row>
    <row r="12" spans="1:7" s="3" customFormat="1" ht="16.5" x14ac:dyDescent="0.35">
      <c r="A12" s="79" t="s">
        <v>46</v>
      </c>
      <c r="B12" s="80"/>
      <c r="C12" s="81" t="s">
        <v>45</v>
      </c>
      <c r="D12" s="43"/>
      <c r="E12" s="43"/>
      <c r="F12" s="43"/>
      <c r="G12" s="43"/>
    </row>
    <row r="13" spans="1:7" ht="27" x14ac:dyDescent="0.2">
      <c r="A13" s="24">
        <v>1</v>
      </c>
      <c r="B13" s="28"/>
      <c r="C13" s="29" t="s">
        <v>8</v>
      </c>
      <c r="D13" s="24" t="s">
        <v>9</v>
      </c>
      <c r="E13" s="16">
        <v>1</v>
      </c>
      <c r="F13" s="16"/>
      <c r="G13" s="16">
        <f>E13*F13</f>
        <v>0</v>
      </c>
    </row>
    <row r="14" spans="1:7" ht="13.5" x14ac:dyDescent="0.2">
      <c r="A14" s="24">
        <f>A13+1</f>
        <v>2</v>
      </c>
      <c r="B14" s="28"/>
      <c r="C14" s="29" t="s">
        <v>37</v>
      </c>
      <c r="D14" s="24" t="s">
        <v>9</v>
      </c>
      <c r="E14" s="16">
        <v>2</v>
      </c>
      <c r="F14" s="16"/>
      <c r="G14" s="16">
        <f>E14*F14</f>
        <v>0</v>
      </c>
    </row>
    <row r="15" spans="1:7" ht="40.5" x14ac:dyDescent="0.2">
      <c r="A15" s="24">
        <f t="shared" ref="A15:A67" si="0">A14+1</f>
        <v>3</v>
      </c>
      <c r="B15" s="30"/>
      <c r="C15" s="29" t="s">
        <v>10</v>
      </c>
      <c r="D15" s="9" t="s">
        <v>3</v>
      </c>
      <c r="E15" s="10">
        <v>1</v>
      </c>
      <c r="F15" s="16"/>
      <c r="G15" s="16">
        <f t="shared" ref="G15:G53" si="1">E15*F15</f>
        <v>0</v>
      </c>
    </row>
    <row r="16" spans="1:7" ht="40.5" x14ac:dyDescent="0.2">
      <c r="A16" s="24">
        <f t="shared" si="0"/>
        <v>4</v>
      </c>
      <c r="B16" s="30"/>
      <c r="C16" s="119" t="s">
        <v>133</v>
      </c>
      <c r="D16" s="24" t="s">
        <v>2</v>
      </c>
      <c r="E16" s="16">
        <v>1</v>
      </c>
      <c r="F16" s="120"/>
      <c r="G16" s="16">
        <f t="shared" si="1"/>
        <v>0</v>
      </c>
    </row>
    <row r="17" spans="1:8" ht="27" x14ac:dyDescent="0.2">
      <c r="A17" s="24">
        <f t="shared" si="0"/>
        <v>5</v>
      </c>
      <c r="B17" s="30"/>
      <c r="C17" s="119" t="s">
        <v>134</v>
      </c>
      <c r="D17" s="9" t="s">
        <v>110</v>
      </c>
      <c r="E17" s="10">
        <v>1</v>
      </c>
      <c r="F17" s="16"/>
      <c r="G17" s="16">
        <f t="shared" si="1"/>
        <v>0</v>
      </c>
    </row>
    <row r="18" spans="1:8" ht="27" x14ac:dyDescent="0.2">
      <c r="A18" s="24">
        <f t="shared" si="0"/>
        <v>6</v>
      </c>
      <c r="B18" s="30"/>
      <c r="C18" s="29" t="s">
        <v>135</v>
      </c>
      <c r="D18" s="9" t="s">
        <v>3</v>
      </c>
      <c r="E18" s="10">
        <v>3</v>
      </c>
      <c r="F18" s="16"/>
      <c r="G18" s="16">
        <f t="shared" si="1"/>
        <v>0</v>
      </c>
    </row>
    <row r="19" spans="1:8" ht="69" x14ac:dyDescent="0.2">
      <c r="A19" s="24">
        <f t="shared" si="0"/>
        <v>7</v>
      </c>
      <c r="B19" s="31"/>
      <c r="C19" s="32" t="s">
        <v>38</v>
      </c>
      <c r="D19" s="9" t="s">
        <v>3</v>
      </c>
      <c r="E19" s="10">
        <v>1</v>
      </c>
      <c r="F19" s="16"/>
      <c r="G19" s="16">
        <f t="shared" si="1"/>
        <v>0</v>
      </c>
    </row>
    <row r="20" spans="1:8" ht="70.5" x14ac:dyDescent="0.2">
      <c r="A20" s="24">
        <f t="shared" si="0"/>
        <v>8</v>
      </c>
      <c r="B20" s="31"/>
      <c r="C20" s="32" t="s">
        <v>39</v>
      </c>
      <c r="D20" s="9" t="s">
        <v>3</v>
      </c>
      <c r="E20" s="10">
        <v>5</v>
      </c>
      <c r="F20" s="16"/>
      <c r="G20" s="16">
        <f t="shared" si="1"/>
        <v>0</v>
      </c>
    </row>
    <row r="21" spans="1:8" ht="67.5" x14ac:dyDescent="0.2">
      <c r="A21" s="24">
        <f t="shared" si="0"/>
        <v>9</v>
      </c>
      <c r="B21" s="31"/>
      <c r="C21" s="32" t="s">
        <v>89</v>
      </c>
      <c r="D21" s="9" t="s">
        <v>3</v>
      </c>
      <c r="E21" s="10">
        <v>2</v>
      </c>
      <c r="F21" s="16"/>
      <c r="G21" s="16">
        <f t="shared" si="1"/>
        <v>0</v>
      </c>
    </row>
    <row r="22" spans="1:8" ht="54" x14ac:dyDescent="0.2">
      <c r="A22" s="24">
        <f t="shared" si="0"/>
        <v>10</v>
      </c>
      <c r="B22" s="31"/>
      <c r="C22" s="33" t="s">
        <v>96</v>
      </c>
      <c r="D22" s="9" t="s">
        <v>3</v>
      </c>
      <c r="E22" s="10">
        <v>15</v>
      </c>
      <c r="F22" s="16"/>
      <c r="G22" s="16">
        <f t="shared" si="1"/>
        <v>0</v>
      </c>
      <c r="H22" s="5"/>
    </row>
    <row r="23" spans="1:8" ht="67.5" x14ac:dyDescent="0.2">
      <c r="A23" s="24">
        <f t="shared" si="0"/>
        <v>11</v>
      </c>
      <c r="B23" s="31"/>
      <c r="C23" s="32" t="s">
        <v>95</v>
      </c>
      <c r="D23" s="9" t="s">
        <v>3</v>
      </c>
      <c r="E23" s="10">
        <v>2</v>
      </c>
      <c r="F23" s="16"/>
      <c r="G23" s="16">
        <f t="shared" si="1"/>
        <v>0</v>
      </c>
    </row>
    <row r="24" spans="1:8" ht="42.75" x14ac:dyDescent="0.2">
      <c r="A24" s="24">
        <f t="shared" si="0"/>
        <v>12</v>
      </c>
      <c r="B24" s="31"/>
      <c r="C24" s="23" t="s">
        <v>132</v>
      </c>
      <c r="D24" s="9" t="s">
        <v>18</v>
      </c>
      <c r="E24" s="10">
        <v>4575</v>
      </c>
      <c r="F24" s="16"/>
      <c r="G24" s="16">
        <f t="shared" si="1"/>
        <v>0</v>
      </c>
    </row>
    <row r="25" spans="1:8" ht="27" x14ac:dyDescent="0.2">
      <c r="A25" s="24">
        <f t="shared" si="0"/>
        <v>13</v>
      </c>
      <c r="B25" s="31"/>
      <c r="C25" s="23" t="s">
        <v>40</v>
      </c>
      <c r="D25" s="9" t="s">
        <v>9</v>
      </c>
      <c r="E25" s="10">
        <v>2</v>
      </c>
      <c r="F25" s="16"/>
      <c r="G25" s="16">
        <f t="shared" si="1"/>
        <v>0</v>
      </c>
    </row>
    <row r="26" spans="1:8" ht="29.25" customHeight="1" x14ac:dyDescent="0.2">
      <c r="A26" s="24">
        <f t="shared" si="0"/>
        <v>14</v>
      </c>
      <c r="B26" s="34"/>
      <c r="C26" s="23" t="s">
        <v>11</v>
      </c>
      <c r="D26" s="9" t="s">
        <v>9</v>
      </c>
      <c r="E26" s="10">
        <v>6</v>
      </c>
      <c r="F26" s="16"/>
      <c r="G26" s="16">
        <f t="shared" si="1"/>
        <v>0</v>
      </c>
    </row>
    <row r="27" spans="1:8" ht="40.5" x14ac:dyDescent="0.2">
      <c r="A27" s="24">
        <f t="shared" si="0"/>
        <v>15</v>
      </c>
      <c r="B27" s="31"/>
      <c r="C27" s="35" t="s">
        <v>138</v>
      </c>
      <c r="D27" s="24" t="s">
        <v>9</v>
      </c>
      <c r="E27" s="16">
        <v>1</v>
      </c>
      <c r="F27" s="16"/>
      <c r="G27" s="16">
        <f t="shared" si="1"/>
        <v>0</v>
      </c>
    </row>
    <row r="28" spans="1:8" ht="27" x14ac:dyDescent="0.2">
      <c r="A28" s="24">
        <f t="shared" si="0"/>
        <v>16</v>
      </c>
      <c r="B28" s="17"/>
      <c r="C28" s="23" t="s">
        <v>136</v>
      </c>
      <c r="D28" s="24" t="s">
        <v>3</v>
      </c>
      <c r="E28" s="16">
        <v>3</v>
      </c>
      <c r="F28" s="16"/>
      <c r="G28" s="16">
        <f t="shared" si="1"/>
        <v>0</v>
      </c>
      <c r="H28" s="103"/>
    </row>
    <row r="29" spans="1:8" ht="15.75" x14ac:dyDescent="0.2">
      <c r="A29" s="24">
        <f t="shared" si="0"/>
        <v>17</v>
      </c>
      <c r="B29" s="18"/>
      <c r="C29" s="23" t="s">
        <v>12</v>
      </c>
      <c r="D29" s="24" t="s">
        <v>4</v>
      </c>
      <c r="E29" s="16">
        <v>18</v>
      </c>
      <c r="F29" s="16"/>
      <c r="G29" s="16">
        <f t="shared" si="1"/>
        <v>0</v>
      </c>
    </row>
    <row r="30" spans="1:8" ht="27" x14ac:dyDescent="0.2">
      <c r="A30" s="24">
        <f t="shared" si="0"/>
        <v>18</v>
      </c>
      <c r="B30" s="18"/>
      <c r="C30" s="23" t="s">
        <v>13</v>
      </c>
      <c r="D30" s="9" t="s">
        <v>3</v>
      </c>
      <c r="E30" s="16">
        <v>15</v>
      </c>
      <c r="F30" s="16"/>
      <c r="G30" s="16">
        <f t="shared" si="1"/>
        <v>0</v>
      </c>
    </row>
    <row r="31" spans="1:8" ht="27" x14ac:dyDescent="0.2">
      <c r="A31" s="24">
        <f t="shared" si="0"/>
        <v>19</v>
      </c>
      <c r="B31" s="18"/>
      <c r="C31" s="23" t="s">
        <v>14</v>
      </c>
      <c r="D31" s="24" t="s">
        <v>3</v>
      </c>
      <c r="E31" s="16">
        <v>1</v>
      </c>
      <c r="F31" s="16"/>
      <c r="G31" s="16">
        <f t="shared" si="1"/>
        <v>0</v>
      </c>
    </row>
    <row r="32" spans="1:8" ht="27" x14ac:dyDescent="0.2">
      <c r="A32" s="24">
        <f t="shared" si="0"/>
        <v>20</v>
      </c>
      <c r="B32" s="19"/>
      <c r="C32" s="23" t="s">
        <v>34</v>
      </c>
      <c r="D32" s="24" t="s">
        <v>110</v>
      </c>
      <c r="E32" s="16">
        <v>1</v>
      </c>
      <c r="F32" s="16"/>
      <c r="G32" s="16">
        <f t="shared" si="1"/>
        <v>0</v>
      </c>
      <c r="H32" s="46"/>
    </row>
    <row r="33" spans="1:9" ht="27" x14ac:dyDescent="0.2">
      <c r="A33" s="24">
        <f t="shared" si="0"/>
        <v>21</v>
      </c>
      <c r="B33" s="18"/>
      <c r="C33" s="23" t="s">
        <v>15</v>
      </c>
      <c r="D33" s="9" t="s">
        <v>2</v>
      </c>
      <c r="E33" s="16">
        <v>3</v>
      </c>
      <c r="F33" s="16"/>
      <c r="G33" s="16">
        <f t="shared" si="1"/>
        <v>0</v>
      </c>
    </row>
    <row r="34" spans="1:9" ht="37.5" customHeight="1" x14ac:dyDescent="0.2">
      <c r="A34" s="24">
        <f t="shared" si="0"/>
        <v>22</v>
      </c>
      <c r="B34" s="18"/>
      <c r="C34" s="23" t="s">
        <v>16</v>
      </c>
      <c r="D34" s="9" t="s">
        <v>3</v>
      </c>
      <c r="E34" s="16">
        <v>1</v>
      </c>
      <c r="F34" s="16"/>
      <c r="G34" s="16">
        <f t="shared" si="1"/>
        <v>0</v>
      </c>
    </row>
    <row r="35" spans="1:9" ht="27" x14ac:dyDescent="0.2">
      <c r="A35" s="24">
        <f t="shared" si="0"/>
        <v>23</v>
      </c>
      <c r="B35" s="18"/>
      <c r="C35" s="23" t="s">
        <v>17</v>
      </c>
      <c r="D35" s="9" t="s">
        <v>110</v>
      </c>
      <c r="E35" s="16">
        <v>3</v>
      </c>
      <c r="F35" s="16"/>
      <c r="G35" s="16">
        <f t="shared" si="1"/>
        <v>0</v>
      </c>
    </row>
    <row r="36" spans="1:9" ht="33.75" customHeight="1" x14ac:dyDescent="0.2">
      <c r="A36" s="24">
        <f t="shared" si="0"/>
        <v>24</v>
      </c>
      <c r="B36" s="18"/>
      <c r="C36" s="23" t="s">
        <v>90</v>
      </c>
      <c r="D36" s="9" t="s">
        <v>18</v>
      </c>
      <c r="E36" s="16">
        <v>18</v>
      </c>
      <c r="F36" s="16"/>
      <c r="G36" s="16">
        <f t="shared" si="1"/>
        <v>0</v>
      </c>
    </row>
    <row r="37" spans="1:9" s="4" customFormat="1" ht="27" x14ac:dyDescent="0.25">
      <c r="A37" s="24">
        <f t="shared" si="0"/>
        <v>25</v>
      </c>
      <c r="B37" s="20"/>
      <c r="C37" s="23" t="s">
        <v>52</v>
      </c>
      <c r="D37" s="9" t="s">
        <v>18</v>
      </c>
      <c r="E37" s="16">
        <v>30</v>
      </c>
      <c r="F37" s="16"/>
      <c r="G37" s="16">
        <f t="shared" si="1"/>
        <v>0</v>
      </c>
    </row>
    <row r="38" spans="1:9" ht="15.75" x14ac:dyDescent="0.2">
      <c r="A38" s="24">
        <f t="shared" si="0"/>
        <v>26</v>
      </c>
      <c r="B38" s="18"/>
      <c r="C38" s="23" t="s">
        <v>19</v>
      </c>
      <c r="D38" s="9" t="s">
        <v>3</v>
      </c>
      <c r="E38" s="16">
        <v>1</v>
      </c>
      <c r="F38" s="16"/>
      <c r="G38" s="16">
        <f t="shared" si="1"/>
        <v>0</v>
      </c>
    </row>
    <row r="39" spans="1:9" ht="27" x14ac:dyDescent="0.2">
      <c r="A39" s="24">
        <f t="shared" si="0"/>
        <v>27</v>
      </c>
      <c r="B39" s="31"/>
      <c r="C39" s="35" t="s">
        <v>139</v>
      </c>
      <c r="D39" s="24" t="s">
        <v>3</v>
      </c>
      <c r="E39" s="16">
        <v>1</v>
      </c>
      <c r="F39" s="16"/>
      <c r="G39" s="16">
        <f t="shared" si="1"/>
        <v>0</v>
      </c>
    </row>
    <row r="40" spans="1:9" ht="27" x14ac:dyDescent="0.2">
      <c r="A40" s="24">
        <f t="shared" si="0"/>
        <v>28</v>
      </c>
      <c r="B40" s="22"/>
      <c r="C40" s="35" t="s">
        <v>20</v>
      </c>
      <c r="D40" s="24" t="s">
        <v>3</v>
      </c>
      <c r="E40" s="16">
        <v>1</v>
      </c>
      <c r="F40" s="16"/>
      <c r="G40" s="16">
        <f t="shared" si="1"/>
        <v>0</v>
      </c>
      <c r="H40" s="5"/>
      <c r="I40" s="5"/>
    </row>
    <row r="41" spans="1:9" ht="33.75" customHeight="1" x14ac:dyDescent="0.2">
      <c r="A41" s="24">
        <f t="shared" si="0"/>
        <v>29</v>
      </c>
      <c r="B41" s="31"/>
      <c r="C41" s="23" t="s">
        <v>21</v>
      </c>
      <c r="D41" s="24" t="s">
        <v>3</v>
      </c>
      <c r="E41" s="16">
        <v>1</v>
      </c>
      <c r="F41" s="16"/>
      <c r="G41" s="16">
        <f t="shared" si="1"/>
        <v>0</v>
      </c>
    </row>
    <row r="42" spans="1:9" ht="13.5" x14ac:dyDescent="0.2">
      <c r="A42" s="24">
        <f t="shared" si="0"/>
        <v>30</v>
      </c>
      <c r="B42" s="31"/>
      <c r="C42" s="23" t="s">
        <v>12</v>
      </c>
      <c r="D42" s="24" t="s">
        <v>18</v>
      </c>
      <c r="E42" s="16">
        <v>18</v>
      </c>
      <c r="F42" s="16"/>
      <c r="G42" s="16">
        <f t="shared" si="1"/>
        <v>0</v>
      </c>
    </row>
    <row r="43" spans="1:9" ht="27" x14ac:dyDescent="0.2">
      <c r="A43" s="24">
        <f t="shared" si="0"/>
        <v>31</v>
      </c>
      <c r="B43" s="31"/>
      <c r="C43" s="23" t="s">
        <v>22</v>
      </c>
      <c r="D43" s="9" t="s">
        <v>3</v>
      </c>
      <c r="E43" s="16">
        <v>15</v>
      </c>
      <c r="F43" s="16"/>
      <c r="G43" s="16">
        <f t="shared" si="1"/>
        <v>0</v>
      </c>
    </row>
    <row r="44" spans="1:9" s="4" customFormat="1" ht="27" x14ac:dyDescent="0.25">
      <c r="A44" s="24">
        <f t="shared" si="0"/>
        <v>32</v>
      </c>
      <c r="B44" s="31"/>
      <c r="C44" s="23" t="s">
        <v>23</v>
      </c>
      <c r="D44" s="24" t="s">
        <v>3</v>
      </c>
      <c r="E44" s="16">
        <v>1</v>
      </c>
      <c r="F44" s="16"/>
      <c r="G44" s="16">
        <f t="shared" si="1"/>
        <v>0</v>
      </c>
    </row>
    <row r="45" spans="1:9" s="4" customFormat="1" ht="27" x14ac:dyDescent="0.25">
      <c r="A45" s="24">
        <f t="shared" si="0"/>
        <v>33</v>
      </c>
      <c r="B45" s="31"/>
      <c r="C45" s="23" t="s">
        <v>24</v>
      </c>
      <c r="D45" s="24" t="s">
        <v>3</v>
      </c>
      <c r="E45" s="16">
        <v>1</v>
      </c>
      <c r="F45" s="16"/>
      <c r="G45" s="16">
        <f t="shared" si="1"/>
        <v>0</v>
      </c>
    </row>
    <row r="46" spans="1:9" s="4" customFormat="1" ht="27" x14ac:dyDescent="0.25">
      <c r="A46" s="24">
        <f t="shared" si="0"/>
        <v>34</v>
      </c>
      <c r="B46" s="31"/>
      <c r="C46" s="23" t="s">
        <v>35</v>
      </c>
      <c r="D46" s="24" t="s">
        <v>110</v>
      </c>
      <c r="E46" s="16">
        <v>1</v>
      </c>
      <c r="F46" s="16"/>
      <c r="G46" s="16">
        <f t="shared" si="1"/>
        <v>0</v>
      </c>
    </row>
    <row r="47" spans="1:9" s="4" customFormat="1" ht="27" x14ac:dyDescent="0.25">
      <c r="A47" s="24">
        <f t="shared" si="0"/>
        <v>35</v>
      </c>
      <c r="B47" s="31"/>
      <c r="C47" s="36" t="s">
        <v>48</v>
      </c>
      <c r="D47" s="9" t="s">
        <v>110</v>
      </c>
      <c r="E47" s="16">
        <v>6</v>
      </c>
      <c r="F47" s="16"/>
      <c r="G47" s="16">
        <f t="shared" si="1"/>
        <v>0</v>
      </c>
    </row>
    <row r="48" spans="1:9" ht="27" x14ac:dyDescent="0.2">
      <c r="A48" s="24">
        <f t="shared" si="0"/>
        <v>36</v>
      </c>
      <c r="B48" s="31"/>
      <c r="C48" s="36" t="s">
        <v>41</v>
      </c>
      <c r="D48" s="9" t="s">
        <v>3</v>
      </c>
      <c r="E48" s="16">
        <v>1</v>
      </c>
      <c r="F48" s="16"/>
      <c r="G48" s="16">
        <f t="shared" si="1"/>
        <v>0</v>
      </c>
    </row>
    <row r="49" spans="1:10" ht="29.25" x14ac:dyDescent="0.2">
      <c r="A49" s="24">
        <f t="shared" si="0"/>
        <v>37</v>
      </c>
      <c r="B49" s="31"/>
      <c r="C49" s="23" t="s">
        <v>42</v>
      </c>
      <c r="D49" s="9" t="s">
        <v>18</v>
      </c>
      <c r="E49" s="16">
        <v>24</v>
      </c>
      <c r="F49" s="16"/>
      <c r="G49" s="16">
        <f t="shared" si="1"/>
        <v>0</v>
      </c>
    </row>
    <row r="50" spans="1:10" ht="27" x14ac:dyDescent="0.2">
      <c r="A50" s="24">
        <f t="shared" si="0"/>
        <v>38</v>
      </c>
      <c r="B50" s="37"/>
      <c r="C50" s="23" t="s">
        <v>91</v>
      </c>
      <c r="D50" s="9" t="s">
        <v>18</v>
      </c>
      <c r="E50" s="16">
        <v>30</v>
      </c>
      <c r="F50" s="16"/>
      <c r="G50" s="16">
        <f t="shared" si="1"/>
        <v>0</v>
      </c>
    </row>
    <row r="51" spans="1:10" ht="13.5" x14ac:dyDescent="0.2">
      <c r="A51" s="24">
        <f t="shared" si="0"/>
        <v>39</v>
      </c>
      <c r="B51" s="22"/>
      <c r="C51" s="23" t="s">
        <v>49</v>
      </c>
      <c r="D51" s="9" t="s">
        <v>9</v>
      </c>
      <c r="E51" s="16">
        <v>1</v>
      </c>
      <c r="F51" s="16"/>
      <c r="G51" s="16">
        <f t="shared" si="1"/>
        <v>0</v>
      </c>
    </row>
    <row r="52" spans="1:10" ht="13.5" x14ac:dyDescent="0.2">
      <c r="A52" s="24">
        <f t="shared" si="0"/>
        <v>40</v>
      </c>
      <c r="B52" s="38"/>
      <c r="C52" s="23" t="s">
        <v>25</v>
      </c>
      <c r="D52" s="9" t="s">
        <v>9</v>
      </c>
      <c r="E52" s="16">
        <v>4</v>
      </c>
      <c r="F52" s="16"/>
      <c r="G52" s="16">
        <f t="shared" si="1"/>
        <v>0</v>
      </c>
      <c r="J52" s="7"/>
    </row>
    <row r="53" spans="1:10" ht="27" x14ac:dyDescent="0.2">
      <c r="A53" s="24">
        <f t="shared" si="0"/>
        <v>41</v>
      </c>
      <c r="B53" s="39"/>
      <c r="C53" s="21" t="s">
        <v>26</v>
      </c>
      <c r="D53" s="78" t="s">
        <v>27</v>
      </c>
      <c r="E53" s="10">
        <v>8</v>
      </c>
      <c r="F53" s="16"/>
      <c r="G53" s="16">
        <f t="shared" si="1"/>
        <v>0</v>
      </c>
    </row>
    <row r="54" spans="1:10" ht="17.25" x14ac:dyDescent="0.25">
      <c r="A54" s="24"/>
      <c r="B54" s="114"/>
      <c r="C54" s="113" t="s">
        <v>5</v>
      </c>
      <c r="D54" s="113"/>
      <c r="E54" s="113"/>
      <c r="F54" s="113"/>
      <c r="G54" s="113"/>
    </row>
    <row r="55" spans="1:10" ht="15.75" x14ac:dyDescent="0.2">
      <c r="A55" s="24">
        <v>42</v>
      </c>
      <c r="B55" s="22"/>
      <c r="C55" s="23" t="s">
        <v>28</v>
      </c>
      <c r="D55" s="9" t="s">
        <v>43</v>
      </c>
      <c r="E55" s="16">
        <v>1.3</v>
      </c>
      <c r="F55" s="16"/>
      <c r="G55" s="16">
        <f>E55*F55</f>
        <v>0</v>
      </c>
    </row>
    <row r="56" spans="1:10" ht="27" x14ac:dyDescent="0.2">
      <c r="A56" s="24">
        <f t="shared" si="0"/>
        <v>43</v>
      </c>
      <c r="B56" s="22"/>
      <c r="C56" s="23" t="s">
        <v>29</v>
      </c>
      <c r="D56" s="9" t="s">
        <v>43</v>
      </c>
      <c r="E56" s="16">
        <v>0.9</v>
      </c>
      <c r="F56" s="16"/>
      <c r="G56" s="16">
        <f t="shared" ref="G56:G67" si="2">E56*F56</f>
        <v>0</v>
      </c>
    </row>
    <row r="57" spans="1:10" ht="40.5" x14ac:dyDescent="0.2">
      <c r="A57" s="24">
        <f t="shared" si="0"/>
        <v>44</v>
      </c>
      <c r="B57" s="31"/>
      <c r="C57" s="23" t="s">
        <v>97</v>
      </c>
      <c r="D57" s="9" t="s">
        <v>18</v>
      </c>
      <c r="E57" s="16">
        <v>14</v>
      </c>
      <c r="F57" s="16"/>
      <c r="G57" s="16">
        <f t="shared" si="2"/>
        <v>0</v>
      </c>
    </row>
    <row r="58" spans="1:10" ht="27" x14ac:dyDescent="0.2">
      <c r="A58" s="24">
        <f t="shared" si="0"/>
        <v>45</v>
      </c>
      <c r="B58" s="31"/>
      <c r="C58" s="23" t="s">
        <v>98</v>
      </c>
      <c r="D58" s="9" t="s">
        <v>110</v>
      </c>
      <c r="E58" s="16">
        <v>1</v>
      </c>
      <c r="F58" s="16"/>
      <c r="G58" s="16">
        <f t="shared" si="2"/>
        <v>0</v>
      </c>
    </row>
    <row r="59" spans="1:10" ht="27" x14ac:dyDescent="0.2">
      <c r="A59" s="24">
        <f t="shared" si="0"/>
        <v>46</v>
      </c>
      <c r="B59" s="31"/>
      <c r="C59" s="23" t="s">
        <v>93</v>
      </c>
      <c r="D59" s="9" t="s">
        <v>44</v>
      </c>
      <c r="E59" s="16">
        <v>21</v>
      </c>
      <c r="F59" s="16"/>
      <c r="G59" s="16">
        <f t="shared" si="2"/>
        <v>0</v>
      </c>
    </row>
    <row r="60" spans="1:10" ht="15.75" x14ac:dyDescent="0.2">
      <c r="A60" s="24">
        <f t="shared" si="0"/>
        <v>47</v>
      </c>
      <c r="B60" s="22"/>
      <c r="C60" s="23" t="s">
        <v>92</v>
      </c>
      <c r="D60" s="9" t="s">
        <v>43</v>
      </c>
      <c r="E60" s="16">
        <v>1.3</v>
      </c>
      <c r="F60" s="16"/>
      <c r="G60" s="16">
        <f t="shared" si="2"/>
        <v>0</v>
      </c>
    </row>
    <row r="61" spans="1:10" ht="16.5" x14ac:dyDescent="0.25">
      <c r="A61" s="24"/>
      <c r="B61" s="25"/>
      <c r="C61" s="111" t="s">
        <v>6</v>
      </c>
      <c r="D61" s="26"/>
      <c r="E61" s="41"/>
      <c r="F61" s="16"/>
      <c r="G61" s="16"/>
    </row>
    <row r="62" spans="1:10" ht="27" x14ac:dyDescent="0.2">
      <c r="A62" s="24">
        <v>48</v>
      </c>
      <c r="B62" s="22"/>
      <c r="C62" s="40" t="s">
        <v>30</v>
      </c>
      <c r="D62" s="27" t="s">
        <v>43</v>
      </c>
      <c r="E62" s="41">
        <v>2.4</v>
      </c>
      <c r="F62" s="16"/>
      <c r="G62" s="16">
        <f t="shared" si="2"/>
        <v>0</v>
      </c>
    </row>
    <row r="63" spans="1:10" ht="13.5" x14ac:dyDescent="0.2">
      <c r="A63" s="24">
        <f t="shared" si="0"/>
        <v>49</v>
      </c>
      <c r="B63" s="22"/>
      <c r="C63" s="42" t="s">
        <v>31</v>
      </c>
      <c r="D63" s="26" t="s">
        <v>7</v>
      </c>
      <c r="E63" s="44">
        <v>4.08</v>
      </c>
      <c r="F63" s="16"/>
      <c r="G63" s="16">
        <f t="shared" si="2"/>
        <v>0</v>
      </c>
    </row>
    <row r="64" spans="1:10" ht="27" x14ac:dyDescent="0.2">
      <c r="A64" s="24">
        <f t="shared" si="0"/>
        <v>50</v>
      </c>
      <c r="B64" s="22"/>
      <c r="C64" s="40" t="s">
        <v>32</v>
      </c>
      <c r="D64" s="27" t="s">
        <v>43</v>
      </c>
      <c r="E64" s="44">
        <v>0.5</v>
      </c>
      <c r="F64" s="16"/>
      <c r="G64" s="16">
        <f t="shared" si="2"/>
        <v>0</v>
      </c>
    </row>
    <row r="65" spans="1:7" ht="27" x14ac:dyDescent="0.2">
      <c r="A65" s="24">
        <f t="shared" si="0"/>
        <v>51</v>
      </c>
      <c r="B65" s="22"/>
      <c r="C65" s="40" t="s">
        <v>33</v>
      </c>
      <c r="D65" s="27" t="s">
        <v>43</v>
      </c>
      <c r="E65" s="41">
        <v>0.5</v>
      </c>
      <c r="F65" s="16"/>
      <c r="G65" s="16">
        <f t="shared" si="2"/>
        <v>0</v>
      </c>
    </row>
    <row r="66" spans="1:7" ht="15.75" x14ac:dyDescent="0.2">
      <c r="A66" s="24">
        <f t="shared" si="0"/>
        <v>52</v>
      </c>
      <c r="B66" s="22"/>
      <c r="C66" s="40" t="s">
        <v>36</v>
      </c>
      <c r="D66" s="26" t="s">
        <v>43</v>
      </c>
      <c r="E66" s="41">
        <v>1.2</v>
      </c>
      <c r="F66" s="16"/>
      <c r="G66" s="16">
        <f t="shared" si="2"/>
        <v>0</v>
      </c>
    </row>
    <row r="67" spans="1:7" ht="27" x14ac:dyDescent="0.2">
      <c r="A67" s="24">
        <f t="shared" si="0"/>
        <v>53</v>
      </c>
      <c r="B67" s="22"/>
      <c r="C67" s="23" t="s">
        <v>128</v>
      </c>
      <c r="D67" s="9" t="s">
        <v>43</v>
      </c>
      <c r="E67" s="16">
        <v>3</v>
      </c>
      <c r="F67" s="16"/>
      <c r="G67" s="16">
        <f t="shared" si="2"/>
        <v>0</v>
      </c>
    </row>
    <row r="68" spans="1:7" ht="14.25" x14ac:dyDescent="0.25">
      <c r="A68" s="45"/>
      <c r="B68" s="105"/>
      <c r="C68" s="108" t="s">
        <v>51</v>
      </c>
      <c r="D68" s="109" t="s">
        <v>1</v>
      </c>
      <c r="E68" s="106"/>
      <c r="F68" s="107"/>
      <c r="G68" s="110">
        <f>SUM(G13:G67)</f>
        <v>0</v>
      </c>
    </row>
    <row r="69" spans="1:7" ht="16.5" x14ac:dyDescent="0.25">
      <c r="A69" s="85"/>
      <c r="B69" s="86"/>
      <c r="C69" s="88" t="s">
        <v>100</v>
      </c>
      <c r="D69" s="85"/>
      <c r="E69" s="87"/>
      <c r="F69" s="87"/>
      <c r="G69" s="87"/>
    </row>
    <row r="70" spans="1:7" ht="16.5" x14ac:dyDescent="0.2">
      <c r="A70" s="101" t="s">
        <v>47</v>
      </c>
      <c r="B70" s="100"/>
      <c r="C70" s="101" t="s">
        <v>101</v>
      </c>
      <c r="D70" s="100"/>
      <c r="E70" s="100"/>
      <c r="F70" s="100"/>
      <c r="G70" s="100"/>
    </row>
    <row r="71" spans="1:7" ht="67.5" x14ac:dyDescent="0.2">
      <c r="A71" s="2">
        <v>1</v>
      </c>
      <c r="B71" s="89"/>
      <c r="C71" s="90" t="s">
        <v>129</v>
      </c>
      <c r="D71" s="2" t="s">
        <v>9</v>
      </c>
      <c r="E71" s="16">
        <v>1</v>
      </c>
      <c r="F71" s="16"/>
      <c r="G71" s="16">
        <f>E71*F71</f>
        <v>0</v>
      </c>
    </row>
    <row r="72" spans="1:7" ht="67.5" x14ac:dyDescent="0.2">
      <c r="A72" s="2">
        <f>A71+1</f>
        <v>2</v>
      </c>
      <c r="B72" s="89"/>
      <c r="C72" s="92" t="s">
        <v>102</v>
      </c>
      <c r="D72" s="2" t="s">
        <v>9</v>
      </c>
      <c r="E72" s="91">
        <v>3</v>
      </c>
      <c r="F72" s="16"/>
      <c r="G72" s="16">
        <f t="shared" ref="G72:G91" si="3">E72*F72</f>
        <v>0</v>
      </c>
    </row>
    <row r="73" spans="1:7" ht="54" x14ac:dyDescent="0.2">
      <c r="A73" s="2">
        <f t="shared" ref="A73:A101" si="4">A72+1</f>
        <v>3</v>
      </c>
      <c r="B73" s="89"/>
      <c r="C73" s="92" t="s">
        <v>121</v>
      </c>
      <c r="D73" s="2" t="s">
        <v>9</v>
      </c>
      <c r="E73" s="91">
        <v>13</v>
      </c>
      <c r="F73" s="16"/>
      <c r="G73" s="16">
        <f t="shared" si="3"/>
        <v>0</v>
      </c>
    </row>
    <row r="74" spans="1:7" ht="67.5" x14ac:dyDescent="0.2">
      <c r="A74" s="2">
        <f t="shared" si="4"/>
        <v>4</v>
      </c>
      <c r="B74" s="89"/>
      <c r="C74" s="92" t="s">
        <v>103</v>
      </c>
      <c r="D74" s="2" t="s">
        <v>9</v>
      </c>
      <c r="E74" s="91">
        <v>3</v>
      </c>
      <c r="F74" s="16"/>
      <c r="G74" s="16">
        <f t="shared" si="3"/>
        <v>0</v>
      </c>
    </row>
    <row r="75" spans="1:7" ht="42.75" x14ac:dyDescent="0.2">
      <c r="A75" s="2">
        <f t="shared" si="4"/>
        <v>5</v>
      </c>
      <c r="B75" s="89"/>
      <c r="C75" s="95" t="s">
        <v>131</v>
      </c>
      <c r="D75" s="2" t="s">
        <v>18</v>
      </c>
      <c r="E75" s="91">
        <v>3660</v>
      </c>
      <c r="F75" s="16"/>
      <c r="G75" s="16">
        <f t="shared" si="3"/>
        <v>0</v>
      </c>
    </row>
    <row r="76" spans="1:7" ht="27" x14ac:dyDescent="0.2">
      <c r="A76" s="2">
        <f t="shared" si="4"/>
        <v>6</v>
      </c>
      <c r="B76" s="89"/>
      <c r="C76" s="92" t="s">
        <v>104</v>
      </c>
      <c r="D76" s="2" t="s">
        <v>9</v>
      </c>
      <c r="E76" s="91">
        <v>2</v>
      </c>
      <c r="F76" s="16"/>
      <c r="G76" s="16">
        <f t="shared" si="3"/>
        <v>0</v>
      </c>
    </row>
    <row r="77" spans="1:7" ht="27" x14ac:dyDescent="0.2">
      <c r="A77" s="2">
        <f t="shared" si="4"/>
        <v>7</v>
      </c>
      <c r="B77" s="93"/>
      <c r="C77" s="92" t="s">
        <v>11</v>
      </c>
      <c r="D77" s="2" t="s">
        <v>9</v>
      </c>
      <c r="E77" s="91">
        <v>1</v>
      </c>
      <c r="F77" s="16"/>
      <c r="G77" s="16">
        <f t="shared" si="3"/>
        <v>0</v>
      </c>
    </row>
    <row r="78" spans="1:7" ht="28.5" x14ac:dyDescent="0.2">
      <c r="A78" s="2"/>
      <c r="B78" s="94"/>
      <c r="C78" s="89" t="s">
        <v>105</v>
      </c>
      <c r="D78" s="94"/>
      <c r="E78" s="94"/>
      <c r="F78" s="16"/>
      <c r="G78" s="16"/>
    </row>
    <row r="79" spans="1:7" ht="40.5" x14ac:dyDescent="0.2">
      <c r="A79" s="2">
        <v>8</v>
      </c>
      <c r="B79" s="89"/>
      <c r="C79" s="92" t="s">
        <v>106</v>
      </c>
      <c r="D79" s="2" t="s">
        <v>9</v>
      </c>
      <c r="E79" s="91">
        <v>1</v>
      </c>
      <c r="F79" s="16"/>
      <c r="G79" s="16">
        <f t="shared" si="3"/>
        <v>0</v>
      </c>
    </row>
    <row r="80" spans="1:7" ht="27" x14ac:dyDescent="0.2">
      <c r="A80" s="2">
        <f t="shared" si="4"/>
        <v>9</v>
      </c>
      <c r="B80" s="89"/>
      <c r="C80" s="92" t="s">
        <v>107</v>
      </c>
      <c r="D80" s="2" t="s">
        <v>9</v>
      </c>
      <c r="E80" s="91">
        <v>1</v>
      </c>
      <c r="F80" s="16"/>
      <c r="G80" s="16">
        <f t="shared" si="3"/>
        <v>0</v>
      </c>
    </row>
    <row r="81" spans="1:7" ht="40.5" x14ac:dyDescent="0.2">
      <c r="A81" s="2">
        <f t="shared" si="4"/>
        <v>10</v>
      </c>
      <c r="B81" s="89"/>
      <c r="C81" s="92" t="s">
        <v>108</v>
      </c>
      <c r="D81" s="2" t="s">
        <v>9</v>
      </c>
      <c r="E81" s="91">
        <v>1</v>
      </c>
      <c r="F81" s="16"/>
      <c r="G81" s="16">
        <f t="shared" si="3"/>
        <v>0</v>
      </c>
    </row>
    <row r="82" spans="1:7" ht="27" x14ac:dyDescent="0.2">
      <c r="A82" s="2">
        <f t="shared" si="4"/>
        <v>11</v>
      </c>
      <c r="B82" s="89"/>
      <c r="C82" s="92" t="s">
        <v>109</v>
      </c>
      <c r="D82" s="2" t="s">
        <v>110</v>
      </c>
      <c r="E82" s="91">
        <v>1</v>
      </c>
      <c r="F82" s="16"/>
      <c r="G82" s="16">
        <f t="shared" si="3"/>
        <v>0</v>
      </c>
    </row>
    <row r="83" spans="1:7" ht="27" x14ac:dyDescent="0.2">
      <c r="A83" s="2">
        <f t="shared" si="4"/>
        <v>12</v>
      </c>
      <c r="B83" s="89"/>
      <c r="C83" s="92" t="s">
        <v>111</v>
      </c>
      <c r="D83" s="2" t="s">
        <v>110</v>
      </c>
      <c r="E83" s="91">
        <v>3</v>
      </c>
      <c r="F83" s="16"/>
      <c r="G83" s="16">
        <f t="shared" si="3"/>
        <v>0</v>
      </c>
    </row>
    <row r="84" spans="1:7" ht="27" x14ac:dyDescent="0.2">
      <c r="A84" s="2">
        <f t="shared" si="4"/>
        <v>13</v>
      </c>
      <c r="B84" s="89"/>
      <c r="C84" s="92" t="s">
        <v>112</v>
      </c>
      <c r="D84" s="2" t="s">
        <v>18</v>
      </c>
      <c r="E84" s="91">
        <v>20</v>
      </c>
      <c r="F84" s="16"/>
      <c r="G84" s="16">
        <f t="shared" si="3"/>
        <v>0</v>
      </c>
    </row>
    <row r="85" spans="1:7" ht="27" x14ac:dyDescent="0.2">
      <c r="A85" s="2">
        <f t="shared" si="4"/>
        <v>14</v>
      </c>
      <c r="B85" s="89"/>
      <c r="C85" s="92" t="s">
        <v>113</v>
      </c>
      <c r="D85" s="2" t="s">
        <v>18</v>
      </c>
      <c r="E85" s="91">
        <v>20</v>
      </c>
      <c r="F85" s="16"/>
      <c r="G85" s="16">
        <f t="shared" si="3"/>
        <v>0</v>
      </c>
    </row>
    <row r="86" spans="1:7" ht="14.25" x14ac:dyDescent="0.2">
      <c r="A86" s="2">
        <f t="shared" si="4"/>
        <v>15</v>
      </c>
      <c r="B86" s="89"/>
      <c r="C86" s="92" t="s">
        <v>19</v>
      </c>
      <c r="D86" s="2" t="s">
        <v>9</v>
      </c>
      <c r="E86" s="91">
        <v>1</v>
      </c>
      <c r="F86" s="16"/>
      <c r="G86" s="16">
        <f t="shared" si="3"/>
        <v>0</v>
      </c>
    </row>
    <row r="87" spans="1:7" ht="40.5" x14ac:dyDescent="0.2">
      <c r="A87" s="2">
        <f t="shared" si="4"/>
        <v>16</v>
      </c>
      <c r="B87" s="89"/>
      <c r="C87" s="95" t="s">
        <v>114</v>
      </c>
      <c r="D87" s="2" t="s">
        <v>9</v>
      </c>
      <c r="E87" s="91">
        <v>1</v>
      </c>
      <c r="F87" s="16"/>
      <c r="G87" s="16">
        <f t="shared" si="3"/>
        <v>0</v>
      </c>
    </row>
    <row r="88" spans="1:7" ht="27" x14ac:dyDescent="0.2">
      <c r="A88" s="2">
        <f t="shared" si="4"/>
        <v>17</v>
      </c>
      <c r="B88" s="89"/>
      <c r="C88" s="92" t="s">
        <v>115</v>
      </c>
      <c r="D88" s="2" t="s">
        <v>110</v>
      </c>
      <c r="E88" s="91">
        <v>12</v>
      </c>
      <c r="F88" s="16"/>
      <c r="G88" s="16">
        <f t="shared" si="3"/>
        <v>0</v>
      </c>
    </row>
    <row r="89" spans="1:7" ht="27" x14ac:dyDescent="0.2">
      <c r="A89" s="2">
        <f t="shared" si="4"/>
        <v>18</v>
      </c>
      <c r="B89" s="89"/>
      <c r="C89" s="92" t="s">
        <v>116</v>
      </c>
      <c r="D89" s="2" t="s">
        <v>18</v>
      </c>
      <c r="E89" s="91">
        <v>30</v>
      </c>
      <c r="F89" s="16"/>
      <c r="G89" s="16">
        <f t="shared" si="3"/>
        <v>0</v>
      </c>
    </row>
    <row r="90" spans="1:7" ht="27" x14ac:dyDescent="0.2">
      <c r="A90" s="2">
        <f t="shared" si="4"/>
        <v>19</v>
      </c>
      <c r="B90" s="89"/>
      <c r="C90" s="92" t="s">
        <v>127</v>
      </c>
      <c r="D90" s="2" t="s">
        <v>9</v>
      </c>
      <c r="E90" s="91">
        <v>20</v>
      </c>
      <c r="F90" s="16"/>
      <c r="G90" s="16">
        <f t="shared" si="3"/>
        <v>0</v>
      </c>
    </row>
    <row r="91" spans="1:7" ht="27" x14ac:dyDescent="0.2">
      <c r="A91" s="2">
        <f t="shared" si="4"/>
        <v>20</v>
      </c>
      <c r="B91" s="93"/>
      <c r="C91" s="92" t="s">
        <v>26</v>
      </c>
      <c r="D91" s="78" t="s">
        <v>27</v>
      </c>
      <c r="E91" s="91">
        <v>8</v>
      </c>
      <c r="F91" s="16"/>
      <c r="G91" s="16">
        <f t="shared" si="3"/>
        <v>0</v>
      </c>
    </row>
    <row r="92" spans="1:7" ht="16.5" x14ac:dyDescent="0.2">
      <c r="A92" s="2"/>
      <c r="B92" s="115"/>
      <c r="C92" s="116" t="s">
        <v>5</v>
      </c>
      <c r="D92" s="115"/>
      <c r="E92" s="117"/>
      <c r="F92" s="118"/>
      <c r="G92" s="117"/>
    </row>
    <row r="93" spans="1:7" ht="27" x14ac:dyDescent="0.2">
      <c r="A93" s="2">
        <v>21</v>
      </c>
      <c r="B93" s="89"/>
      <c r="C93" s="95" t="s">
        <v>117</v>
      </c>
      <c r="D93" s="112" t="s">
        <v>43</v>
      </c>
      <c r="E93" s="91">
        <f>0.01*100</f>
        <v>1</v>
      </c>
      <c r="F93" s="16"/>
      <c r="G93" s="16">
        <f>E93*F93</f>
        <v>0</v>
      </c>
    </row>
    <row r="94" spans="1:7" ht="27" x14ac:dyDescent="0.2">
      <c r="A94" s="2">
        <f t="shared" si="4"/>
        <v>22</v>
      </c>
      <c r="B94" s="89"/>
      <c r="C94" s="95" t="s">
        <v>124</v>
      </c>
      <c r="D94" s="112" t="s">
        <v>43</v>
      </c>
      <c r="E94" s="91">
        <v>1</v>
      </c>
      <c r="F94" s="16"/>
      <c r="G94" s="16">
        <f t="shared" ref="G94:G101" si="5">E94*F94</f>
        <v>0</v>
      </c>
    </row>
    <row r="95" spans="1:7" ht="27" x14ac:dyDescent="0.2">
      <c r="A95" s="2">
        <f t="shared" si="4"/>
        <v>23</v>
      </c>
      <c r="B95" s="89"/>
      <c r="C95" s="95" t="s">
        <v>118</v>
      </c>
      <c r="D95" s="112" t="s">
        <v>43</v>
      </c>
      <c r="E95" s="91">
        <v>1.4</v>
      </c>
      <c r="F95" s="16"/>
      <c r="G95" s="16">
        <f t="shared" si="5"/>
        <v>0</v>
      </c>
    </row>
    <row r="96" spans="1:7" ht="27" x14ac:dyDescent="0.2">
      <c r="A96" s="2">
        <f t="shared" si="4"/>
        <v>24</v>
      </c>
      <c r="B96" s="89"/>
      <c r="C96" s="95" t="s">
        <v>125</v>
      </c>
      <c r="D96" s="112" t="s">
        <v>43</v>
      </c>
      <c r="E96" s="91">
        <v>0.9</v>
      </c>
      <c r="F96" s="16"/>
      <c r="G96" s="16">
        <f t="shared" si="5"/>
        <v>0</v>
      </c>
    </row>
    <row r="97" spans="1:7" ht="27" x14ac:dyDescent="0.2">
      <c r="A97" s="2">
        <f t="shared" si="4"/>
        <v>25</v>
      </c>
      <c r="B97" s="89"/>
      <c r="C97" s="95" t="s">
        <v>126</v>
      </c>
      <c r="D97" s="112" t="s">
        <v>18</v>
      </c>
      <c r="E97" s="91">
        <v>14</v>
      </c>
      <c r="F97" s="16"/>
      <c r="G97" s="16">
        <f t="shared" si="5"/>
        <v>0</v>
      </c>
    </row>
    <row r="98" spans="1:7" ht="14.25" x14ac:dyDescent="0.2">
      <c r="A98" s="2">
        <f t="shared" si="4"/>
        <v>26</v>
      </c>
      <c r="B98" s="96"/>
      <c r="C98" s="35" t="s">
        <v>119</v>
      </c>
      <c r="D98" s="9" t="s">
        <v>110</v>
      </c>
      <c r="E98" s="91">
        <v>1</v>
      </c>
      <c r="F98" s="16"/>
      <c r="G98" s="16">
        <f t="shared" si="5"/>
        <v>0</v>
      </c>
    </row>
    <row r="99" spans="1:7" ht="40.5" x14ac:dyDescent="0.2">
      <c r="A99" s="2">
        <f t="shared" si="4"/>
        <v>27</v>
      </c>
      <c r="B99" s="97"/>
      <c r="C99" s="35" t="s">
        <v>120</v>
      </c>
      <c r="D99" s="9" t="s">
        <v>44</v>
      </c>
      <c r="E99" s="91">
        <v>3.03</v>
      </c>
      <c r="F99" s="16"/>
      <c r="G99" s="16">
        <f t="shared" si="5"/>
        <v>0</v>
      </c>
    </row>
    <row r="100" spans="1:7" ht="15.75" x14ac:dyDescent="0.2">
      <c r="A100" s="2">
        <f t="shared" si="4"/>
        <v>28</v>
      </c>
      <c r="B100" s="89"/>
      <c r="C100" s="35" t="s">
        <v>122</v>
      </c>
      <c r="D100" s="112" t="s">
        <v>43</v>
      </c>
      <c r="E100" s="91">
        <v>1.2</v>
      </c>
      <c r="F100" s="16"/>
      <c r="G100" s="16">
        <f t="shared" si="5"/>
        <v>0</v>
      </c>
    </row>
    <row r="101" spans="1:7" ht="15.75" x14ac:dyDescent="0.2">
      <c r="A101" s="2">
        <f t="shared" si="4"/>
        <v>29</v>
      </c>
      <c r="B101" s="89"/>
      <c r="C101" s="35" t="s">
        <v>123</v>
      </c>
      <c r="D101" s="112" t="s">
        <v>44</v>
      </c>
      <c r="E101" s="91">
        <v>12</v>
      </c>
      <c r="F101" s="16"/>
      <c r="G101" s="16">
        <f t="shared" si="5"/>
        <v>0</v>
      </c>
    </row>
    <row r="102" spans="1:7" ht="14.25" x14ac:dyDescent="0.2">
      <c r="A102" s="98"/>
      <c r="B102" s="99"/>
      <c r="C102" s="102" t="s">
        <v>50</v>
      </c>
      <c r="D102" s="48" t="s">
        <v>1</v>
      </c>
      <c r="E102" s="15"/>
      <c r="F102" s="14"/>
      <c r="G102" s="47">
        <f>SUM(G71:G101)</f>
        <v>0</v>
      </c>
    </row>
    <row r="103" spans="1:7" s="11" customFormat="1" ht="14.25" x14ac:dyDescent="0.2">
      <c r="A103" s="6"/>
      <c r="B103" s="13"/>
      <c r="C103" s="12" t="s">
        <v>130</v>
      </c>
      <c r="D103" s="48" t="s">
        <v>1</v>
      </c>
      <c r="E103" s="49"/>
      <c r="F103" s="49"/>
      <c r="G103" s="47">
        <f>G68+G102</f>
        <v>0</v>
      </c>
    </row>
    <row r="104" spans="1:7" s="11" customFormat="1" ht="14.25" x14ac:dyDescent="0.2">
      <c r="A104" s="68"/>
      <c r="B104" s="68"/>
      <c r="C104" s="69" t="s">
        <v>68</v>
      </c>
      <c r="D104" s="70" t="s">
        <v>1</v>
      </c>
      <c r="E104" s="71"/>
      <c r="F104" s="10"/>
      <c r="G104" s="72"/>
    </row>
    <row r="105" spans="1:7" s="11" customFormat="1" ht="14.25" x14ac:dyDescent="0.2">
      <c r="A105" s="68"/>
      <c r="B105" s="68"/>
      <c r="C105" s="69" t="s">
        <v>69</v>
      </c>
      <c r="D105" s="70" t="s">
        <v>1</v>
      </c>
      <c r="E105" s="71"/>
      <c r="F105" s="10"/>
      <c r="G105" s="72"/>
    </row>
    <row r="106" spans="1:7" s="11" customFormat="1" ht="14.25" x14ac:dyDescent="0.2">
      <c r="A106" s="68"/>
      <c r="B106" s="68"/>
      <c r="C106" s="69" t="s">
        <v>70</v>
      </c>
      <c r="D106" s="70" t="s">
        <v>1</v>
      </c>
      <c r="E106" s="71"/>
      <c r="F106" s="10"/>
      <c r="G106" s="72"/>
    </row>
    <row r="107" spans="1:7" s="11" customFormat="1" ht="14.25" x14ac:dyDescent="0.2">
      <c r="A107" s="68"/>
      <c r="B107" s="68"/>
      <c r="C107" s="69" t="s">
        <v>69</v>
      </c>
      <c r="D107" s="70" t="s">
        <v>1</v>
      </c>
      <c r="E107" s="71"/>
      <c r="F107" s="10"/>
      <c r="G107" s="72"/>
    </row>
    <row r="108" spans="1:7" s="11" customFormat="1" ht="14.25" x14ac:dyDescent="0.2">
      <c r="A108" s="68"/>
      <c r="B108" s="68"/>
      <c r="C108" s="69" t="s">
        <v>71</v>
      </c>
      <c r="D108" s="70" t="s">
        <v>1</v>
      </c>
      <c r="E108" s="71"/>
      <c r="F108" s="10"/>
      <c r="G108" s="72"/>
    </row>
    <row r="109" spans="1:7" s="11" customFormat="1" ht="14.25" x14ac:dyDescent="0.2">
      <c r="A109" s="68"/>
      <c r="B109" s="68"/>
      <c r="C109" s="69" t="s">
        <v>69</v>
      </c>
      <c r="D109" s="70" t="s">
        <v>1</v>
      </c>
      <c r="E109" s="71"/>
      <c r="F109" s="10"/>
      <c r="G109" s="72"/>
    </row>
    <row r="110" spans="1:7" s="11" customFormat="1" ht="14.25" x14ac:dyDescent="0.2">
      <c r="A110" s="68"/>
      <c r="B110" s="68"/>
      <c r="C110" s="69" t="s">
        <v>72</v>
      </c>
      <c r="D110" s="70" t="s">
        <v>1</v>
      </c>
      <c r="E110" s="71"/>
      <c r="F110" s="10"/>
      <c r="G110" s="72"/>
    </row>
    <row r="111" spans="1:7" s="11" customFormat="1" ht="14.25" x14ac:dyDescent="0.2">
      <c r="A111" s="68"/>
      <c r="B111" s="68"/>
      <c r="C111" s="69" t="s">
        <v>73</v>
      </c>
      <c r="D111" s="70" t="s">
        <v>1</v>
      </c>
      <c r="E111" s="71"/>
      <c r="F111" s="10"/>
      <c r="G111" s="72"/>
    </row>
    <row r="112" spans="1:7" s="11" customFormat="1" x14ac:dyDescent="0.2">
      <c r="A112" s="73"/>
      <c r="B112" s="73"/>
      <c r="C112" s="74" t="s">
        <v>74</v>
      </c>
      <c r="D112" s="73"/>
      <c r="E112" s="73"/>
      <c r="F112" s="73"/>
      <c r="G112" s="73"/>
    </row>
    <row r="113" spans="1:7" ht="43.5" customHeight="1" x14ac:dyDescent="0.2">
      <c r="A113" s="73"/>
      <c r="B113" s="75" t="s">
        <v>75</v>
      </c>
      <c r="C113" s="131" t="s">
        <v>76</v>
      </c>
      <c r="D113" s="131"/>
      <c r="E113" s="131"/>
      <c r="F113" s="131"/>
      <c r="G113" s="131"/>
    </row>
    <row r="114" spans="1:7" ht="56.25" customHeight="1" x14ac:dyDescent="0.2">
      <c r="A114" s="73"/>
      <c r="B114" s="75" t="s">
        <v>77</v>
      </c>
      <c r="C114" s="132" t="s">
        <v>78</v>
      </c>
      <c r="D114" s="132"/>
      <c r="E114" s="132"/>
      <c r="F114" s="132"/>
      <c r="G114" s="132"/>
    </row>
    <row r="115" spans="1:7" ht="56.25" customHeight="1" x14ac:dyDescent="0.2">
      <c r="A115" s="73"/>
      <c r="B115" s="75" t="s">
        <v>79</v>
      </c>
      <c r="C115" s="133" t="s">
        <v>94</v>
      </c>
      <c r="D115" s="133"/>
      <c r="E115" s="133"/>
      <c r="F115" s="133"/>
      <c r="G115" s="133"/>
    </row>
    <row r="116" spans="1:7" ht="81" customHeight="1" x14ac:dyDescent="0.2">
      <c r="A116" s="73"/>
      <c r="B116" s="75" t="s">
        <v>80</v>
      </c>
      <c r="C116" s="134" t="s">
        <v>81</v>
      </c>
      <c r="D116" s="134"/>
      <c r="E116" s="134"/>
      <c r="F116" s="134"/>
      <c r="G116" s="134"/>
    </row>
    <row r="117" spans="1:7" ht="24.75" customHeight="1" x14ac:dyDescent="0.2">
      <c r="A117" s="73"/>
      <c r="B117" s="75" t="s">
        <v>82</v>
      </c>
      <c r="C117" s="135" t="s">
        <v>83</v>
      </c>
      <c r="D117" s="135"/>
      <c r="E117" s="135"/>
      <c r="F117" s="135"/>
      <c r="G117" s="135"/>
    </row>
    <row r="118" spans="1:7" ht="18" customHeight="1" x14ac:dyDescent="0.2">
      <c r="A118" s="73"/>
      <c r="B118" s="73"/>
      <c r="C118" s="76" t="s">
        <v>84</v>
      </c>
      <c r="D118" s="129" t="s">
        <v>85</v>
      </c>
      <c r="E118" s="129"/>
      <c r="F118" s="129"/>
      <c r="G118" s="129"/>
    </row>
    <row r="119" spans="1:7" ht="30" customHeight="1" x14ac:dyDescent="0.2">
      <c r="A119" s="73"/>
      <c r="B119" s="73"/>
      <c r="C119" s="77" t="s">
        <v>86</v>
      </c>
      <c r="D119" s="130" t="s">
        <v>87</v>
      </c>
      <c r="E119" s="130"/>
      <c r="F119" s="130"/>
      <c r="G119" s="130"/>
    </row>
    <row r="120" spans="1:7" ht="51" customHeight="1" x14ac:dyDescent="0.2"/>
  </sheetData>
  <autoFilter ref="A10:G119"/>
  <mergeCells count="15">
    <mergeCell ref="D118:G118"/>
    <mergeCell ref="D119:G119"/>
    <mergeCell ref="C113:G113"/>
    <mergeCell ref="C114:G114"/>
    <mergeCell ref="C115:G115"/>
    <mergeCell ref="C116:G116"/>
    <mergeCell ref="C117:G117"/>
    <mergeCell ref="A6:C6"/>
    <mergeCell ref="D6:G6"/>
    <mergeCell ref="D7:F7"/>
    <mergeCell ref="E1:G1"/>
    <mergeCell ref="A2:G2"/>
    <mergeCell ref="A3:G3"/>
    <mergeCell ref="A4:C4"/>
    <mergeCell ref="E5:F5"/>
  </mergeCells>
  <conditionalFormatting sqref="E104:E111">
    <cfRule type="cellIs" dxfId="0" priority="1" stopIfTrue="1" operator="equal">
      <formula>8223.307275</formula>
    </cfRule>
  </conditionalFormatting>
  <pageMargins left="0.6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2016-12-20T08:51:27Z</dcterms:modified>
</cp:coreProperties>
</file>