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ngs acc\შესყიდვები 2016\მიმდინარე ტენდერები\საგზაო 2017\"/>
    </mc:Choice>
  </mc:AlternateContent>
  <bookViews>
    <workbookView xWindow="0" yWindow="0" windowWidth="21600" windowHeight="9885"/>
  </bookViews>
  <sheets>
    <sheet name="Sheet1 (2)" sheetId="5" r:id="rId1"/>
  </sheets>
  <calcPr calcId="152511"/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7" i="5"/>
  <c r="F58" i="5" l="1"/>
  <c r="F59" i="5" l="1"/>
  <c r="F60" i="5" s="1"/>
  <c r="F61" i="5" l="1"/>
  <c r="F62" i="5" s="1"/>
  <c r="F63" i="5" s="1"/>
  <c r="F64" i="5" l="1"/>
  <c r="F65" i="5" s="1"/>
  <c r="F66" i="5" s="1"/>
</calcChain>
</file>

<file path=xl/sharedStrings.xml><?xml version="1.0" encoding="utf-8"?>
<sst xmlns="http://schemas.openxmlformats.org/spreadsheetml/2006/main" count="120" uniqueCount="79">
  <si>
    <t>#</t>
  </si>
  <si>
    <t xml:space="preserve"> samuSaos saxeoba</t>
  </si>
  <si>
    <t>ganzomilebis erTeuli</t>
  </si>
  <si>
    <t>raodenoba</t>
  </si>
  <si>
    <t>erTeulis Rirebuleba lari</t>
  </si>
  <si>
    <t>mTliani      Rirebuleba         lari</t>
  </si>
  <si>
    <r>
      <t>m</t>
    </r>
    <r>
      <rPr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</si>
  <si>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3</t>
    </r>
  </si>
  <si>
    <t>III kategoriis gruntis (an naSali masalis) damuSaveba meqanizmebiT da datvirTava avtoTviTmclelze</t>
  </si>
  <si>
    <t>dazianebuli bordiuris demontaJi da datvirTva avtoTviTmclelze</t>
  </si>
  <si>
    <t>betonis an kldovani gruntis damuSaveba meqanizmebiT da datvirTva avtoTviTmclelze</t>
  </si>
  <si>
    <t>g.m.</t>
  </si>
  <si>
    <t>safuZvlis qveda fenis mowyoba qviSa-xreSovani nareviT, datkepniT fraqciis maqsimaluri zoma 120mm</t>
  </si>
  <si>
    <r>
      <t>m</t>
    </r>
    <r>
      <rPr>
        <sz val="11"/>
        <color indexed="8"/>
        <rFont val="Russian Times"/>
        <family val="1"/>
      </rPr>
      <t>³</t>
    </r>
  </si>
  <si>
    <t>safuZvlis zeda fenis mowyoba fraqciuli RorRiT 0-40 mm datkepniT k-1,26</t>
  </si>
  <si>
    <r>
      <t>Txevadi bitumis an bitumis emulsiis mosxma safuZvlis zeda fenaze 0,7 l/m</t>
    </r>
    <r>
      <rPr>
        <vertAlign val="superscript"/>
        <sz val="11"/>
        <rFont val="AcadNusx"/>
      </rPr>
      <t>2-</t>
    </r>
    <r>
      <rPr>
        <sz val="11"/>
        <rFont val="AcadNusx"/>
      </rPr>
      <t>ze</t>
    </r>
  </si>
  <si>
    <t>l</t>
  </si>
  <si>
    <t xml:space="preserve">Txevadi bitumis mosxma nawiburebze 0.35l-dan 0.40l-mde grZiv metrze </t>
  </si>
  <si>
    <t>Semasworebeli fenis mowyoba wvrilmarcvlovani a/betoniT</t>
  </si>
  <si>
    <t>t</t>
  </si>
  <si>
    <t>safaris qveda fenis mowyoba msxvilmarcvlovani a/betoniT  sisqiT 6sm.</t>
  </si>
  <si>
    <r>
      <t>m</t>
    </r>
    <r>
      <rPr>
        <sz val="11"/>
        <color indexed="8"/>
        <rFont val="Russian Times"/>
        <family val="1"/>
      </rPr>
      <t>²</t>
    </r>
  </si>
  <si>
    <t>c</t>
  </si>
  <si>
    <t>safaris zeda fenis mowyoba wvrilmarcvlovani a/betoniT sisqiT 3sm.</t>
  </si>
  <si>
    <r>
      <t>m</t>
    </r>
    <r>
      <rPr>
        <sz val="11"/>
        <rFont val="Russian Times"/>
        <family val="1"/>
      </rPr>
      <t>²</t>
    </r>
  </si>
  <si>
    <t>safaris zeda fenis mowyoba wvrilmarcvlovani a/betoniT sisqiT 4sm.</t>
  </si>
  <si>
    <t>safaris zeda fenis mowyoba wvrilmarcvlovani a/betoniT sisqiT 5sm.</t>
  </si>
  <si>
    <t>g.m</t>
  </si>
  <si>
    <r>
      <t>m</t>
    </r>
    <r>
      <rPr>
        <vertAlign val="superscript"/>
        <sz val="11"/>
        <color indexed="8"/>
        <rFont val="AcadNusx"/>
      </rPr>
      <t>3</t>
    </r>
  </si>
  <si>
    <t>jami</t>
  </si>
  <si>
    <t>d.R.g. - 18%</t>
  </si>
  <si>
    <t>sul jami:</t>
  </si>
  <si>
    <t>dazianebuli a/betonis safaris moxsna pnevmaturi CaquCiT da datvirTva a/TviTmclelze</t>
  </si>
  <si>
    <t>dazianebuli a/betonis safaris moxsna meqanizmebiT da datvirTva a/TviTmclelze</t>
  </si>
  <si>
    <t xml:space="preserve"> nawiburebis damuSaveba  xerxiT</t>
  </si>
  <si>
    <r>
      <t xml:space="preserve"> 60%-iani bitumis emulsiis mTel farTze mosxma (0.35 l/m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)</t>
    </r>
  </si>
  <si>
    <t>arsebuli sakomunikacio Webis moyvana gzis niSnulze betonis safuZvelze. specialuri betoniT romlis Semkvrivebis dro iqneba araumetes 3 saaTi</t>
  </si>
  <si>
    <t>bazaltis filebis (sisqiT 4 sm) mowyoba betonis safuZvelze, webo-cementiT.</t>
  </si>
  <si>
    <t>bazaltis filebis (sisqiT 2 sm) mowyoba betonis safuZvelze, webo-cementiT.</t>
  </si>
  <si>
    <t>saniaRvre Wis gadaxurvis mowyoba Tujis CarCo-cxauriT (Sida zoma 70X70 sm)</t>
  </si>
  <si>
    <t>saniaRvre Wis gadaxurvis mowyoba liTonis CarCo-cxauriT (Sida zoma 40X40 sm)</t>
  </si>
  <si>
    <t>#14 ortesebri koWis mowyoba</t>
  </si>
  <si>
    <t>samSeneblo nagvis gatana nagavsayrelze saSualod 20 km-ze</t>
  </si>
  <si>
    <t>dazianebuli a/betonis safaris frezireba (საშ. სისქით 10 სმ-დე) da adgilze dasawyobeba Semdgomi gamoyenebisaTvis</t>
  </si>
  <si>
    <t>dazianebuli a/betonis safaris frezireba (საშ. სისქით 5 სმ-დე) da adgilze dasawyobeba Semdgomi gamoyenebisaTvis</t>
  </si>
  <si>
    <t>dazianebuli a/betonis safaris frezireba (საშ. სისქით 10 სმ-დე) da gatana Semsyidvelis mier miTiTebul adgilze Semdgomi gamoyenebisaTvis, 15 km-de manZilze</t>
  </si>
  <si>
    <t>dazianebuli a/betonis safaris frezireba (საშ. სისქით 5 სმ-დე) da gatana Semsyidvelis mier miTiTebul adgilze Semdgomi gamoyenebisaTvis, 15 km-de manZilze</t>
  </si>
  <si>
    <t>betonis an kldovani gruntis damuSaveba პნევმატური ჩაქუჩებით da datvirTva avtoTviTmclelze</t>
  </si>
  <si>
    <t>ტუმბების გასწორება, გამაგრება</t>
  </si>
  <si>
    <t>თვალამრიდების და სხვა ანალოგიური სaგზაო ელემენტების გასწორება</t>
  </si>
  <si>
    <t>III kategoriis gruntis (an naSali masalis) damuSaveba xeliT da datvirTava avtoTviTmclelze</t>
  </si>
  <si>
    <t xml:space="preserve">safuZvlis zeda fenis mowyoba fraqciuli RorRiT (70%) da asfaltis granulatis nareviT(30%) </t>
  </si>
  <si>
    <t>არსებული ბორდიურის მოხსნა და ადგილზე დასაწყობება შემდგომი გამოყენებისთვის</t>
  </si>
  <si>
    <t>grZ.m</t>
  </si>
  <si>
    <t>saniaRvre Wis Ziris dabetoneba, mimmarTveli arxis mowyoba, /an saniaRvre Wis kedlebis dabetoneba/ betoniT m=200</t>
  </si>
  <si>
    <t xml:space="preserve">qviSis baliSis mowyoba milis qveS sisqe 10 sm /an milebis dafarva qviSiT sisqe 20 sm/ datkepna vibro meqanizmiT; k=1,12 </t>
  </si>
  <si>
    <t>kub.m</t>
  </si>
  <si>
    <t>qvabulis Ziris mowyoba qviSa-xreSovani nareviT sisqiT 10sm, datkepna vibro satkepniT  k=1,22</t>
  </si>
  <si>
    <t>Txrilis Sevseba qviSa-xreSovani nareviT, fenebad datkepna vibro satkepniT k=1,22</t>
  </si>
  <si>
    <r>
      <rPr>
        <sz val="11"/>
        <rFont val="Calibri"/>
        <family val="2"/>
        <scheme val="minor"/>
      </rPr>
      <t>D</t>
    </r>
    <r>
      <rPr>
        <sz val="11"/>
        <rFont val="AcadNusx"/>
      </rPr>
      <t>=300 mm  gare qselebis gofrirebuli   mili montaJiT (yvela saWiro fasonuri nawilis gamoyenebiT)</t>
    </r>
  </si>
  <si>
    <r>
      <rPr>
        <sz val="11"/>
        <rFont val="Calibri"/>
        <family val="2"/>
        <scheme val="minor"/>
      </rPr>
      <t>D</t>
    </r>
    <r>
      <rPr>
        <sz val="11"/>
        <rFont val="AcadNusx"/>
      </rPr>
      <t>=200mm  gare qselebis gofrirebuli    mili montaJiT (yvela saWiro fasonuri nawilis gamoyenebiT)</t>
    </r>
  </si>
  <si>
    <r>
      <rPr>
        <sz val="11"/>
        <color theme="1"/>
        <rFont val="Calibri"/>
        <family val="2"/>
        <scheme val="minor"/>
      </rPr>
      <t>B</t>
    </r>
    <r>
      <rPr>
        <sz val="11"/>
        <color theme="1"/>
        <rFont val="AcadNusx"/>
      </rPr>
      <t>-22.5</t>
    </r>
    <r>
      <rPr>
        <sz val="11"/>
        <color indexed="8"/>
        <rFont val="AcadNusx"/>
      </rPr>
      <t xml:space="preserve"> markis monoliTuri betonis (armirebiT) mowyoba/aRdgena (m.S.sayrd.kedeli, kibe, parapeti, arxi)</t>
    </r>
  </si>
  <si>
    <t>qvabulis Sevseba qviSa-xreSovani nareviT, fenebad datkepna  k=1,22</t>
  </si>
  <si>
    <t>kuTxovana 40X40X4 mm</t>
  </si>
  <si>
    <t>kuTxovana 50X50X5 mm</t>
  </si>
  <si>
    <t xml:space="preserve">armatura aIII klasi  </t>
  </si>
  <si>
    <r>
      <t>arsebuli bordiurebis montaJi (betoni, bazalti) betonis safuZvelze, safuZvlisaTvis gamoiyeneba aranakleb B</t>
    </r>
    <r>
      <rPr>
        <sz val="11"/>
        <rFont val="Calibri"/>
        <family val="2"/>
        <scheme val="minor"/>
      </rPr>
      <t>B-</t>
    </r>
    <r>
      <rPr>
        <sz val="11"/>
        <rFont val="AcadNusx"/>
      </rPr>
      <t>10 betoni 0,035 m</t>
    </r>
    <r>
      <rPr>
        <vertAlign val="superscript"/>
        <sz val="11"/>
        <rFont val="AcadNusx"/>
      </rPr>
      <t>3/</t>
    </r>
    <r>
      <rPr>
        <sz val="11"/>
        <rFont val="AcadNusx"/>
      </rPr>
      <t>/grZivmetrze</t>
    </r>
  </si>
  <si>
    <r>
      <t>betonis axali bordiuris (15X30) mowyoba betonis safuZvelze, safuZvlisaTvis gamoiyeneba aranakleb B</t>
    </r>
    <r>
      <rPr>
        <sz val="11"/>
        <rFont val="Calibri"/>
        <family val="2"/>
        <scheme val="minor"/>
      </rPr>
      <t>B</t>
    </r>
    <r>
      <rPr>
        <sz val="11"/>
        <rFont val="AcadNusx"/>
      </rPr>
      <t xml:space="preserve">-10 betoni 0,035 m3/grZivmetrze </t>
    </r>
  </si>
  <si>
    <r>
      <t>betonis axali bordiuris (7.5X20) mowyoba betonis safuZvelze, safuZvlisaTvis gamoiyeneba aranakleb BBBB</t>
    </r>
    <r>
      <rPr>
        <sz val="11"/>
        <rFont val="Calibri"/>
        <family val="2"/>
        <scheme val="minor"/>
      </rPr>
      <t>B</t>
    </r>
    <r>
      <rPr>
        <sz val="11"/>
        <rFont val="AcadNusx"/>
      </rPr>
      <t xml:space="preserve">-10 betoni </t>
    </r>
  </si>
  <si>
    <r>
      <t>bazaltis axali bordiuris (15X30) mowyoba betonis safuZvelze, safuZvlisaTvis gamoiyeneba aranakleb BBB</t>
    </r>
    <r>
      <rPr>
        <sz val="11"/>
        <rFont val="Calibri"/>
        <family val="2"/>
        <scheme val="minor"/>
      </rPr>
      <t>B</t>
    </r>
    <r>
      <rPr>
        <sz val="11"/>
        <rFont val="AcadNusx"/>
      </rPr>
      <t xml:space="preserve">-10 betoni 0,035 m3//grZivmetrze </t>
    </r>
  </si>
  <si>
    <r>
      <t>bazaltis axali bordiuris (10X20) mowyoba betonis safuZvelze, safuZvlisaTvis gamoiyeneba aranakleb BBB</t>
    </r>
    <r>
      <rPr>
        <sz val="11"/>
        <rFont val="Calibri"/>
        <family val="2"/>
        <scheme val="minor"/>
      </rPr>
      <t>B</t>
    </r>
    <r>
      <rPr>
        <sz val="11"/>
        <rFont val="AcadNusx"/>
      </rPr>
      <t xml:space="preserve">-10 betoni </t>
    </r>
  </si>
  <si>
    <t>საკომუნიკაციო ჭებზე ახალი გადახურვის ფილების მოწყობა კომპოზიტური მასალისგან დამზადებული ფიბროარმირებული პლასტმასის ჩარჩო ხუფებით და მოყვანა გზის ნიშნულზე (ბეტონის შრობის დამაჩქარებელი ქიმიური დანამატის გამოყენებით)</t>
  </si>
  <si>
    <t>საფარის მოწყობა ქვიშოვანი ა/ბეტონის საფარით სისქით 3 სმ.</t>
  </si>
  <si>
    <t xml:space="preserve"> გზების მიმდინარე და ორმოულების შეკეთების სამუშაოების ხარჯთაღრიცხვა</t>
  </si>
  <si>
    <t>ზღვრ. ერთ. ფასი.</t>
  </si>
  <si>
    <t xml:space="preserve">zednadebi xarji </t>
  </si>
  <si>
    <t xml:space="preserve">gegmiuri dagroveba  </t>
  </si>
  <si>
    <t>gauTvaliswinebeli 1%</t>
  </si>
  <si>
    <t>ხელმოწერა----------------------------ბ.ა.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</si>
</sst>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sz val="10"/>
      <name val="AcadNusx"/>
    </font>
    <font>
      <b/>
      <sz val="11"/>
      <name val="AcadNusx"/>
    </font>
    <font>
      <b/>
      <sz val="10"/>
      <name val="AcadNusx"/>
    </font>
    <font>
      <sz val="11"/>
      <color theme="1"/>
      <name val="Calibri"/>
      <family val="2"/>
      <charset val="204"/>
      <scheme val="minor"/>
    </font>
    <font>
      <sz val="11"/>
      <color indexed="8"/>
      <name val="AcadNusx"/>
    </font>
    <font>
      <vertAlign val="superscript"/>
      <sz val="11"/>
      <name val="AcadNusx"/>
    </font>
    <font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</font>
    <font>
      <sz val="11"/>
      <color indexed="8"/>
      <name val="Russian Times"/>
      <family val="1"/>
    </font>
    <font>
      <sz val="11"/>
      <color theme="1"/>
      <name val="AcadNusx"/>
    </font>
    <font>
      <vertAlign val="superscript"/>
      <sz val="11"/>
      <color indexed="8"/>
      <name val="AcadNusx"/>
    </font>
    <font>
      <sz val="12"/>
      <name val="Calibri"/>
      <family val="2"/>
      <charset val="204"/>
      <scheme val="minor"/>
    </font>
    <font>
      <sz val="12"/>
      <name val="AcadNusx"/>
    </font>
    <font>
      <sz val="12"/>
      <name val="Calibri"/>
      <family val="2"/>
      <scheme val="minor"/>
    </font>
    <font>
      <sz val="11"/>
      <name val="Russian Times"/>
      <family val="1"/>
    </font>
    <font>
      <sz val="12"/>
      <color theme="1"/>
      <name val="Calibri"/>
      <family val="2"/>
      <charset val="204"/>
      <scheme val="minor"/>
    </font>
    <font>
      <b/>
      <i/>
      <sz val="11"/>
      <name val="AcadNusx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1" fillId="0" borderId="0"/>
  </cellStyleXfs>
  <cellXfs count="7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9" fillId="2" borderId="6" xfId="2" applyNumberFormat="1" applyFont="1" applyFill="1" applyBorder="1" applyAlignment="1">
      <alignment horizontal="center" vertical="center"/>
    </xf>
    <xf numFmtId="2" fontId="10" fillId="2" borderId="6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2" fontId="10" fillId="2" borderId="4" xfId="2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 wrapText="1"/>
    </xf>
    <xf numFmtId="2" fontId="12" fillId="2" borderId="4" xfId="2" applyNumberFormat="1" applyFont="1" applyFill="1" applyBorder="1" applyAlignment="1">
      <alignment horizontal="center" vertical="center"/>
    </xf>
    <xf numFmtId="4" fontId="9" fillId="2" borderId="4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center" wrapText="1"/>
    </xf>
    <xf numFmtId="4" fontId="16" fillId="2" borderId="4" xfId="1" applyNumberFormat="1" applyFont="1" applyFill="1" applyBorder="1" applyAlignment="1">
      <alignment horizontal="center" vertical="center"/>
    </xf>
    <xf numFmtId="2" fontId="17" fillId="2" borderId="4" xfId="1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3" fontId="22" fillId="2" borderId="4" xfId="2" applyNumberFormat="1" applyFont="1" applyFill="1" applyBorder="1" applyAlignment="1">
      <alignment horizontal="center" vertical="center"/>
    </xf>
    <xf numFmtId="3" fontId="23" fillId="2" borderId="4" xfId="2" applyNumberFormat="1" applyFont="1" applyFill="1" applyBorder="1" applyAlignment="1">
      <alignment horizontal="center" vertical="center"/>
    </xf>
    <xf numFmtId="9" fontId="2" fillId="2" borderId="4" xfId="1" applyNumberFormat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center"/>
    </xf>
    <xf numFmtId="0" fontId="16" fillId="2" borderId="8" xfId="1" applyFont="1" applyFill="1" applyBorder="1" applyAlignment="1">
      <alignment horizontal="center"/>
    </xf>
    <xf numFmtId="0" fontId="17" fillId="2" borderId="8" xfId="1" applyFont="1" applyFill="1" applyBorder="1" applyAlignment="1">
      <alignment horizontal="center"/>
    </xf>
    <xf numFmtId="4" fontId="16" fillId="2" borderId="4" xfId="2" applyNumberFormat="1" applyFont="1" applyFill="1" applyBorder="1" applyAlignment="1">
      <alignment horizontal="center" vertical="center"/>
    </xf>
    <xf numFmtId="2" fontId="17" fillId="2" borderId="4" xfId="2" applyNumberFormat="1" applyFont="1" applyFill="1" applyBorder="1" applyAlignment="1">
      <alignment horizontal="center" vertical="center"/>
    </xf>
    <xf numFmtId="4" fontId="12" fillId="2" borderId="4" xfId="2" applyNumberFormat="1" applyFont="1" applyFill="1" applyBorder="1" applyAlignment="1">
      <alignment horizontal="center" vertical="center"/>
    </xf>
    <xf numFmtId="2" fontId="16" fillId="2" borderId="4" xfId="2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24" fillId="0" borderId="0" xfId="0" applyFont="1"/>
    <xf numFmtId="4" fontId="0" fillId="0" borderId="0" xfId="0" applyNumberFormat="1"/>
    <xf numFmtId="2" fontId="2" fillId="2" borderId="4" xfId="1" applyNumberFormat="1" applyFont="1" applyFill="1" applyBorder="1" applyAlignment="1">
      <alignment horizontal="center" vertical="center"/>
    </xf>
    <xf numFmtId="1" fontId="26" fillId="2" borderId="4" xfId="1" applyNumberFormat="1" applyFont="1" applyFill="1" applyBorder="1" applyAlignment="1">
      <alignment horizontal="center" vertical="center"/>
    </xf>
    <xf numFmtId="164" fontId="26" fillId="2" borderId="4" xfId="1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vertical="top" wrapText="1"/>
    </xf>
    <xf numFmtId="0" fontId="3" fillId="2" borderId="4" xfId="2" applyFont="1" applyFill="1" applyBorder="1" applyAlignment="1">
      <alignment horizontal="left" vertical="center" wrapText="1"/>
    </xf>
    <xf numFmtId="4" fontId="27" fillId="2" borderId="4" xfId="1" applyNumberFormat="1" applyFont="1" applyFill="1" applyBorder="1" applyAlignment="1">
      <alignment horizontal="center" vertical="center"/>
    </xf>
    <xf numFmtId="2" fontId="27" fillId="2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center" vertical="center" wrapText="1"/>
    </xf>
    <xf numFmtId="1" fontId="5" fillId="3" borderId="11" xfId="1" applyNumberFormat="1" applyFont="1" applyFill="1" applyBorder="1" applyAlignment="1">
      <alignment horizontal="center" vertical="center"/>
    </xf>
    <xf numFmtId="4" fontId="10" fillId="2" borderId="12" xfId="2" applyNumberFormat="1" applyFont="1" applyFill="1" applyBorder="1" applyAlignment="1">
      <alignment horizontal="center" vertical="center"/>
    </xf>
    <xf numFmtId="4" fontId="10" fillId="2" borderId="11" xfId="2" applyNumberFormat="1" applyFont="1" applyFill="1" applyBorder="1" applyAlignment="1">
      <alignment horizontal="center" vertical="center"/>
    </xf>
    <xf numFmtId="4" fontId="10" fillId="2" borderId="13" xfId="2" applyNumberFormat="1" applyFont="1" applyFill="1" applyBorder="1" applyAlignment="1">
      <alignment horizontal="center" vertical="center"/>
    </xf>
    <xf numFmtId="0" fontId="0" fillId="0" borderId="4" xfId="0" applyBorder="1"/>
    <xf numFmtId="0" fontId="28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4" fontId="18" fillId="2" borderId="4" xfId="2" applyNumberFormat="1" applyFont="1" applyFill="1" applyBorder="1" applyAlignment="1">
      <alignment horizontal="center" vertical="center"/>
    </xf>
    <xf numFmtId="4" fontId="18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4">
    <cellStyle name="Normal" xfId="0" builtinId="0"/>
    <cellStyle name="Normal 2" xfId="2"/>
    <cellStyle name="Обычный 2" xfId="3"/>
    <cellStyle name="Обычный_sg  Tbilisi-SEnaki km8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46" workbookViewId="0">
      <selection activeCell="G13" sqref="G13"/>
    </sheetView>
  </sheetViews>
  <sheetFormatPr defaultRowHeight="15"/>
  <cols>
    <col min="1" max="1" width="3" bestFit="1" customWidth="1"/>
    <col min="2" max="2" width="79" customWidth="1"/>
    <col min="4" max="4" width="11.28515625" bestFit="1" customWidth="1"/>
    <col min="6" max="6" width="13.140625" customWidth="1"/>
  </cols>
  <sheetData>
    <row r="1" spans="1:7">
      <c r="A1" s="68" t="s">
        <v>73</v>
      </c>
      <c r="B1" s="68"/>
      <c r="C1" s="68"/>
      <c r="D1" s="68"/>
      <c r="E1" s="68"/>
      <c r="F1" s="68"/>
    </row>
    <row r="2" spans="1:7">
      <c r="A2" s="68"/>
      <c r="B2" s="68"/>
      <c r="C2" s="68"/>
      <c r="D2" s="68"/>
      <c r="E2" s="68"/>
      <c r="F2" s="68"/>
    </row>
    <row r="3" spans="1:7">
      <c r="A3" s="68"/>
      <c r="B3" s="68"/>
      <c r="C3" s="68"/>
      <c r="D3" s="68"/>
      <c r="E3" s="68"/>
      <c r="F3" s="68"/>
    </row>
    <row r="4" spans="1:7" ht="15.75" thickBot="1">
      <c r="A4" s="69"/>
      <c r="B4" s="69"/>
      <c r="C4" s="69"/>
      <c r="D4" s="69"/>
      <c r="E4" s="69"/>
      <c r="F4" s="69"/>
    </row>
    <row r="5" spans="1:7" ht="66" customHeight="1">
      <c r="A5" s="1" t="s">
        <v>0</v>
      </c>
      <c r="B5" s="46" t="s">
        <v>1</v>
      </c>
      <c r="C5" s="47" t="s">
        <v>2</v>
      </c>
      <c r="D5" s="47" t="s">
        <v>3</v>
      </c>
      <c r="E5" s="47" t="s">
        <v>4</v>
      </c>
      <c r="F5" s="61" t="s">
        <v>5</v>
      </c>
      <c r="G5" s="67" t="s">
        <v>74</v>
      </c>
    </row>
    <row r="6" spans="1:7" ht="15.75">
      <c r="A6" s="2">
        <v>1</v>
      </c>
      <c r="B6" s="3">
        <v>2</v>
      </c>
      <c r="C6" s="3">
        <v>3</v>
      </c>
      <c r="D6" s="3">
        <v>4</v>
      </c>
      <c r="E6" s="3">
        <v>5</v>
      </c>
      <c r="F6" s="62">
        <v>6</v>
      </c>
      <c r="G6" s="74">
        <v>7</v>
      </c>
    </row>
    <row r="7" spans="1:7" ht="31.5">
      <c r="A7" s="4">
        <v>1</v>
      </c>
      <c r="B7" s="5" t="s">
        <v>43</v>
      </c>
      <c r="C7" s="6" t="s">
        <v>6</v>
      </c>
      <c r="D7" s="7">
        <v>1500</v>
      </c>
      <c r="E7" s="8">
        <v>0</v>
      </c>
      <c r="F7" s="63">
        <f>D7*E7</f>
        <v>0</v>
      </c>
      <c r="G7" s="8">
        <v>2.8</v>
      </c>
    </row>
    <row r="8" spans="1:7" ht="31.5">
      <c r="A8" s="4">
        <v>2</v>
      </c>
      <c r="B8" s="5" t="s">
        <v>44</v>
      </c>
      <c r="C8" s="6" t="s">
        <v>6</v>
      </c>
      <c r="D8" s="7">
        <v>200</v>
      </c>
      <c r="E8" s="8">
        <v>0</v>
      </c>
      <c r="F8" s="63">
        <f t="shared" ref="F8:F57" si="0">D8*E8</f>
        <v>0</v>
      </c>
      <c r="G8" s="8">
        <v>2</v>
      </c>
    </row>
    <row r="9" spans="1:7" ht="47.25">
      <c r="A9" s="4">
        <v>3</v>
      </c>
      <c r="B9" s="5" t="s">
        <v>45</v>
      </c>
      <c r="C9" s="6" t="s">
        <v>6</v>
      </c>
      <c r="D9" s="7">
        <v>200</v>
      </c>
      <c r="E9" s="8">
        <v>0</v>
      </c>
      <c r="F9" s="63">
        <f t="shared" si="0"/>
        <v>0</v>
      </c>
      <c r="G9" s="8">
        <v>3.5</v>
      </c>
    </row>
    <row r="10" spans="1:7" ht="47.25">
      <c r="A10" s="4">
        <v>4</v>
      </c>
      <c r="B10" s="5" t="s">
        <v>46</v>
      </c>
      <c r="C10" s="6" t="s">
        <v>6</v>
      </c>
      <c r="D10" s="7">
        <v>100</v>
      </c>
      <c r="E10" s="8">
        <v>0</v>
      </c>
      <c r="F10" s="63">
        <f t="shared" si="0"/>
        <v>0</v>
      </c>
      <c r="G10" s="8">
        <v>2.7</v>
      </c>
    </row>
    <row r="11" spans="1:7" ht="31.5">
      <c r="A11" s="4">
        <v>5</v>
      </c>
      <c r="B11" s="10" t="s">
        <v>32</v>
      </c>
      <c r="C11" s="11" t="s">
        <v>7</v>
      </c>
      <c r="D11" s="7">
        <v>660</v>
      </c>
      <c r="E11" s="8">
        <v>0</v>
      </c>
      <c r="F11" s="63">
        <f t="shared" si="0"/>
        <v>0</v>
      </c>
      <c r="G11" s="12">
        <v>10</v>
      </c>
    </row>
    <row r="12" spans="1:7" ht="31.5">
      <c r="A12" s="4">
        <v>6</v>
      </c>
      <c r="B12" s="10" t="s">
        <v>33</v>
      </c>
      <c r="C12" s="11" t="s">
        <v>7</v>
      </c>
      <c r="D12" s="7">
        <v>1650</v>
      </c>
      <c r="E12" s="8">
        <v>0</v>
      </c>
      <c r="F12" s="63">
        <f t="shared" si="0"/>
        <v>0</v>
      </c>
      <c r="G12" s="12">
        <v>2.5</v>
      </c>
    </row>
    <row r="13" spans="1:7" ht="15.75">
      <c r="A13" s="4">
        <v>7</v>
      </c>
      <c r="B13" s="13" t="s">
        <v>34</v>
      </c>
      <c r="C13" s="11" t="s">
        <v>11</v>
      </c>
      <c r="D13" s="7">
        <v>3200</v>
      </c>
      <c r="E13" s="8">
        <v>0</v>
      </c>
      <c r="F13" s="63">
        <f t="shared" si="0"/>
        <v>0</v>
      </c>
      <c r="G13" s="12">
        <v>0.8</v>
      </c>
    </row>
    <row r="14" spans="1:7" ht="31.5">
      <c r="A14" s="4">
        <v>8</v>
      </c>
      <c r="B14" s="13" t="s">
        <v>8</v>
      </c>
      <c r="C14" s="11" t="s">
        <v>7</v>
      </c>
      <c r="D14" s="7">
        <v>7850</v>
      </c>
      <c r="E14" s="8">
        <v>0</v>
      </c>
      <c r="F14" s="63">
        <f t="shared" si="0"/>
        <v>0</v>
      </c>
      <c r="G14" s="12">
        <v>2.6</v>
      </c>
    </row>
    <row r="15" spans="1:7" ht="33" customHeight="1">
      <c r="A15" s="4">
        <v>9</v>
      </c>
      <c r="B15" s="13" t="s">
        <v>50</v>
      </c>
      <c r="C15" s="11" t="s">
        <v>7</v>
      </c>
      <c r="D15" s="7">
        <v>1360</v>
      </c>
      <c r="E15" s="8">
        <v>0</v>
      </c>
      <c r="F15" s="63">
        <f t="shared" si="0"/>
        <v>0</v>
      </c>
      <c r="G15" s="12">
        <v>10</v>
      </c>
    </row>
    <row r="16" spans="1:7" ht="31.5">
      <c r="A16" s="4">
        <v>10</v>
      </c>
      <c r="B16" s="13" t="s">
        <v>9</v>
      </c>
      <c r="C16" s="11" t="s">
        <v>7</v>
      </c>
      <c r="D16" s="7">
        <v>130</v>
      </c>
      <c r="E16" s="8">
        <v>0</v>
      </c>
      <c r="F16" s="63">
        <f t="shared" si="0"/>
        <v>0</v>
      </c>
      <c r="G16" s="12">
        <v>11</v>
      </c>
    </row>
    <row r="17" spans="1:10" ht="31.5">
      <c r="A17" s="4">
        <v>11</v>
      </c>
      <c r="B17" s="13" t="s">
        <v>52</v>
      </c>
      <c r="C17" s="11" t="s">
        <v>53</v>
      </c>
      <c r="D17" s="7">
        <v>370</v>
      </c>
      <c r="E17" s="8">
        <v>0</v>
      </c>
      <c r="F17" s="63">
        <f t="shared" si="0"/>
        <v>0</v>
      </c>
      <c r="G17" s="12">
        <v>0.5</v>
      </c>
    </row>
    <row r="18" spans="1:10" ht="31.5">
      <c r="A18" s="4">
        <v>12</v>
      </c>
      <c r="B18" s="10" t="s">
        <v>10</v>
      </c>
      <c r="C18" s="11" t="s">
        <v>7</v>
      </c>
      <c r="D18" s="7">
        <v>65</v>
      </c>
      <c r="E18" s="8">
        <v>0</v>
      </c>
      <c r="F18" s="63">
        <f t="shared" si="0"/>
        <v>0</v>
      </c>
      <c r="G18" s="12">
        <v>11.5</v>
      </c>
    </row>
    <row r="19" spans="1:10" ht="31.5">
      <c r="A19" s="4">
        <v>13</v>
      </c>
      <c r="B19" s="10" t="s">
        <v>47</v>
      </c>
      <c r="C19" s="11" t="s">
        <v>7</v>
      </c>
      <c r="D19" s="7">
        <v>22</v>
      </c>
      <c r="E19" s="8">
        <v>0</v>
      </c>
      <c r="F19" s="63">
        <f t="shared" si="0"/>
        <v>0</v>
      </c>
      <c r="G19" s="12">
        <v>11</v>
      </c>
    </row>
    <row r="20" spans="1:10" ht="18.75" customHeight="1">
      <c r="A20" s="4">
        <v>14</v>
      </c>
      <c r="B20" s="10" t="s">
        <v>42</v>
      </c>
      <c r="C20" s="11" t="s">
        <v>19</v>
      </c>
      <c r="D20" s="7">
        <v>21200</v>
      </c>
      <c r="E20" s="8">
        <v>0</v>
      </c>
      <c r="F20" s="63">
        <f t="shared" si="0"/>
        <v>0</v>
      </c>
      <c r="G20" s="12">
        <v>7</v>
      </c>
    </row>
    <row r="21" spans="1:10" ht="49.5">
      <c r="A21" s="4">
        <v>15</v>
      </c>
      <c r="B21" s="10" t="s">
        <v>66</v>
      </c>
      <c r="C21" s="11" t="s">
        <v>11</v>
      </c>
      <c r="D21" s="7">
        <v>500</v>
      </c>
      <c r="E21" s="8">
        <v>0</v>
      </c>
      <c r="F21" s="63">
        <f t="shared" si="0"/>
        <v>0</v>
      </c>
      <c r="G21" s="14">
        <v>10</v>
      </c>
    </row>
    <row r="22" spans="1:10" ht="47.25">
      <c r="A22" s="4">
        <v>16</v>
      </c>
      <c r="B22" s="10" t="s">
        <v>67</v>
      </c>
      <c r="C22" s="11" t="s">
        <v>11</v>
      </c>
      <c r="D22" s="7">
        <v>4000</v>
      </c>
      <c r="E22" s="8">
        <v>0</v>
      </c>
      <c r="F22" s="63">
        <f t="shared" si="0"/>
        <v>0</v>
      </c>
      <c r="G22" s="12">
        <v>15</v>
      </c>
    </row>
    <row r="23" spans="1:10" ht="31.5">
      <c r="A23" s="4">
        <v>17</v>
      </c>
      <c r="B23" s="10" t="s">
        <v>68</v>
      </c>
      <c r="C23" s="11" t="s">
        <v>11</v>
      </c>
      <c r="D23" s="15">
        <v>50</v>
      </c>
      <c r="E23" s="8">
        <v>0</v>
      </c>
      <c r="F23" s="63">
        <f t="shared" si="0"/>
        <v>0</v>
      </c>
      <c r="G23" s="12">
        <v>15</v>
      </c>
    </row>
    <row r="24" spans="1:10" ht="47.25">
      <c r="A24" s="4">
        <v>18</v>
      </c>
      <c r="B24" s="10" t="s">
        <v>69</v>
      </c>
      <c r="C24" s="11" t="s">
        <v>27</v>
      </c>
      <c r="D24" s="15">
        <v>100</v>
      </c>
      <c r="E24" s="8">
        <v>0</v>
      </c>
      <c r="F24" s="63">
        <f t="shared" si="0"/>
        <v>0</v>
      </c>
      <c r="G24" s="12">
        <v>40</v>
      </c>
    </row>
    <row r="25" spans="1:10" ht="31.5">
      <c r="A25" s="4">
        <v>19</v>
      </c>
      <c r="B25" s="10" t="s">
        <v>70</v>
      </c>
      <c r="C25" s="11" t="s">
        <v>27</v>
      </c>
      <c r="D25" s="15">
        <v>50</v>
      </c>
      <c r="E25" s="8">
        <v>0</v>
      </c>
      <c r="F25" s="63">
        <f t="shared" si="0"/>
        <v>0</v>
      </c>
      <c r="G25" s="12">
        <v>25</v>
      </c>
      <c r="J25" s="50"/>
    </row>
    <row r="26" spans="1:10" ht="31.5">
      <c r="A26" s="4">
        <v>20</v>
      </c>
      <c r="B26" s="10" t="s">
        <v>37</v>
      </c>
      <c r="C26" s="6" t="s">
        <v>6</v>
      </c>
      <c r="D26" s="15">
        <v>10</v>
      </c>
      <c r="E26" s="8">
        <v>0</v>
      </c>
      <c r="F26" s="63">
        <f t="shared" si="0"/>
        <v>0</v>
      </c>
      <c r="G26" s="12">
        <v>60</v>
      </c>
    </row>
    <row r="27" spans="1:10" ht="31.5">
      <c r="A27" s="4">
        <v>21</v>
      </c>
      <c r="B27" s="10" t="s">
        <v>38</v>
      </c>
      <c r="C27" s="6" t="s">
        <v>6</v>
      </c>
      <c r="D27" s="15">
        <v>5</v>
      </c>
      <c r="E27" s="8">
        <v>0</v>
      </c>
      <c r="F27" s="63">
        <f t="shared" si="0"/>
        <v>0</v>
      </c>
      <c r="G27" s="12">
        <v>40</v>
      </c>
    </row>
    <row r="28" spans="1:10" ht="31.5">
      <c r="A28" s="4">
        <v>22</v>
      </c>
      <c r="B28" s="16" t="s">
        <v>12</v>
      </c>
      <c r="C28" s="17" t="s">
        <v>13</v>
      </c>
      <c r="D28" s="15">
        <v>7850</v>
      </c>
      <c r="E28" s="8">
        <v>0</v>
      </c>
      <c r="F28" s="63">
        <f t="shared" si="0"/>
        <v>0</v>
      </c>
      <c r="G28" s="12">
        <v>15</v>
      </c>
    </row>
    <row r="29" spans="1:10" ht="31.5">
      <c r="A29" s="4">
        <v>23</v>
      </c>
      <c r="B29" s="18" t="s">
        <v>14</v>
      </c>
      <c r="C29" s="17" t="s">
        <v>13</v>
      </c>
      <c r="D29" s="15">
        <v>5170</v>
      </c>
      <c r="E29" s="8">
        <v>0</v>
      </c>
      <c r="F29" s="63">
        <f t="shared" si="0"/>
        <v>0</v>
      </c>
      <c r="G29" s="12">
        <v>20</v>
      </c>
    </row>
    <row r="30" spans="1:10" ht="31.5">
      <c r="A30" s="4">
        <v>24</v>
      </c>
      <c r="B30" s="18" t="s">
        <v>51</v>
      </c>
      <c r="C30" s="17" t="s">
        <v>13</v>
      </c>
      <c r="D30" s="15">
        <v>2000</v>
      </c>
      <c r="E30" s="8">
        <v>0</v>
      </c>
      <c r="F30" s="63">
        <f t="shared" si="0"/>
        <v>0</v>
      </c>
      <c r="G30" s="12">
        <v>10</v>
      </c>
    </row>
    <row r="31" spans="1:10" ht="33.75">
      <c r="A31" s="4">
        <v>25</v>
      </c>
      <c r="B31" s="19" t="s">
        <v>15</v>
      </c>
      <c r="C31" s="20" t="s">
        <v>16</v>
      </c>
      <c r="D31" s="15">
        <v>30100</v>
      </c>
      <c r="E31" s="8">
        <v>0</v>
      </c>
      <c r="F31" s="63">
        <f t="shared" si="0"/>
        <v>0</v>
      </c>
      <c r="G31" s="12">
        <v>1.2</v>
      </c>
    </row>
    <row r="32" spans="1:10" ht="31.5">
      <c r="A32" s="4">
        <v>26</v>
      </c>
      <c r="B32" s="18" t="s">
        <v>20</v>
      </c>
      <c r="C32" s="17" t="s">
        <v>21</v>
      </c>
      <c r="D32" s="72">
        <v>20000</v>
      </c>
      <c r="E32" s="8">
        <v>0</v>
      </c>
      <c r="F32" s="63">
        <f t="shared" si="0"/>
        <v>0</v>
      </c>
      <c r="G32" s="44">
        <v>18.5</v>
      </c>
    </row>
    <row r="33" spans="1:7" ht="22.5" customHeight="1">
      <c r="A33" s="4">
        <v>27</v>
      </c>
      <c r="B33" s="21" t="s">
        <v>35</v>
      </c>
      <c r="C33" s="20" t="s">
        <v>16</v>
      </c>
      <c r="D33" s="42">
        <v>15050</v>
      </c>
      <c r="E33" s="8">
        <v>0</v>
      </c>
      <c r="F33" s="63">
        <f t="shared" si="0"/>
        <v>0</v>
      </c>
      <c r="G33" s="14">
        <v>1.2</v>
      </c>
    </row>
    <row r="34" spans="1:7" ht="31.5">
      <c r="A34" s="4">
        <v>28</v>
      </c>
      <c r="B34" s="21" t="s">
        <v>17</v>
      </c>
      <c r="C34" s="20" t="s">
        <v>16</v>
      </c>
      <c r="D34" s="22">
        <v>1200</v>
      </c>
      <c r="E34" s="8">
        <v>0</v>
      </c>
      <c r="F34" s="63">
        <f t="shared" si="0"/>
        <v>0</v>
      </c>
      <c r="G34" s="23">
        <v>1.2</v>
      </c>
    </row>
    <row r="35" spans="1:7" ht="16.5" customHeight="1">
      <c r="A35" s="4">
        <v>29</v>
      </c>
      <c r="B35" s="19" t="s">
        <v>18</v>
      </c>
      <c r="C35" s="20" t="s">
        <v>19</v>
      </c>
      <c r="D35" s="42">
        <v>10</v>
      </c>
      <c r="E35" s="8">
        <v>0</v>
      </c>
      <c r="F35" s="63">
        <f t="shared" si="0"/>
        <v>0</v>
      </c>
      <c r="G35" s="43">
        <v>140</v>
      </c>
    </row>
    <row r="36" spans="1:7" ht="33.75" customHeight="1">
      <c r="A36" s="4">
        <v>30</v>
      </c>
      <c r="B36" s="10" t="s">
        <v>36</v>
      </c>
      <c r="C36" s="24" t="s">
        <v>22</v>
      </c>
      <c r="D36" s="45">
        <v>250</v>
      </c>
      <c r="E36" s="8">
        <v>0</v>
      </c>
      <c r="F36" s="63">
        <f t="shared" si="0"/>
        <v>0</v>
      </c>
      <c r="G36" s="44">
        <v>35</v>
      </c>
    </row>
    <row r="37" spans="1:7" ht="33.75" customHeight="1">
      <c r="A37" s="4">
        <v>31</v>
      </c>
      <c r="B37" s="10" t="s">
        <v>72</v>
      </c>
      <c r="C37" s="20" t="s">
        <v>24</v>
      </c>
      <c r="D37" s="72">
        <v>1000</v>
      </c>
      <c r="E37" s="8">
        <v>0</v>
      </c>
      <c r="F37" s="63">
        <f t="shared" si="0"/>
        <v>0</v>
      </c>
      <c r="G37" s="44">
        <v>11.5</v>
      </c>
    </row>
    <row r="38" spans="1:7" ht="31.5">
      <c r="A38" s="4">
        <v>32</v>
      </c>
      <c r="B38" s="19" t="s">
        <v>23</v>
      </c>
      <c r="C38" s="20" t="s">
        <v>24</v>
      </c>
      <c r="D38" s="72">
        <v>3500</v>
      </c>
      <c r="E38" s="8">
        <v>0</v>
      </c>
      <c r="F38" s="63">
        <f t="shared" si="0"/>
        <v>0</v>
      </c>
      <c r="G38" s="44">
        <v>10.5</v>
      </c>
    </row>
    <row r="39" spans="1:7" ht="31.5">
      <c r="A39" s="4">
        <v>33</v>
      </c>
      <c r="B39" s="19" t="s">
        <v>25</v>
      </c>
      <c r="C39" s="25" t="s">
        <v>24</v>
      </c>
      <c r="D39" s="72">
        <v>20000</v>
      </c>
      <c r="E39" s="8">
        <v>0</v>
      </c>
      <c r="F39" s="63">
        <f t="shared" si="0"/>
        <v>0</v>
      </c>
      <c r="G39" s="44">
        <v>14.5</v>
      </c>
    </row>
    <row r="40" spans="1:7" ht="31.5">
      <c r="A40" s="4">
        <v>34</v>
      </c>
      <c r="B40" s="19" t="s">
        <v>26</v>
      </c>
      <c r="C40" s="20" t="s">
        <v>24</v>
      </c>
      <c r="D40" s="73">
        <v>18500</v>
      </c>
      <c r="E40" s="8">
        <v>0</v>
      </c>
      <c r="F40" s="63">
        <f t="shared" si="0"/>
        <v>0</v>
      </c>
      <c r="G40" s="44">
        <v>17.5</v>
      </c>
    </row>
    <row r="41" spans="1:7" ht="63">
      <c r="A41" s="4">
        <v>35</v>
      </c>
      <c r="B41" s="19" t="s">
        <v>71</v>
      </c>
      <c r="C41" s="20" t="s">
        <v>22</v>
      </c>
      <c r="D41" s="52">
        <v>2</v>
      </c>
      <c r="E41" s="8">
        <v>0</v>
      </c>
      <c r="F41" s="63">
        <f t="shared" si="0"/>
        <v>0</v>
      </c>
      <c r="G41" s="51">
        <v>300</v>
      </c>
    </row>
    <row r="42" spans="1:7" ht="31.5">
      <c r="A42" s="4">
        <v>36</v>
      </c>
      <c r="B42" s="54" t="s">
        <v>39</v>
      </c>
      <c r="C42" s="20" t="s">
        <v>22</v>
      </c>
      <c r="D42" s="52">
        <v>2</v>
      </c>
      <c r="E42" s="8">
        <v>0</v>
      </c>
      <c r="F42" s="63">
        <f t="shared" si="0"/>
        <v>0</v>
      </c>
      <c r="G42" s="51">
        <v>350</v>
      </c>
    </row>
    <row r="43" spans="1:7" ht="31.5">
      <c r="A43" s="4">
        <v>37</v>
      </c>
      <c r="B43" s="54" t="s">
        <v>40</v>
      </c>
      <c r="C43" s="20" t="s">
        <v>22</v>
      </c>
      <c r="D43" s="52">
        <v>2</v>
      </c>
      <c r="E43" s="8">
        <v>0</v>
      </c>
      <c r="F43" s="63">
        <f t="shared" si="0"/>
        <v>0</v>
      </c>
      <c r="G43" s="51">
        <v>250</v>
      </c>
    </row>
    <row r="44" spans="1:7" ht="27">
      <c r="A44" s="4">
        <v>38</v>
      </c>
      <c r="B44" s="56" t="s">
        <v>58</v>
      </c>
      <c r="C44" s="20" t="s">
        <v>7</v>
      </c>
      <c r="D44" s="57">
        <v>10</v>
      </c>
      <c r="E44" s="8">
        <v>0</v>
      </c>
      <c r="F44" s="63">
        <f t="shared" si="0"/>
        <v>0</v>
      </c>
      <c r="G44" s="51">
        <v>15</v>
      </c>
    </row>
    <row r="45" spans="1:7" ht="27">
      <c r="A45" s="4">
        <v>39</v>
      </c>
      <c r="B45" s="56" t="s">
        <v>57</v>
      </c>
      <c r="C45" s="20" t="s">
        <v>7</v>
      </c>
      <c r="D45" s="57">
        <v>3</v>
      </c>
      <c r="E45" s="8">
        <v>0</v>
      </c>
      <c r="F45" s="63">
        <f t="shared" si="0"/>
        <v>0</v>
      </c>
      <c r="G45" s="51">
        <v>15</v>
      </c>
    </row>
    <row r="46" spans="1:7" ht="18">
      <c r="A46" s="4">
        <v>40</v>
      </c>
      <c r="B46" s="56" t="s">
        <v>62</v>
      </c>
      <c r="C46" s="20" t="s">
        <v>7</v>
      </c>
      <c r="D46" s="58">
        <v>5</v>
      </c>
      <c r="E46" s="8">
        <v>0</v>
      </c>
      <c r="F46" s="63">
        <f t="shared" si="0"/>
        <v>0</v>
      </c>
      <c r="G46" s="51">
        <v>15</v>
      </c>
    </row>
    <row r="47" spans="1:7" ht="31.5">
      <c r="A47" s="4">
        <v>41</v>
      </c>
      <c r="B47" s="54" t="s">
        <v>60</v>
      </c>
      <c r="C47" s="20" t="s">
        <v>27</v>
      </c>
      <c r="D47" s="52">
        <v>5</v>
      </c>
      <c r="E47" s="8">
        <v>0</v>
      </c>
      <c r="F47" s="63">
        <f t="shared" si="0"/>
        <v>0</v>
      </c>
      <c r="G47" s="51">
        <v>30</v>
      </c>
    </row>
    <row r="48" spans="1:7" ht="31.5">
      <c r="A48" s="4">
        <v>42</v>
      </c>
      <c r="B48" s="54" t="s">
        <v>59</v>
      </c>
      <c r="C48" s="20" t="s">
        <v>27</v>
      </c>
      <c r="D48" s="52">
        <v>5</v>
      </c>
      <c r="E48" s="8">
        <v>0</v>
      </c>
      <c r="F48" s="63">
        <f t="shared" si="0"/>
        <v>0</v>
      </c>
      <c r="G48" s="51">
        <v>40</v>
      </c>
    </row>
    <row r="49" spans="1:7" ht="31.5">
      <c r="A49" s="4">
        <v>43</v>
      </c>
      <c r="B49" s="54" t="s">
        <v>54</v>
      </c>
      <c r="C49" s="20" t="s">
        <v>56</v>
      </c>
      <c r="D49" s="52">
        <v>2</v>
      </c>
      <c r="E49" s="8">
        <v>0</v>
      </c>
      <c r="F49" s="63">
        <f t="shared" si="0"/>
        <v>0</v>
      </c>
      <c r="G49" s="51">
        <v>130</v>
      </c>
    </row>
    <row r="50" spans="1:7" ht="31.5">
      <c r="A50" s="4">
        <v>44</v>
      </c>
      <c r="B50" s="54" t="s">
        <v>55</v>
      </c>
      <c r="C50" s="20" t="s">
        <v>56</v>
      </c>
      <c r="D50" s="52">
        <v>2</v>
      </c>
      <c r="E50" s="8">
        <v>0</v>
      </c>
      <c r="F50" s="63">
        <f t="shared" si="0"/>
        <v>0</v>
      </c>
      <c r="G50" s="51">
        <v>50</v>
      </c>
    </row>
    <row r="51" spans="1:7" ht="15.75">
      <c r="A51" s="4">
        <v>45</v>
      </c>
      <c r="B51" s="59" t="s">
        <v>63</v>
      </c>
      <c r="C51" s="60" t="s">
        <v>19</v>
      </c>
      <c r="D51" s="53">
        <v>0.1</v>
      </c>
      <c r="E51" s="8">
        <v>0</v>
      </c>
      <c r="F51" s="63">
        <f t="shared" si="0"/>
        <v>0</v>
      </c>
      <c r="G51" s="51">
        <v>1500</v>
      </c>
    </row>
    <row r="52" spans="1:7" ht="15.75">
      <c r="A52" s="4">
        <v>46</v>
      </c>
      <c r="B52" s="59" t="s">
        <v>64</v>
      </c>
      <c r="C52" s="60" t="s">
        <v>19</v>
      </c>
      <c r="D52" s="53">
        <v>0.1</v>
      </c>
      <c r="E52" s="8">
        <v>0</v>
      </c>
      <c r="F52" s="63">
        <f t="shared" si="0"/>
        <v>0</v>
      </c>
      <c r="G52" s="51">
        <v>1500</v>
      </c>
    </row>
    <row r="53" spans="1:7" ht="15.75">
      <c r="A53" s="4">
        <v>47</v>
      </c>
      <c r="B53" s="59" t="s">
        <v>65</v>
      </c>
      <c r="C53" s="60" t="s">
        <v>19</v>
      </c>
      <c r="D53" s="53">
        <v>0.2</v>
      </c>
      <c r="E53" s="8">
        <v>0</v>
      </c>
      <c r="F53" s="63">
        <f t="shared" si="0"/>
        <v>0</v>
      </c>
      <c r="G53" s="51">
        <v>1250</v>
      </c>
    </row>
    <row r="54" spans="1:7" ht="15.75">
      <c r="A54" s="4">
        <v>48</v>
      </c>
      <c r="B54" s="55" t="s">
        <v>41</v>
      </c>
      <c r="C54" s="20" t="s">
        <v>27</v>
      </c>
      <c r="D54" s="53">
        <v>5</v>
      </c>
      <c r="E54" s="8">
        <v>0</v>
      </c>
      <c r="F54" s="63">
        <f t="shared" si="0"/>
        <v>0</v>
      </c>
      <c r="G54" s="20">
        <v>15.7</v>
      </c>
    </row>
    <row r="55" spans="1:7" ht="15.75">
      <c r="A55" s="4">
        <v>49</v>
      </c>
      <c r="B55" s="55" t="s">
        <v>49</v>
      </c>
      <c r="C55" s="20" t="s">
        <v>27</v>
      </c>
      <c r="D55" s="53">
        <v>10</v>
      </c>
      <c r="E55" s="8">
        <v>0</v>
      </c>
      <c r="F55" s="63">
        <f t="shared" si="0"/>
        <v>0</v>
      </c>
      <c r="G55" s="20">
        <v>40</v>
      </c>
    </row>
    <row r="56" spans="1:7" ht="15.75">
      <c r="A56" s="4">
        <v>50</v>
      </c>
      <c r="B56" s="55" t="s">
        <v>48</v>
      </c>
      <c r="C56" s="20" t="s">
        <v>22</v>
      </c>
      <c r="D56" s="52">
        <v>10</v>
      </c>
      <c r="E56" s="8">
        <v>0</v>
      </c>
      <c r="F56" s="63">
        <f t="shared" si="0"/>
        <v>0</v>
      </c>
      <c r="G56" s="20">
        <v>20</v>
      </c>
    </row>
    <row r="57" spans="1:7" ht="31.5">
      <c r="A57" s="4">
        <v>51</v>
      </c>
      <c r="B57" s="21" t="s">
        <v>61</v>
      </c>
      <c r="C57" s="26" t="s">
        <v>28</v>
      </c>
      <c r="D57" s="27">
        <v>2</v>
      </c>
      <c r="E57" s="8">
        <v>0</v>
      </c>
      <c r="F57" s="63">
        <f t="shared" si="0"/>
        <v>0</v>
      </c>
      <c r="G57" s="27">
        <v>150</v>
      </c>
    </row>
    <row r="58" spans="1:7" ht="16.5">
      <c r="A58" s="4"/>
      <c r="B58" s="28" t="s">
        <v>29</v>
      </c>
      <c r="C58" s="29"/>
      <c r="D58" s="30"/>
      <c r="E58" s="31"/>
      <c r="F58" s="64">
        <f>SUM(F7:F57)</f>
        <v>0</v>
      </c>
      <c r="G58" s="66"/>
    </row>
    <row r="59" spans="1:7" ht="16.5">
      <c r="A59" s="4"/>
      <c r="B59" s="28" t="s">
        <v>75</v>
      </c>
      <c r="C59" s="32"/>
      <c r="D59" s="30"/>
      <c r="E59" s="31"/>
      <c r="F59" s="64">
        <f>F58*9%</f>
        <v>0</v>
      </c>
      <c r="G59" s="66"/>
    </row>
    <row r="60" spans="1:7" ht="16.5">
      <c r="A60" s="4"/>
      <c r="B60" s="28" t="s">
        <v>29</v>
      </c>
      <c r="C60" s="32"/>
      <c r="D60" s="30"/>
      <c r="E60" s="31"/>
      <c r="F60" s="64">
        <f>SUM(F58:F59)</f>
        <v>0</v>
      </c>
      <c r="G60" s="66"/>
    </row>
    <row r="61" spans="1:7" ht="16.5">
      <c r="A61" s="4"/>
      <c r="B61" s="28" t="s">
        <v>76</v>
      </c>
      <c r="C61" s="32"/>
      <c r="D61" s="30"/>
      <c r="E61" s="31"/>
      <c r="F61" s="64">
        <f>F60*7%</f>
        <v>0</v>
      </c>
      <c r="G61" s="66"/>
    </row>
    <row r="62" spans="1:7" ht="16.5">
      <c r="A62" s="4"/>
      <c r="B62" s="28" t="s">
        <v>29</v>
      </c>
      <c r="C62" s="33"/>
      <c r="D62" s="30"/>
      <c r="E62" s="31"/>
      <c r="F62" s="64">
        <f>SUM(F60:F61)</f>
        <v>0</v>
      </c>
      <c r="G62" s="66"/>
    </row>
    <row r="63" spans="1:7" ht="16.5">
      <c r="A63" s="4"/>
      <c r="B63" s="28" t="s">
        <v>77</v>
      </c>
      <c r="C63" s="33"/>
      <c r="D63" s="30"/>
      <c r="E63" s="31"/>
      <c r="F63" s="64">
        <f>F62*1%</f>
        <v>0</v>
      </c>
      <c r="G63" s="66"/>
    </row>
    <row r="64" spans="1:7" ht="16.5">
      <c r="A64" s="4"/>
      <c r="B64" s="28" t="s">
        <v>29</v>
      </c>
      <c r="C64" s="33"/>
      <c r="D64" s="30"/>
      <c r="E64" s="31"/>
      <c r="F64" s="64">
        <f>SUM(F62:F63)</f>
        <v>0</v>
      </c>
      <c r="G64" s="66"/>
    </row>
    <row r="65" spans="1:7" ht="16.5">
      <c r="A65" s="9"/>
      <c r="B65" s="48" t="s">
        <v>30</v>
      </c>
      <c r="C65" s="34"/>
      <c r="D65" s="35"/>
      <c r="E65" s="36"/>
      <c r="F65" s="64">
        <f>SUM(F64*18%)</f>
        <v>0</v>
      </c>
      <c r="G65" s="66"/>
    </row>
    <row r="66" spans="1:7" ht="17.25" thickBot="1">
      <c r="A66" s="37"/>
      <c r="B66" s="38" t="s">
        <v>31</v>
      </c>
      <c r="C66" s="39"/>
      <c r="D66" s="40"/>
      <c r="E66" s="41"/>
      <c r="F66" s="65">
        <f>SUM(F64:F65)</f>
        <v>0</v>
      </c>
      <c r="G66" s="66"/>
    </row>
    <row r="69" spans="1:7">
      <c r="B69" s="71" t="s">
        <v>78</v>
      </c>
      <c r="D69" s="70"/>
      <c r="E69" s="70"/>
      <c r="F69" s="70"/>
    </row>
    <row r="70" spans="1:7">
      <c r="B70" s="71"/>
    </row>
    <row r="71" spans="1:7">
      <c r="B71" s="71"/>
    </row>
    <row r="72" spans="1:7">
      <c r="B72" s="71"/>
    </row>
    <row r="73" spans="1:7">
      <c r="B73" s="49"/>
    </row>
  </sheetData>
  <mergeCells count="3">
    <mergeCell ref="A1:F4"/>
    <mergeCell ref="D69:F69"/>
    <mergeCell ref="B69:B72"/>
  </mergeCells>
  <pageMargins left="0.25" right="0.25" top="0.28000000000000003" bottom="0.14000000000000001" header="0.25" footer="0.1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nana.lomjaria</dc:creator>
  <cp:lastModifiedBy>Giorgi Merlani</cp:lastModifiedBy>
  <cp:lastPrinted>2016-12-07T13:17:33Z</cp:lastPrinted>
  <dcterms:created xsi:type="dcterms:W3CDTF">2013-09-05T05:58:18Z</dcterms:created>
  <dcterms:modified xsi:type="dcterms:W3CDTF">2016-12-15T13:27:11Z</dcterms:modified>
</cp:coreProperties>
</file>