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2" i="2" l="1"/>
  <c r="D10" i="2"/>
  <c r="D6" i="2"/>
  <c r="D7" i="2" s="1"/>
  <c r="D8" i="2" s="1"/>
  <c r="D9" i="2" s="1"/>
</calcChain>
</file>

<file path=xl/sharedStrings.xml><?xml version="1.0" encoding="utf-8"?>
<sst xmlns="http://schemas.openxmlformats.org/spreadsheetml/2006/main" count="162" uniqueCount="94">
  <si>
    <t>პირველი მაისის ადმინისტრაციული ერთეულის სოფელ ჭიხუში სასაფლაომდე
მისასვლელი გზის მონაკვეთის ბეტონით მოწყობის სამუშაოების</t>
  </si>
  <si>
    <t>lokaluri xarjTaRricxva</t>
  </si>
  <si>
    <t>#</t>
  </si>
  <si>
    <t>samuSaos dasaxeleba</t>
  </si>
  <si>
    <t>ganz. 
erT.</t>
  </si>
  <si>
    <t>raod.</t>
  </si>
  <si>
    <t>erT. Rireb.</t>
  </si>
  <si>
    <t>mTliani Rireb.</t>
  </si>
  <si>
    <t>Tavi I safaris mowyoba</t>
  </si>
  <si>
    <t>arsebuli safaris moyvana profilze qviSa xreSis damatebiT 107*4+402 m2</t>
  </si>
  <si>
    <r>
      <t>1000 m</t>
    </r>
    <r>
      <rPr>
        <b/>
        <vertAlign val="superscript"/>
        <sz val="10"/>
        <rFont val="AcadNusx"/>
      </rPr>
      <t>2</t>
    </r>
  </si>
  <si>
    <t xml:space="preserve"> Sromis danaxarji  0.83X32.1X1</t>
  </si>
  <si>
    <t>k/sT</t>
  </si>
  <si>
    <t xml:space="preserve"> avtogreideri saSualo tipis 79 kvt. (108 cx.Z)  0.83X3.88X1</t>
  </si>
  <si>
    <t>m/sT</t>
  </si>
  <si>
    <t xml:space="preserve"> satkepni sagzao TviTmavali gluvi 5 tn  0.83X6.16X1</t>
  </si>
  <si>
    <t xml:space="preserve"> satkepni sagzao TviTmavali gluvi 10 tn  0.83X4.53X1</t>
  </si>
  <si>
    <t xml:space="preserve"> mosarwyav-mosarecxi manqana 6000 l.  0.83X2.07X1</t>
  </si>
  <si>
    <t>sxva manqanebi 0.83X1.02X1</t>
  </si>
  <si>
    <t>lari</t>
  </si>
  <si>
    <t xml:space="preserve"> wyali 0.83X15</t>
  </si>
  <si>
    <r>
      <t>m</t>
    </r>
    <r>
      <rPr>
        <vertAlign val="superscript"/>
        <sz val="10"/>
        <rFont val="AcadNusx"/>
      </rPr>
      <t>3</t>
    </r>
  </si>
  <si>
    <t xml:space="preserve"> qviSa-xreSi 0.83X66X1</t>
  </si>
  <si>
    <t>m3</t>
  </si>
  <si>
    <t>qviSa-xrerSis transportireba</t>
  </si>
  <si>
    <t>t</t>
  </si>
  <si>
    <t>safuZvlis mowyoba fraqciuli RorRiT 0-40mm sisqiT 10sm.</t>
  </si>
  <si>
    <r>
      <t>1000 m</t>
    </r>
    <r>
      <rPr>
        <vertAlign val="superscript"/>
        <sz val="10"/>
        <rFont val="AcadNusx"/>
      </rPr>
      <t>2</t>
    </r>
  </si>
  <si>
    <t xml:space="preserve"> Sromis danaxarji 0.83X37.3X1</t>
  </si>
  <si>
    <t>avtogreideri saSualo tipis 79 kvt (108 cx.Z) 0.83X2.37X1</t>
  </si>
  <si>
    <t xml:space="preserve"> satkepni sagzao TiTmavali 
gluvi 5 t 0.83X4.09X1</t>
  </si>
  <si>
    <t xml:space="preserve"> satkepni sagzao TiTmavali 
gluvi 10 t 0.83X4.37X1</t>
  </si>
  <si>
    <t xml:space="preserve"> mosarwyav-mosarecxi manqana 6000 l0.83X1.12X1</t>
  </si>
  <si>
    <t xml:space="preserve"> fraqciuli RorRi 0-40 mm  0.83X124X1</t>
  </si>
  <si>
    <t>RorRis transportireba</t>
  </si>
  <si>
    <t xml:space="preserve"> wyali0.83X8X1</t>
  </si>
  <si>
    <t>betonis gzis mosawyobad armaturis badis (glinula)  dayeneba 8 mm</t>
  </si>
  <si>
    <t>1000m2</t>
  </si>
  <si>
    <t xml:space="preserve"> Sromis danaxarji 0.83X11.7X1</t>
  </si>
  <si>
    <t xml:space="preserve"> armaturis bade 0.83X4X1</t>
  </si>
  <si>
    <t>cemento betonis gzis mowyoba sisqiT 16 sm</t>
  </si>
  <si>
    <r>
      <t>1000m</t>
    </r>
    <r>
      <rPr>
        <b/>
        <vertAlign val="superscript"/>
        <sz val="10"/>
        <rFont val="AcadNusx"/>
      </rPr>
      <t>2</t>
    </r>
  </si>
  <si>
    <t xml:space="preserve"> Sromis danaxarji  0.83X158</t>
  </si>
  <si>
    <t xml:space="preserve"> sagzao betoni m300   0.83X163</t>
  </si>
  <si>
    <t xml:space="preserve"> cementobetonis  gamanawilebeli manqana damaprofilebeli 0.83X8.5</t>
  </si>
  <si>
    <t>amwe savtomobilo svlaze  0.83X18.6</t>
  </si>
  <si>
    <t>mn/sT</t>
  </si>
  <si>
    <t>traqtori 40 kvt  0.83X17</t>
  </si>
  <si>
    <t>wyali  0.83X178</t>
  </si>
  <si>
    <t>sxva manqanebi 0.83X34.7X1</t>
  </si>
  <si>
    <t>sxva masalebi 0.83X0.46</t>
  </si>
  <si>
    <t>nakerebis mowyoba 4X4</t>
  </si>
  <si>
    <t>100 m</t>
  </si>
  <si>
    <t xml:space="preserve"> Sromis danaxarji  2.33X7.7</t>
  </si>
  <si>
    <t xml:space="preserve"> nakeris momwyobi 2.33X19.4</t>
  </si>
  <si>
    <t xml:space="preserve"> nakeris Semavsebeli  2.33X1.67</t>
  </si>
  <si>
    <t xml:space="preserve"> mosarwyav-mosarecxi manqana 6000 l2.33X0.88X1</t>
  </si>
  <si>
    <t xml:space="preserve"> sxva manqanebi  2.33X6.37</t>
  </si>
  <si>
    <t>l</t>
  </si>
  <si>
    <t xml:space="preserve"> bitumis emulsia  2.33X0.06</t>
  </si>
  <si>
    <t xml:space="preserve"> sxva masalebi  2.33X1.78</t>
  </si>
  <si>
    <t xml:space="preserve">misayreli gverdulebis mowyoba qviSa-xreSovani masaliT </t>
  </si>
  <si>
    <t>100m3</t>
  </si>
  <si>
    <t xml:space="preserve"> Sromis danaxarji 0.35X30X1</t>
  </si>
  <si>
    <t xml:space="preserve"> satkepni sagzao TiTmavali 
gluvi 5 t. 0.35X2.73X1</t>
  </si>
  <si>
    <t xml:space="preserve"> qviSa-xreSovani masala  0.35X122X1</t>
  </si>
  <si>
    <t xml:space="preserve"> rkinabetonis monoliTuri kedlebisa da fskeris mowyoba yalibis dayenebiT cxaurisTvis</t>
  </si>
  <si>
    <t xml:space="preserve"> Sromis danaxarji 0.0143X666X1</t>
  </si>
  <si>
    <t>sxva Hmanqanebi (108 cx.Z) 0.0143X59X1</t>
  </si>
  <si>
    <t>man</t>
  </si>
  <si>
    <t xml:space="preserve"> betoni m-200 0.0143X101.5X1</t>
  </si>
  <si>
    <t>armatura d-12mm a-III klasis</t>
  </si>
  <si>
    <t>grZ.m</t>
  </si>
  <si>
    <t>armatura d-6mm a-I klasis</t>
  </si>
  <si>
    <t xml:space="preserve"> sayalibe fari0.0143X160X1</t>
  </si>
  <si>
    <t xml:space="preserve"> dax.masala 0.0143X1.88X1</t>
  </si>
  <si>
    <t xml:space="preserve"> sxva masalebi0.0143X40X1</t>
  </si>
  <si>
    <t>arxis dafarva liTonis konstruqciebiT /cxauriT/</t>
  </si>
  <si>
    <t>tn</t>
  </si>
  <si>
    <t xml:space="preserve"> Sromis danaxarji  0.33292X69.1</t>
  </si>
  <si>
    <t>sxva manqanebi 0.33292X14.3X1</t>
  </si>
  <si>
    <t>kuTxovani 50*50*5</t>
  </si>
  <si>
    <t>zolana 50*5</t>
  </si>
  <si>
    <t>eleqtrodi  0.33292X15.7</t>
  </si>
  <si>
    <t>კგ</t>
  </si>
  <si>
    <t>sxva masalebi 0.33292X2.78</t>
  </si>
  <si>
    <t>jami</t>
  </si>
  <si>
    <t>masalebis transportireba</t>
  </si>
  <si>
    <t>sul  jami</t>
  </si>
  <si>
    <t>zednadebi xarjebi</t>
  </si>
  <si>
    <t>%</t>
  </si>
  <si>
    <t>gegmiuri dagroveba</t>
  </si>
  <si>
    <t>kalendaruli grafiki</t>
  </si>
  <si>
    <t>kalendaruli dReebi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</si>
</sst>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000"/>
    <numFmt numFmtId="166" formatCode="0.0"/>
    <numFmt numFmtId="167" formatCode="#,##0.000"/>
    <numFmt numFmtId="168" formatCode="#,##0.0000"/>
    <numFmt numFmtId="169" formatCode="#,##0.00000"/>
    <numFmt numFmtId="170" formatCode="0.00000"/>
  </numFmts>
  <fonts count="22"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sz val="11"/>
      <color theme="1"/>
      <name val="Sylfaen"/>
      <family val="2"/>
      <charset val="204"/>
      <scheme val="minor"/>
    </font>
    <font>
      <sz val="10"/>
      <name val="AcadNusx"/>
    </font>
    <font>
      <sz val="10"/>
      <name val="Arial Cyr"/>
      <charset val="1"/>
    </font>
    <font>
      <b/>
      <sz val="11"/>
      <name val="AcadNusx"/>
    </font>
    <font>
      <b/>
      <sz val="10"/>
      <name val="AcadNusx"/>
    </font>
    <font>
      <sz val="10"/>
      <name val="Calibri"/>
      <family val="2"/>
      <charset val="204"/>
    </font>
    <font>
      <sz val="12"/>
      <name val="AcadNusx"/>
    </font>
    <font>
      <b/>
      <vertAlign val="superscript"/>
      <sz val="10"/>
      <name val="AcadNusx"/>
    </font>
    <font>
      <vertAlign val="superscript"/>
      <sz val="10"/>
      <name val="AcadNusx"/>
    </font>
    <font>
      <b/>
      <sz val="11"/>
      <color theme="1"/>
      <name val="AcadNusx"/>
    </font>
    <font>
      <b/>
      <sz val="10"/>
      <color theme="1"/>
      <name val="AcadNusx"/>
    </font>
    <font>
      <b/>
      <sz val="12"/>
      <color theme="1"/>
      <name val="AcadNusx"/>
    </font>
    <font>
      <sz val="10"/>
      <name val="Sylfaen"/>
      <family val="2"/>
      <charset val="204"/>
      <scheme val="minor"/>
    </font>
    <font>
      <b/>
      <sz val="10"/>
      <name val="Sylfaen"/>
      <family val="1"/>
      <charset val="204"/>
      <scheme val="major"/>
    </font>
    <font>
      <b/>
      <sz val="10"/>
      <name val="Sylfaen"/>
      <family val="2"/>
      <charset val="204"/>
      <scheme val="minor"/>
    </font>
    <font>
      <sz val="10"/>
      <color theme="1"/>
      <name val="Sylfaen"/>
      <family val="2"/>
      <charset val="204"/>
      <scheme val="minor"/>
    </font>
    <font>
      <sz val="10"/>
      <color theme="1"/>
      <name val="AcadNusx"/>
    </font>
    <font>
      <sz val="11"/>
      <name val="AcadNusx"/>
    </font>
    <font>
      <b/>
      <sz val="9"/>
      <name val="AcadNusx"/>
    </font>
    <font>
      <sz val="7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166">
    <xf numFmtId="0" fontId="0" fillId="0" borderId="0" xfId="0"/>
    <xf numFmtId="0" fontId="0" fillId="0" borderId="1" xfId="0" applyBorder="1"/>
    <xf numFmtId="0" fontId="2" fillId="0" borderId="0" xfId="1"/>
    <xf numFmtId="0" fontId="2" fillId="0" borderId="0" xfId="1" applyAlignment="1">
      <alignment horizontal="left"/>
    </xf>
    <xf numFmtId="2" fontId="3" fillId="2" borderId="1" xfId="1" applyNumberFormat="1" applyFont="1" applyFill="1" applyBorder="1" applyAlignment="1">
      <alignment horizontal="right" vertical="center" wrapText="1"/>
    </xf>
    <xf numFmtId="4" fontId="3" fillId="2" borderId="1" xfId="1" applyNumberFormat="1" applyFont="1" applyFill="1" applyBorder="1" applyAlignment="1">
      <alignment horizontal="right" vertical="center" wrapText="1"/>
    </xf>
    <xf numFmtId="0" fontId="3" fillId="2" borderId="1" xfId="1" applyFont="1" applyFill="1" applyBorder="1" applyAlignment="1">
      <alignment horizontal="center" vertical="center" wrapText="1"/>
    </xf>
    <xf numFmtId="4" fontId="3" fillId="0" borderId="2" xfId="4" applyNumberFormat="1" applyFont="1" applyBorder="1" applyAlignment="1">
      <alignment horizontal="center" vertical="center" wrapText="1"/>
    </xf>
    <xf numFmtId="2" fontId="3" fillId="0" borderId="2" xfId="4" applyNumberFormat="1" applyFont="1" applyBorder="1" applyAlignment="1">
      <alignment horizontal="center" vertical="center" wrapText="1"/>
    </xf>
    <xf numFmtId="3" fontId="3" fillId="0" borderId="3" xfId="4" applyNumberFormat="1" applyFont="1" applyBorder="1" applyAlignment="1">
      <alignment horizontal="center" vertical="center" wrapText="1"/>
    </xf>
    <xf numFmtId="3" fontId="8" fillId="0" borderId="3" xfId="4" applyNumberFormat="1" applyFont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right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" xfId="8" applyFont="1" applyFill="1" applyBorder="1" applyAlignment="1">
      <alignment horizontal="center" vertical="center" wrapText="1"/>
    </xf>
    <xf numFmtId="2" fontId="7" fillId="2" borderId="1" xfId="8" applyNumberFormat="1" applyFont="1" applyFill="1" applyBorder="1" applyAlignment="1">
      <alignment horizontal="right" vertical="center" wrapText="1"/>
    </xf>
    <xf numFmtId="0" fontId="6" fillId="2" borderId="4" xfId="1" applyNumberFormat="1" applyFont="1" applyFill="1" applyBorder="1" applyAlignment="1">
      <alignment horizontal="left" vertical="center" wrapText="1"/>
    </xf>
    <xf numFmtId="0" fontId="6" fillId="2" borderId="4" xfId="1" applyNumberFormat="1" applyFont="1" applyFill="1" applyBorder="1" applyAlignment="1">
      <alignment horizontal="justify" vertical="center"/>
    </xf>
    <xf numFmtId="0" fontId="3" fillId="2" borderId="1" xfId="8" applyNumberFormat="1" applyFont="1" applyFill="1" applyBorder="1" applyAlignment="1">
      <alignment horizontal="justify" vertical="center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left" vertical="justify" wrapText="1"/>
    </xf>
    <xf numFmtId="0" fontId="3" fillId="2" borderId="1" xfId="8" applyNumberFormat="1" applyFont="1" applyFill="1" applyBorder="1" applyAlignment="1">
      <alignment horizontal="justify" vertical="justify"/>
    </xf>
    <xf numFmtId="0" fontId="3" fillId="2" borderId="1" xfId="1" applyNumberFormat="1" applyFont="1" applyFill="1" applyBorder="1" applyAlignment="1">
      <alignment vertical="justify" wrapText="1"/>
    </xf>
    <xf numFmtId="0" fontId="3" fillId="2" borderId="1" xfId="8" applyNumberFormat="1" applyFont="1" applyFill="1" applyBorder="1" applyAlignment="1">
      <alignment horizontal="left" vertical="center"/>
    </xf>
    <xf numFmtId="0" fontId="3" fillId="2" borderId="1" xfId="4" applyNumberFormat="1" applyFont="1" applyFill="1" applyBorder="1" applyAlignment="1">
      <alignment horizontal="left" vertical="center"/>
    </xf>
    <xf numFmtId="0" fontId="3" fillId="2" borderId="1" xfId="4" applyNumberFormat="1" applyFont="1" applyFill="1" applyBorder="1" applyAlignment="1">
      <alignment horizontal="left" vertical="center" wrapText="1"/>
    </xf>
    <xf numFmtId="0" fontId="3" fillId="2" borderId="1" xfId="4" applyFont="1" applyFill="1" applyBorder="1" applyAlignment="1">
      <alignment horizontal="center" vertical="center" wrapText="1"/>
    </xf>
    <xf numFmtId="2" fontId="14" fillId="2" borderId="1" xfId="4" applyNumberFormat="1" applyFont="1" applyFill="1" applyBorder="1" applyAlignment="1">
      <alignment horizontal="right" vertical="center" wrapText="1"/>
    </xf>
    <xf numFmtId="0" fontId="6" fillId="2" borderId="5" xfId="4" applyNumberFormat="1" applyFont="1" applyFill="1" applyBorder="1" applyAlignment="1">
      <alignment horizontal="left" vertical="center" wrapText="1"/>
    </xf>
    <xf numFmtId="0" fontId="14" fillId="2" borderId="5" xfId="4" applyFont="1" applyFill="1" applyBorder="1" applyAlignment="1">
      <alignment horizontal="right" vertical="center" wrapText="1"/>
    </xf>
    <xf numFmtId="0" fontId="15" fillId="2" borderId="4" xfId="1" applyFont="1" applyFill="1" applyBorder="1" applyAlignment="1">
      <alignment vertical="center" wrapText="1"/>
    </xf>
    <xf numFmtId="0" fontId="14" fillId="2" borderId="4" xfId="1" applyFont="1" applyFill="1" applyBorder="1" applyAlignment="1">
      <alignment vertical="center" wrapText="1"/>
    </xf>
    <xf numFmtId="2" fontId="14" fillId="2" borderId="1" xfId="1" applyNumberFormat="1" applyFont="1" applyFill="1" applyBorder="1" applyAlignment="1">
      <alignment vertical="center" wrapText="1"/>
    </xf>
    <xf numFmtId="0" fontId="14" fillId="2" borderId="1" xfId="1" applyFont="1" applyFill="1" applyBorder="1" applyAlignment="1">
      <alignment vertical="center" wrapText="1"/>
    </xf>
    <xf numFmtId="2" fontId="14" fillId="2" borderId="4" xfId="1" applyNumberFormat="1" applyFont="1" applyFill="1" applyBorder="1" applyAlignment="1">
      <alignment vertical="justify" wrapText="1"/>
    </xf>
    <xf numFmtId="2" fontId="14" fillId="2" borderId="1" xfId="1" applyNumberFormat="1" applyFont="1" applyFill="1" applyBorder="1" applyAlignment="1">
      <alignment vertical="justify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4" applyFont="1" applyFill="1" applyBorder="1" applyAlignment="1">
      <alignment horizontal="center" vertical="center" wrapText="1"/>
    </xf>
    <xf numFmtId="0" fontId="6" fillId="2" borderId="4" xfId="1" applyNumberFormat="1" applyFont="1" applyFill="1" applyBorder="1" applyAlignment="1">
      <alignment horizontal="center" vertical="center" wrapText="1"/>
    </xf>
    <xf numFmtId="2" fontId="16" fillId="3" borderId="5" xfId="4" applyNumberFormat="1" applyFont="1" applyFill="1" applyBorder="1" applyAlignment="1">
      <alignment horizontal="right" vertical="center" wrapText="1"/>
    </xf>
    <xf numFmtId="4" fontId="16" fillId="3" borderId="4" xfId="1" applyNumberFormat="1" applyFont="1" applyFill="1" applyBorder="1" applyAlignment="1">
      <alignment horizontal="right" vertical="center" wrapText="1"/>
    </xf>
    <xf numFmtId="166" fontId="15" fillId="3" borderId="4" xfId="1" applyNumberFormat="1" applyFont="1" applyFill="1" applyBorder="1" applyAlignment="1">
      <alignment vertical="center" wrapText="1"/>
    </xf>
    <xf numFmtId="2" fontId="16" fillId="3" borderId="4" xfId="1" applyNumberFormat="1" applyFont="1" applyFill="1" applyBorder="1" applyAlignment="1">
      <alignment vertical="center" wrapText="1"/>
    </xf>
    <xf numFmtId="0" fontId="6" fillId="2" borderId="4" xfId="1" applyNumberFormat="1" applyFont="1" applyFill="1" applyBorder="1" applyAlignment="1">
      <alignment vertical="center" wrapText="1"/>
    </xf>
    <xf numFmtId="3" fontId="3" fillId="0" borderId="3" xfId="4" applyNumberFormat="1" applyFont="1" applyBorder="1" applyAlignment="1">
      <alignment horizontal="center" wrapText="1"/>
    </xf>
    <xf numFmtId="164" fontId="14" fillId="2" borderId="1" xfId="1" applyNumberFormat="1" applyFont="1" applyFill="1" applyBorder="1" applyAlignment="1">
      <alignment horizontal="center" wrapText="1"/>
    </xf>
    <xf numFmtId="165" fontId="14" fillId="2" borderId="1" xfId="1" applyNumberFormat="1" applyFont="1" applyFill="1" applyBorder="1" applyAlignment="1">
      <alignment horizontal="center" wrapText="1"/>
    </xf>
    <xf numFmtId="0" fontId="2" fillId="0" borderId="0" xfId="1" applyAlignment="1">
      <alignment horizontal="center"/>
    </xf>
    <xf numFmtId="165" fontId="7" fillId="2" borderId="1" xfId="8" applyNumberFormat="1" applyFont="1" applyFill="1" applyBorder="1" applyAlignment="1">
      <alignment horizontal="center" wrapText="1"/>
    </xf>
    <xf numFmtId="165" fontId="16" fillId="2" borderId="4" xfId="1" applyNumberFormat="1" applyFont="1" applyFill="1" applyBorder="1" applyAlignment="1">
      <alignment horizontal="center" vertical="center" wrapText="1"/>
    </xf>
    <xf numFmtId="164" fontId="16" fillId="2" borderId="4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wrapText="1"/>
    </xf>
    <xf numFmtId="2" fontId="6" fillId="2" borderId="1" xfId="1" applyNumberFormat="1" applyFont="1" applyFill="1" applyBorder="1" applyAlignment="1">
      <alignment vertical="center" wrapText="1"/>
    </xf>
    <xf numFmtId="4" fontId="6" fillId="2" borderId="1" xfId="1" applyNumberFormat="1" applyFont="1" applyFill="1" applyBorder="1" applyAlignment="1">
      <alignment vertical="center" wrapText="1"/>
    </xf>
    <xf numFmtId="0" fontId="6" fillId="2" borderId="1" xfId="8" applyNumberFormat="1" applyFont="1" applyFill="1" applyBorder="1" applyAlignment="1">
      <alignment horizontal="left" vertical="center" wrapText="1"/>
    </xf>
    <xf numFmtId="164" fontId="6" fillId="2" borderId="1" xfId="1" applyNumberFormat="1" applyFont="1" applyFill="1" applyBorder="1" applyAlignment="1">
      <alignment horizontal="center" wrapText="1"/>
    </xf>
    <xf numFmtId="2" fontId="6" fillId="2" borderId="1" xfId="1" applyNumberFormat="1" applyFont="1" applyFill="1" applyBorder="1" applyAlignment="1">
      <alignment horizontal="right" vertical="center" wrapText="1"/>
    </xf>
    <xf numFmtId="4" fontId="6" fillId="2" borderId="1" xfId="1" applyNumberFormat="1" applyFont="1" applyFill="1" applyBorder="1" applyAlignment="1">
      <alignment horizontal="right" vertical="center" wrapText="1"/>
    </xf>
    <xf numFmtId="3" fontId="6" fillId="2" borderId="1" xfId="1" applyNumberFormat="1" applyFont="1" applyFill="1" applyBorder="1" applyAlignment="1">
      <alignment horizontal="center" wrapText="1"/>
    </xf>
    <xf numFmtId="0" fontId="6" fillId="2" borderId="1" xfId="1" applyNumberFormat="1" applyFont="1" applyFill="1" applyBorder="1" applyAlignment="1">
      <alignment horizontal="left" vertical="center" wrapText="1"/>
    </xf>
    <xf numFmtId="165" fontId="16" fillId="2" borderId="1" xfId="1" applyNumberFormat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right" vertical="center" wrapText="1"/>
    </xf>
    <xf numFmtId="4" fontId="16" fillId="2" borderId="1" xfId="1" applyNumberFormat="1" applyFont="1" applyFill="1" applyBorder="1" applyAlignment="1">
      <alignment horizontal="right" vertical="center" wrapText="1"/>
    </xf>
    <xf numFmtId="0" fontId="6" fillId="0" borderId="5" xfId="1" applyFont="1" applyBorder="1" applyAlignment="1">
      <alignment vertical="center" wrapText="1"/>
    </xf>
    <xf numFmtId="0" fontId="12" fillId="0" borderId="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/>
    </xf>
    <xf numFmtId="167" fontId="3" fillId="2" borderId="1" xfId="1" applyNumberFormat="1" applyFont="1" applyFill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69" fontId="3" fillId="2" borderId="1" xfId="1" applyNumberFormat="1" applyFont="1" applyFill="1" applyBorder="1" applyAlignment="1">
      <alignment horizontal="center" vertical="center" wrapText="1"/>
    </xf>
    <xf numFmtId="4" fontId="3" fillId="0" borderId="6" xfId="1" applyNumberFormat="1" applyFont="1" applyBorder="1" applyAlignment="1">
      <alignment horizontal="center"/>
    </xf>
    <xf numFmtId="4" fontId="3" fillId="2" borderId="1" xfId="1" applyNumberFormat="1" applyFont="1" applyFill="1" applyBorder="1" applyAlignment="1">
      <alignment horizontal="center" wrapText="1"/>
    </xf>
    <xf numFmtId="169" fontId="3" fillId="2" borderId="1" xfId="1" applyNumberFormat="1" applyFont="1" applyFill="1" applyBorder="1" applyAlignment="1">
      <alignment horizontal="center" wrapText="1"/>
    </xf>
    <xf numFmtId="0" fontId="3" fillId="2" borderId="2" xfId="8" applyNumberFormat="1" applyFont="1" applyFill="1" applyBorder="1" applyAlignment="1">
      <alignment horizontal="justify" vertical="center"/>
    </xf>
    <xf numFmtId="0" fontId="3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169" fontId="6" fillId="0" borderId="5" xfId="1" applyNumberFormat="1" applyFont="1" applyBorder="1" applyAlignment="1">
      <alignment vertical="center" wrapText="1"/>
    </xf>
    <xf numFmtId="169" fontId="14" fillId="2" borderId="1" xfId="1" applyNumberFormat="1" applyFont="1" applyFill="1" applyBorder="1" applyAlignment="1">
      <alignment horizontal="center" wrapText="1"/>
    </xf>
    <xf numFmtId="2" fontId="3" fillId="0" borderId="1" xfId="1" applyNumberFormat="1" applyFont="1" applyBorder="1" applyAlignment="1">
      <alignment horizontal="center"/>
    </xf>
    <xf numFmtId="169" fontId="7" fillId="2" borderId="1" xfId="8" applyNumberFormat="1" applyFont="1" applyFill="1" applyBorder="1" applyAlignment="1">
      <alignment horizontal="center" wrapText="1"/>
    </xf>
    <xf numFmtId="0" fontId="18" fillId="0" borderId="1" xfId="1" applyFont="1" applyBorder="1" applyAlignment="1">
      <alignment horizontal="left" vertical="center" wrapText="1"/>
    </xf>
    <xf numFmtId="4" fontId="14" fillId="2" borderId="1" xfId="1" applyNumberFormat="1" applyFont="1" applyFill="1" applyBorder="1" applyAlignment="1">
      <alignment horizontal="center" wrapText="1"/>
    </xf>
    <xf numFmtId="0" fontId="18" fillId="0" borderId="1" xfId="1" applyFont="1" applyBorder="1" applyAlignment="1">
      <alignment horizontal="left" vertical="center"/>
    </xf>
    <xf numFmtId="168" fontId="12" fillId="0" borderId="1" xfId="1" applyNumberFormat="1" applyFont="1" applyBorder="1" applyAlignment="1">
      <alignment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5" xfId="8" applyNumberFormat="1" applyFont="1" applyFill="1" applyBorder="1" applyAlignment="1">
      <alignment horizontal="justify" vertical="center"/>
    </xf>
    <xf numFmtId="2" fontId="3" fillId="2" borderId="5" xfId="1" applyNumberFormat="1" applyFont="1" applyFill="1" applyBorder="1" applyAlignment="1">
      <alignment horizontal="right" vertical="center" wrapText="1"/>
    </xf>
    <xf numFmtId="4" fontId="3" fillId="2" borderId="5" xfId="1" applyNumberFormat="1" applyFont="1" applyFill="1" applyBorder="1" applyAlignment="1">
      <alignment horizontal="right" vertical="center" wrapText="1"/>
    </xf>
    <xf numFmtId="0" fontId="2" fillId="0" borderId="1" xfId="1" applyBorder="1"/>
    <xf numFmtId="167" fontId="3" fillId="2" borderId="2" xfId="1" applyNumberFormat="1" applyFont="1" applyFill="1" applyBorder="1" applyAlignment="1">
      <alignment horizontal="center" wrapText="1"/>
    </xf>
    <xf numFmtId="164" fontId="3" fillId="2" borderId="1" xfId="1" applyNumberFormat="1" applyFont="1" applyFill="1" applyBorder="1" applyAlignment="1">
      <alignment horizontal="center" wrapText="1"/>
    </xf>
    <xf numFmtId="2" fontId="3" fillId="2" borderId="1" xfId="1" applyNumberFormat="1" applyFont="1" applyFill="1" applyBorder="1" applyAlignment="1">
      <alignment horizontal="center" wrapText="1"/>
    </xf>
    <xf numFmtId="2" fontId="14" fillId="2" borderId="1" xfId="1" applyNumberFormat="1" applyFont="1" applyFill="1" applyBorder="1" applyAlignment="1">
      <alignment horizontal="center" wrapText="1"/>
    </xf>
    <xf numFmtId="164" fontId="7" fillId="2" borderId="1" xfId="8" applyNumberFormat="1" applyFont="1" applyFill="1" applyBorder="1" applyAlignment="1">
      <alignment horizontal="center" wrapText="1"/>
    </xf>
    <xf numFmtId="164" fontId="15" fillId="2" borderId="4" xfId="1" applyNumberFormat="1" applyFont="1" applyFill="1" applyBorder="1" applyAlignment="1">
      <alignment horizontal="center" vertical="center" wrapText="1"/>
    </xf>
    <xf numFmtId="165" fontId="14" fillId="2" borderId="1" xfId="4" applyNumberFormat="1" applyFont="1" applyFill="1" applyBorder="1" applyAlignment="1">
      <alignment horizontal="center" wrapText="1"/>
    </xf>
    <xf numFmtId="164" fontId="14" fillId="2" borderId="1" xfId="4" applyNumberFormat="1" applyFont="1" applyFill="1" applyBorder="1" applyAlignment="1">
      <alignment horizontal="center" wrapText="1"/>
    </xf>
    <xf numFmtId="2" fontId="14" fillId="2" borderId="1" xfId="4" applyNumberFormat="1" applyFont="1" applyFill="1" applyBorder="1" applyAlignment="1">
      <alignment horizontal="center" wrapText="1"/>
    </xf>
    <xf numFmtId="165" fontId="16" fillId="2" borderId="5" xfId="4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/>
    <xf numFmtId="0" fontId="0" fillId="0" borderId="1" xfId="0" applyBorder="1" applyAlignment="1">
      <alignment horizontal="center" vertical="center"/>
    </xf>
    <xf numFmtId="0" fontId="3" fillId="2" borderId="1" xfId="1" applyNumberFormat="1" applyFont="1" applyFill="1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4" fontId="3" fillId="0" borderId="1" xfId="4" applyNumberFormat="1" applyFont="1" applyBorder="1" applyAlignment="1">
      <alignment horizontal="center" vertical="center" wrapText="1"/>
    </xf>
    <xf numFmtId="3" fontId="3" fillId="0" borderId="1" xfId="4" applyNumberFormat="1" applyFont="1" applyBorder="1" applyAlignment="1">
      <alignment horizontal="center" vertical="center" wrapText="1"/>
    </xf>
    <xf numFmtId="3" fontId="8" fillId="0" borderId="1" xfId="4" applyNumberFormat="1" applyFont="1" applyBorder="1" applyAlignment="1">
      <alignment horizontal="center" vertical="center" wrapText="1"/>
    </xf>
    <xf numFmtId="3" fontId="3" fillId="0" borderId="1" xfId="4" applyNumberFormat="1" applyFont="1" applyBorder="1" applyAlignment="1">
      <alignment horizontal="center" wrapText="1"/>
    </xf>
    <xf numFmtId="3" fontId="21" fillId="0" borderId="1" xfId="4" applyNumberFormat="1" applyFont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left" vertical="center" wrapText="1"/>
    </xf>
    <xf numFmtId="0" fontId="6" fillId="2" borderId="1" xfId="4" applyFont="1" applyFill="1" applyBorder="1" applyAlignment="1">
      <alignment horizontal="center" vertical="center" wrapText="1"/>
    </xf>
    <xf numFmtId="170" fontId="16" fillId="2" borderId="1" xfId="4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right" vertical="center" wrapText="1"/>
    </xf>
    <xf numFmtId="4" fontId="16" fillId="2" borderId="1" xfId="0" applyNumberFormat="1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justify" vertical="center"/>
    </xf>
    <xf numFmtId="165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166" fontId="15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2" fontId="16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vertical="justify" wrapText="1"/>
    </xf>
    <xf numFmtId="0" fontId="6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168" fontId="1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9" fontId="6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2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4" fillId="2" borderId="1" xfId="4" applyFont="1" applyFill="1" applyBorder="1" applyAlignment="1">
      <alignment horizontal="right" vertical="center" wrapText="1"/>
    </xf>
    <xf numFmtId="2" fontId="16" fillId="2" borderId="1" xfId="4" applyNumberFormat="1" applyFont="1" applyFill="1" applyBorder="1" applyAlignment="1">
      <alignment horizontal="right" vertical="center" wrapText="1"/>
    </xf>
    <xf numFmtId="0" fontId="0" fillId="2" borderId="1" xfId="0" applyFill="1" applyBorder="1"/>
    <xf numFmtId="0" fontId="6" fillId="2" borderId="1" xfId="0" applyFont="1" applyFill="1" applyBorder="1" applyAlignment="1">
      <alignment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/>
    </xf>
    <xf numFmtId="3" fontId="6" fillId="0" borderId="9" xfId="4" applyNumberFormat="1" applyFont="1" applyBorder="1" applyAlignment="1">
      <alignment horizontal="center" vertical="center" wrapText="1"/>
    </xf>
    <xf numFmtId="3" fontId="6" fillId="0" borderId="10" xfId="4" applyNumberFormat="1" applyFont="1" applyBorder="1" applyAlignment="1">
      <alignment horizontal="center" vertical="center" wrapText="1"/>
    </xf>
    <xf numFmtId="3" fontId="6" fillId="0" borderId="11" xfId="4" applyNumberFormat="1" applyFont="1" applyBorder="1" applyAlignment="1">
      <alignment horizontal="center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4" fontId="3" fillId="0" borderId="1" xfId="4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9">
    <cellStyle name="Normal 2" xfId="2"/>
    <cellStyle name="Normal 3" xfId="3"/>
    <cellStyle name="Обычный 2" xfId="4"/>
    <cellStyle name="Обычный 2 2" xfId="5"/>
    <cellStyle name="Обычный 2 2 2" xfId="6"/>
    <cellStyle name="Обычный 3" xfId="7"/>
    <cellStyle name="ჩვეულებრივი" xfId="0" builtinId="0"/>
    <cellStyle name="ჩვეულებრივი 2" xfId="8"/>
    <cellStyle name="ჩვეულებრივი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ის თემა">
  <a:themeElements>
    <a:clrScheme name="ოფისი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ოფისი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ოფისი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abSelected="1" topLeftCell="A58" workbookViewId="0">
      <selection activeCell="C81" sqref="C81"/>
    </sheetView>
  </sheetViews>
  <sheetFormatPr defaultRowHeight="15"/>
  <cols>
    <col min="1" max="1" width="4.625" customWidth="1"/>
    <col min="2" max="2" width="59.375" customWidth="1"/>
  </cols>
  <sheetData>
    <row r="1" spans="1:6" ht="45" customHeight="1">
      <c r="A1" s="149" t="s">
        <v>0</v>
      </c>
      <c r="B1" s="149"/>
      <c r="C1" s="149"/>
      <c r="D1" s="149"/>
      <c r="E1" s="149"/>
      <c r="F1" s="149"/>
    </row>
    <row r="2" spans="1:6" ht="23.25" customHeight="1">
      <c r="A2" s="150" t="s">
        <v>1</v>
      </c>
      <c r="B2" s="150"/>
      <c r="C2" s="150"/>
      <c r="D2" s="150"/>
      <c r="E2" s="150"/>
      <c r="F2" s="150"/>
    </row>
    <row r="3" spans="1:6" ht="27.75" thickBo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ht="18" thickTop="1" thickBot="1">
      <c r="A4" s="9">
        <v>1</v>
      </c>
      <c r="B4" s="10">
        <v>3</v>
      </c>
      <c r="C4" s="9">
        <v>4</v>
      </c>
      <c r="D4" s="44">
        <v>5</v>
      </c>
      <c r="E4" s="9">
        <v>6</v>
      </c>
      <c r="F4" s="9">
        <v>7</v>
      </c>
    </row>
    <row r="5" spans="1:6" ht="16.5" thickTop="1" thickBot="1">
      <c r="A5" s="153" t="s">
        <v>8</v>
      </c>
      <c r="B5" s="154"/>
      <c r="C5" s="154"/>
      <c r="D5" s="154"/>
      <c r="E5" s="154"/>
      <c r="F5" s="155"/>
    </row>
    <row r="6" spans="1:6" ht="27.75" thickTop="1">
      <c r="A6" s="160">
        <v>1</v>
      </c>
      <c r="B6" s="27" t="s">
        <v>9</v>
      </c>
      <c r="C6" s="37" t="s">
        <v>10</v>
      </c>
      <c r="D6" s="102">
        <v>0.83</v>
      </c>
      <c r="E6" s="28"/>
      <c r="F6" s="39"/>
    </row>
    <row r="7" spans="1:6" ht="15.75">
      <c r="A7" s="160"/>
      <c r="B7" s="23" t="s">
        <v>11</v>
      </c>
      <c r="C7" s="25" t="s">
        <v>12</v>
      </c>
      <c r="D7" s="100">
        <v>26.643000000000001</v>
      </c>
      <c r="E7" s="26"/>
      <c r="F7" s="26"/>
    </row>
    <row r="8" spans="1:6" ht="15.75">
      <c r="A8" s="160"/>
      <c r="B8" s="24" t="s">
        <v>13</v>
      </c>
      <c r="C8" s="25" t="s">
        <v>14</v>
      </c>
      <c r="D8" s="99">
        <v>3.2204000000000002</v>
      </c>
      <c r="E8" s="26"/>
      <c r="F8" s="26"/>
    </row>
    <row r="9" spans="1:6" ht="15.75">
      <c r="A9" s="160"/>
      <c r="B9" s="24" t="s">
        <v>15</v>
      </c>
      <c r="C9" s="25" t="s">
        <v>14</v>
      </c>
      <c r="D9" s="99">
        <v>5.1128</v>
      </c>
      <c r="E9" s="26"/>
      <c r="F9" s="26"/>
    </row>
    <row r="10" spans="1:6" ht="15.75">
      <c r="A10" s="160"/>
      <c r="B10" s="24" t="s">
        <v>16</v>
      </c>
      <c r="C10" s="25" t="s">
        <v>14</v>
      </c>
      <c r="D10" s="99">
        <v>3.7599</v>
      </c>
      <c r="E10" s="26"/>
      <c r="F10" s="26"/>
    </row>
    <row r="11" spans="1:6" ht="15.75">
      <c r="A11" s="160"/>
      <c r="B11" s="24" t="s">
        <v>17</v>
      </c>
      <c r="C11" s="25" t="s">
        <v>14</v>
      </c>
      <c r="D11" s="99">
        <v>1.7181</v>
      </c>
      <c r="E11" s="26"/>
      <c r="F11" s="26"/>
    </row>
    <row r="12" spans="1:6">
      <c r="A12" s="160"/>
      <c r="B12" s="20" t="s">
        <v>18</v>
      </c>
      <c r="C12" s="13" t="s">
        <v>19</v>
      </c>
      <c r="D12" s="48">
        <v>0.84660000000000002</v>
      </c>
      <c r="E12" s="14"/>
      <c r="F12" s="14"/>
    </row>
    <row r="13" spans="1:6" ht="15.75">
      <c r="A13" s="160"/>
      <c r="B13" s="24" t="s">
        <v>20</v>
      </c>
      <c r="C13" s="25" t="s">
        <v>21</v>
      </c>
      <c r="D13" s="101">
        <v>12.45</v>
      </c>
      <c r="E13" s="26"/>
      <c r="F13" s="26"/>
    </row>
    <row r="14" spans="1:6">
      <c r="A14" s="160"/>
      <c r="B14" s="17" t="s">
        <v>22</v>
      </c>
      <c r="C14" s="6" t="s">
        <v>23</v>
      </c>
      <c r="D14" s="95">
        <v>54.78</v>
      </c>
      <c r="E14" s="4"/>
      <c r="F14" s="4"/>
    </row>
    <row r="15" spans="1:6" ht="15.75" thickBot="1">
      <c r="A15" s="88"/>
      <c r="B15" s="89" t="s">
        <v>24</v>
      </c>
      <c r="C15" s="6" t="s">
        <v>25</v>
      </c>
      <c r="D15" s="94">
        <v>87.647999999999996</v>
      </c>
      <c r="E15" s="90"/>
      <c r="F15" s="91"/>
    </row>
    <row r="16" spans="1:6" ht="16.5" thickTop="1">
      <c r="A16" s="147">
        <v>2</v>
      </c>
      <c r="B16" s="15" t="s">
        <v>26</v>
      </c>
      <c r="C16" s="12" t="s">
        <v>27</v>
      </c>
      <c r="D16" s="49">
        <v>0.83</v>
      </c>
      <c r="E16" s="11"/>
      <c r="F16" s="40"/>
    </row>
    <row r="17" spans="1:6">
      <c r="A17" s="148"/>
      <c r="B17" s="17" t="s">
        <v>28</v>
      </c>
      <c r="C17" s="6" t="s">
        <v>12</v>
      </c>
      <c r="D17" s="94">
        <v>30.959</v>
      </c>
      <c r="E17" s="4"/>
      <c r="F17" s="5"/>
    </row>
    <row r="18" spans="1:6">
      <c r="A18" s="148"/>
      <c r="B18" s="17" t="s">
        <v>29</v>
      </c>
      <c r="C18" s="6" t="s">
        <v>14</v>
      </c>
      <c r="D18" s="51">
        <v>1.9671000000000001</v>
      </c>
      <c r="E18" s="4"/>
      <c r="F18" s="5"/>
    </row>
    <row r="19" spans="1:6">
      <c r="A19" s="148"/>
      <c r="B19" s="22" t="s">
        <v>30</v>
      </c>
      <c r="C19" s="6" t="s">
        <v>14</v>
      </c>
      <c r="D19" s="51">
        <v>3.3946999999999998</v>
      </c>
      <c r="E19" s="4"/>
      <c r="F19" s="5"/>
    </row>
    <row r="20" spans="1:6">
      <c r="A20" s="148"/>
      <c r="B20" s="22" t="s">
        <v>31</v>
      </c>
      <c r="C20" s="6" t="s">
        <v>14</v>
      </c>
      <c r="D20" s="51">
        <v>3.6271</v>
      </c>
      <c r="E20" s="4"/>
      <c r="F20" s="5"/>
    </row>
    <row r="21" spans="1:6">
      <c r="A21" s="148"/>
      <c r="B21" s="22" t="s">
        <v>32</v>
      </c>
      <c r="C21" s="6" t="s">
        <v>14</v>
      </c>
      <c r="D21" s="51">
        <v>0.92959999999999998</v>
      </c>
      <c r="E21" s="4"/>
      <c r="F21" s="5"/>
    </row>
    <row r="22" spans="1:6">
      <c r="A22" s="148"/>
      <c r="B22" s="17" t="s">
        <v>33</v>
      </c>
      <c r="C22" s="6" t="s">
        <v>23</v>
      </c>
      <c r="D22" s="95">
        <v>102.92</v>
      </c>
      <c r="E22" s="4"/>
      <c r="F22" s="5"/>
    </row>
    <row r="23" spans="1:6">
      <c r="A23" s="148"/>
      <c r="B23" s="89" t="s">
        <v>34</v>
      </c>
      <c r="C23" s="6" t="s">
        <v>25</v>
      </c>
      <c r="D23" s="94">
        <v>164.672</v>
      </c>
      <c r="E23" s="90"/>
      <c r="F23" s="91"/>
    </row>
    <row r="24" spans="1:6" ht="15.75" thickBot="1">
      <c r="A24" s="148"/>
      <c r="B24" s="17" t="s">
        <v>35</v>
      </c>
      <c r="C24" s="6" t="s">
        <v>23</v>
      </c>
      <c r="D24" s="95">
        <v>6.64</v>
      </c>
      <c r="E24" s="4"/>
      <c r="F24" s="5"/>
    </row>
    <row r="25" spans="1:6" ht="27.75" thickTop="1">
      <c r="A25" s="151">
        <v>3</v>
      </c>
      <c r="B25" s="16" t="s">
        <v>36</v>
      </c>
      <c r="C25" s="12" t="s">
        <v>37</v>
      </c>
      <c r="D25" s="98">
        <v>0.83</v>
      </c>
      <c r="E25" s="29"/>
      <c r="F25" s="41"/>
    </row>
    <row r="26" spans="1:6">
      <c r="A26" s="152"/>
      <c r="B26" s="17" t="s">
        <v>38</v>
      </c>
      <c r="C26" s="6" t="s">
        <v>12</v>
      </c>
      <c r="D26" s="94">
        <v>9.7110000000000003</v>
      </c>
      <c r="E26" s="4"/>
      <c r="F26" s="5"/>
    </row>
    <row r="27" spans="1:6" ht="15.75" thickBot="1">
      <c r="A27" s="152"/>
      <c r="B27" s="17" t="s">
        <v>39</v>
      </c>
      <c r="C27" s="6" t="s">
        <v>25</v>
      </c>
      <c r="D27" s="51">
        <v>4.0190000000000001</v>
      </c>
      <c r="E27" s="4"/>
      <c r="F27" s="5"/>
    </row>
    <row r="28" spans="1:6" ht="16.5" thickTop="1">
      <c r="A28" s="147">
        <v>4</v>
      </c>
      <c r="B28" s="15" t="s">
        <v>40</v>
      </c>
      <c r="C28" s="36" t="s">
        <v>41</v>
      </c>
      <c r="D28" s="50">
        <v>0.83</v>
      </c>
      <c r="E28" s="30"/>
      <c r="F28" s="42"/>
    </row>
    <row r="29" spans="1:6" ht="15.75">
      <c r="A29" s="148"/>
      <c r="B29" s="18" t="s">
        <v>42</v>
      </c>
      <c r="C29" s="6" t="s">
        <v>12</v>
      </c>
      <c r="D29" s="96">
        <v>131.13999999999999</v>
      </c>
      <c r="E29" s="31"/>
      <c r="F29" s="31"/>
    </row>
    <row r="30" spans="1:6" ht="15.75">
      <c r="A30" s="148"/>
      <c r="B30" s="18" t="s">
        <v>43</v>
      </c>
      <c r="C30" s="6" t="s">
        <v>23</v>
      </c>
      <c r="D30" s="96">
        <v>135.29</v>
      </c>
      <c r="E30" s="31"/>
      <c r="F30" s="31"/>
    </row>
    <row r="31" spans="1:6" ht="15" customHeight="1">
      <c r="A31" s="148"/>
      <c r="B31" s="105" t="s">
        <v>44</v>
      </c>
      <c r="C31" s="6" t="s">
        <v>14</v>
      </c>
      <c r="D31" s="45">
        <v>7.0549999999999997</v>
      </c>
      <c r="E31" s="31"/>
      <c r="F31" s="31"/>
    </row>
    <row r="32" spans="1:6" ht="15.75">
      <c r="A32" s="148"/>
      <c r="B32" s="19" t="s">
        <v>45</v>
      </c>
      <c r="C32" s="6" t="s">
        <v>46</v>
      </c>
      <c r="D32" s="45">
        <v>15.438000000000001</v>
      </c>
      <c r="E32" s="32"/>
      <c r="F32" s="31"/>
    </row>
    <row r="33" spans="1:6" ht="15.75">
      <c r="A33" s="148"/>
      <c r="B33" s="19" t="s">
        <v>47</v>
      </c>
      <c r="C33" s="6" t="s">
        <v>46</v>
      </c>
      <c r="D33" s="96">
        <v>14.11</v>
      </c>
      <c r="E33" s="32"/>
      <c r="F33" s="31"/>
    </row>
    <row r="34" spans="1:6" ht="15.75">
      <c r="A34" s="148"/>
      <c r="B34" s="19" t="s">
        <v>48</v>
      </c>
      <c r="C34" s="6" t="s">
        <v>23</v>
      </c>
      <c r="D34" s="96">
        <v>147.74</v>
      </c>
      <c r="E34" s="32"/>
      <c r="F34" s="31"/>
    </row>
    <row r="35" spans="1:6">
      <c r="A35" s="148"/>
      <c r="B35" s="20" t="s">
        <v>49</v>
      </c>
      <c r="C35" s="13" t="s">
        <v>19</v>
      </c>
      <c r="D35" s="97">
        <v>28.800999999999998</v>
      </c>
      <c r="E35" s="14"/>
      <c r="F35" s="14"/>
    </row>
    <row r="36" spans="1:6" ht="16.5" thickBot="1">
      <c r="A36" s="148"/>
      <c r="B36" s="19" t="s">
        <v>50</v>
      </c>
      <c r="C36" s="6" t="s">
        <v>19</v>
      </c>
      <c r="D36" s="46">
        <v>0.38179999999999997</v>
      </c>
      <c r="E36" s="32"/>
      <c r="F36" s="31"/>
    </row>
    <row r="37" spans="1:6" ht="15.75" thickTop="1">
      <c r="A37" s="156">
        <v>5</v>
      </c>
      <c r="B37" s="43" t="s">
        <v>51</v>
      </c>
      <c r="C37" s="38" t="s">
        <v>52</v>
      </c>
      <c r="D37" s="50">
        <v>2.33</v>
      </c>
      <c r="E37" s="33"/>
      <c r="F37" s="42"/>
    </row>
    <row r="38" spans="1:6" ht="15.75">
      <c r="A38" s="157"/>
      <c r="B38" s="21" t="s">
        <v>53</v>
      </c>
      <c r="C38" s="35" t="s">
        <v>12</v>
      </c>
      <c r="D38" s="45">
        <v>17.940999999999999</v>
      </c>
      <c r="E38" s="34"/>
      <c r="F38" s="31"/>
    </row>
    <row r="39" spans="1:6" ht="15.75">
      <c r="A39" s="157"/>
      <c r="B39" s="21" t="s">
        <v>54</v>
      </c>
      <c r="C39" s="35" t="s">
        <v>14</v>
      </c>
      <c r="D39" s="45">
        <v>45.201999999999998</v>
      </c>
      <c r="E39" s="34"/>
      <c r="F39" s="31"/>
    </row>
    <row r="40" spans="1:6" ht="15.75">
      <c r="A40" s="157"/>
      <c r="B40" s="21" t="s">
        <v>55</v>
      </c>
      <c r="C40" s="35" t="s">
        <v>14</v>
      </c>
      <c r="D40" s="46">
        <v>3.8910999999999998</v>
      </c>
      <c r="E40" s="34"/>
      <c r="F40" s="31"/>
    </row>
    <row r="41" spans="1:6">
      <c r="A41" s="157"/>
      <c r="B41" s="22" t="s">
        <v>56</v>
      </c>
      <c r="C41" s="6" t="s">
        <v>14</v>
      </c>
      <c r="D41" s="51">
        <v>2.0503999999999998</v>
      </c>
      <c r="E41" s="4"/>
      <c r="F41" s="5"/>
    </row>
    <row r="42" spans="1:6" ht="15.75">
      <c r="A42" s="157"/>
      <c r="B42" s="21" t="s">
        <v>57</v>
      </c>
      <c r="C42" s="35" t="s">
        <v>58</v>
      </c>
      <c r="D42" s="46">
        <v>14.8421</v>
      </c>
      <c r="E42" s="34"/>
      <c r="F42" s="31"/>
    </row>
    <row r="43" spans="1:6" ht="15.75">
      <c r="A43" s="157"/>
      <c r="B43" s="21" t="s">
        <v>59</v>
      </c>
      <c r="C43" s="35" t="s">
        <v>25</v>
      </c>
      <c r="D43" s="46">
        <v>0.13980000000000001</v>
      </c>
      <c r="E43" s="34"/>
      <c r="F43" s="31"/>
    </row>
    <row r="44" spans="1:6" ht="16.5" thickBot="1">
      <c r="A44" s="158"/>
      <c r="B44" s="21" t="s">
        <v>60</v>
      </c>
      <c r="C44" s="6" t="s">
        <v>58</v>
      </c>
      <c r="D44" s="46">
        <v>4.1474000000000002</v>
      </c>
      <c r="E44" s="31"/>
      <c r="F44" s="31"/>
    </row>
    <row r="45" spans="1:6" ht="15.75" thickTop="1">
      <c r="A45" s="147">
        <v>6</v>
      </c>
      <c r="B45" s="62" t="s">
        <v>61</v>
      </c>
      <c r="C45" s="53" t="s">
        <v>62</v>
      </c>
      <c r="D45" s="63">
        <v>0.35</v>
      </c>
      <c r="E45" s="64"/>
      <c r="F45" s="65"/>
    </row>
    <row r="46" spans="1:6">
      <c r="A46" s="148"/>
      <c r="B46" s="17" t="s">
        <v>63</v>
      </c>
      <c r="C46" s="6" t="s">
        <v>12</v>
      </c>
      <c r="D46" s="95">
        <v>10.5</v>
      </c>
      <c r="E46" s="4"/>
      <c r="F46" s="5"/>
    </row>
    <row r="47" spans="1:6" ht="27">
      <c r="A47" s="148"/>
      <c r="B47" s="17" t="s">
        <v>64</v>
      </c>
      <c r="C47" s="6" t="s">
        <v>14</v>
      </c>
      <c r="D47" s="51">
        <v>0.95550000000000002</v>
      </c>
      <c r="E47" s="4"/>
      <c r="F47" s="5"/>
    </row>
    <row r="48" spans="1:6">
      <c r="A48" s="159"/>
      <c r="B48" s="17" t="s">
        <v>65</v>
      </c>
      <c r="C48" s="6" t="s">
        <v>23</v>
      </c>
      <c r="D48" s="95">
        <v>42.7</v>
      </c>
      <c r="E48" s="4"/>
      <c r="F48" s="5"/>
    </row>
    <row r="49" spans="1:6" ht="15.75" thickBot="1">
      <c r="A49" s="88"/>
      <c r="B49" s="89" t="s">
        <v>24</v>
      </c>
      <c r="C49" s="6" t="s">
        <v>25</v>
      </c>
      <c r="D49" s="95">
        <v>68.319999999999993</v>
      </c>
      <c r="E49" s="90"/>
      <c r="F49" s="91"/>
    </row>
    <row r="50" spans="1:6" ht="27.75" thickTop="1">
      <c r="A50" s="147">
        <v>3</v>
      </c>
      <c r="B50" s="66" t="s">
        <v>66</v>
      </c>
      <c r="C50" s="67" t="s">
        <v>62</v>
      </c>
      <c r="D50" s="87">
        <v>1.43E-2</v>
      </c>
      <c r="E50" s="66"/>
      <c r="F50" s="40"/>
    </row>
    <row r="51" spans="1:6">
      <c r="A51" s="148"/>
      <c r="B51" s="17" t="s">
        <v>67</v>
      </c>
      <c r="C51" s="68" t="s">
        <v>12</v>
      </c>
      <c r="D51" s="69">
        <v>9.5239999999999991</v>
      </c>
      <c r="E51" s="70"/>
      <c r="F51" s="5"/>
    </row>
    <row r="52" spans="1:6">
      <c r="A52" s="148"/>
      <c r="B52" s="17" t="s">
        <v>68</v>
      </c>
      <c r="C52" s="71" t="s">
        <v>69</v>
      </c>
      <c r="D52" s="69">
        <v>0.84399999999999997</v>
      </c>
      <c r="E52" s="71"/>
      <c r="F52" s="5"/>
    </row>
    <row r="53" spans="1:6">
      <c r="A53" s="148"/>
      <c r="B53" s="22" t="s">
        <v>70</v>
      </c>
      <c r="C53" s="72" t="s">
        <v>23</v>
      </c>
      <c r="D53" s="73">
        <v>1.4514499999999999</v>
      </c>
      <c r="E53" s="72"/>
      <c r="F53" s="5"/>
    </row>
    <row r="54" spans="1:6">
      <c r="A54" s="148"/>
      <c r="B54" s="22" t="s">
        <v>71</v>
      </c>
      <c r="C54" s="72" t="s">
        <v>72</v>
      </c>
      <c r="D54" s="74">
        <v>42</v>
      </c>
      <c r="E54" s="72"/>
      <c r="F54" s="5"/>
    </row>
    <row r="55" spans="1:6">
      <c r="A55" s="148"/>
      <c r="B55" s="22" t="s">
        <v>73</v>
      </c>
      <c r="C55" s="72" t="s">
        <v>72</v>
      </c>
      <c r="D55" s="74">
        <v>49</v>
      </c>
      <c r="E55" s="72"/>
      <c r="F55" s="5"/>
    </row>
    <row r="56" spans="1:6">
      <c r="A56" s="148"/>
      <c r="B56" s="22" t="s">
        <v>74</v>
      </c>
      <c r="C56" s="72" t="s">
        <v>14</v>
      </c>
      <c r="D56" s="75">
        <v>2.29</v>
      </c>
      <c r="E56" s="72"/>
      <c r="F56" s="5"/>
    </row>
    <row r="57" spans="1:6">
      <c r="A57" s="148"/>
      <c r="B57" s="17" t="s">
        <v>75</v>
      </c>
      <c r="C57" s="72" t="s">
        <v>23</v>
      </c>
      <c r="D57" s="76">
        <v>2.6880000000000001E-2</v>
      </c>
      <c r="E57" s="72"/>
      <c r="F57" s="5"/>
    </row>
    <row r="58" spans="1:6" ht="15.75" thickBot="1">
      <c r="A58" s="148"/>
      <c r="B58" s="77" t="s">
        <v>76</v>
      </c>
      <c r="C58" s="78" t="s">
        <v>69</v>
      </c>
      <c r="D58" s="93">
        <v>0.57199999999999995</v>
      </c>
      <c r="E58" s="78"/>
      <c r="F58" s="5"/>
    </row>
    <row r="59" spans="1:6" ht="24.75" customHeight="1" thickTop="1">
      <c r="A59" s="147">
        <v>4</v>
      </c>
      <c r="B59" s="66" t="s">
        <v>77</v>
      </c>
      <c r="C59" s="79" t="s">
        <v>78</v>
      </c>
      <c r="D59" s="80">
        <v>0.33291999999999999</v>
      </c>
      <c r="E59" s="66"/>
      <c r="F59" s="42"/>
    </row>
    <row r="60" spans="1:6" ht="15.75">
      <c r="A60" s="148"/>
      <c r="B60" s="18" t="s">
        <v>79</v>
      </c>
      <c r="C60" s="68" t="s">
        <v>12</v>
      </c>
      <c r="D60" s="81">
        <v>23.004770000000001</v>
      </c>
      <c r="E60" s="82"/>
      <c r="F60" s="31"/>
    </row>
    <row r="61" spans="1:6">
      <c r="A61" s="148"/>
      <c r="B61" s="20" t="s">
        <v>80</v>
      </c>
      <c r="C61" s="71" t="s">
        <v>69</v>
      </c>
      <c r="D61" s="83">
        <v>4.7607600000000003</v>
      </c>
      <c r="E61" s="71"/>
      <c r="F61" s="14"/>
    </row>
    <row r="62" spans="1:6" ht="15.75">
      <c r="A62" s="148"/>
      <c r="B62" s="84" t="s">
        <v>81</v>
      </c>
      <c r="C62" s="72" t="s">
        <v>72</v>
      </c>
      <c r="D62" s="85">
        <v>28</v>
      </c>
      <c r="E62" s="72"/>
      <c r="F62" s="31"/>
    </row>
    <row r="63" spans="1:6" ht="15.75">
      <c r="A63" s="148"/>
      <c r="B63" s="86" t="s">
        <v>82</v>
      </c>
      <c r="C63" s="72" t="s">
        <v>72</v>
      </c>
      <c r="D63" s="85">
        <v>116</v>
      </c>
      <c r="E63" s="72"/>
      <c r="F63" s="31"/>
    </row>
    <row r="64" spans="1:6" ht="15.75">
      <c r="A64" s="148"/>
      <c r="B64" s="19" t="s">
        <v>83</v>
      </c>
      <c r="C64" s="72" t="s">
        <v>84</v>
      </c>
      <c r="D64" s="81">
        <v>5.2268400000000002</v>
      </c>
      <c r="E64" s="72"/>
      <c r="F64" s="31"/>
    </row>
    <row r="65" spans="1:6" ht="16.5" thickBot="1">
      <c r="A65" s="148"/>
      <c r="B65" s="19" t="s">
        <v>85</v>
      </c>
      <c r="C65" s="78" t="s">
        <v>69</v>
      </c>
      <c r="D65" s="81">
        <v>0.92552000000000001</v>
      </c>
      <c r="E65" s="78"/>
      <c r="F65" s="31"/>
    </row>
    <row r="66" spans="1:6" ht="15.75" thickTop="1">
      <c r="A66" s="53"/>
      <c r="B66" s="52" t="s">
        <v>86</v>
      </c>
      <c r="C66" s="53"/>
      <c r="D66" s="54"/>
      <c r="E66" s="55"/>
      <c r="F66" s="56"/>
    </row>
    <row r="67" spans="1:6">
      <c r="A67" s="53"/>
      <c r="B67" s="57" t="s">
        <v>87</v>
      </c>
      <c r="C67" s="53" t="s">
        <v>19</v>
      </c>
      <c r="D67" s="58"/>
      <c r="E67" s="59"/>
      <c r="F67" s="60"/>
    </row>
    <row r="68" spans="1:6">
      <c r="A68" s="53"/>
      <c r="B68" s="52" t="s">
        <v>88</v>
      </c>
      <c r="C68" s="53"/>
      <c r="D68" s="54"/>
      <c r="E68" s="55"/>
      <c r="F68" s="56"/>
    </row>
    <row r="69" spans="1:6">
      <c r="A69" s="53"/>
      <c r="B69" s="52" t="s">
        <v>89</v>
      </c>
      <c r="C69" s="53" t="s">
        <v>90</v>
      </c>
      <c r="D69" s="61"/>
      <c r="E69" s="59"/>
      <c r="F69" s="60"/>
    </row>
    <row r="70" spans="1:6">
      <c r="A70" s="53"/>
      <c r="B70" s="52" t="s">
        <v>86</v>
      </c>
      <c r="C70" s="53"/>
      <c r="D70" s="54"/>
      <c r="E70" s="59"/>
      <c r="F70" s="56"/>
    </row>
    <row r="71" spans="1:6">
      <c r="A71" s="52"/>
      <c r="B71" s="52" t="s">
        <v>91</v>
      </c>
      <c r="C71" s="52" t="s">
        <v>90</v>
      </c>
      <c r="D71" s="61"/>
      <c r="E71" s="52"/>
      <c r="F71" s="56"/>
    </row>
    <row r="72" spans="1:6">
      <c r="A72" s="52"/>
      <c r="B72" s="52" t="s">
        <v>86</v>
      </c>
      <c r="C72" s="52"/>
      <c r="D72" s="54"/>
      <c r="E72" s="52"/>
      <c r="F72" s="56"/>
    </row>
    <row r="73" spans="1:6">
      <c r="A73" s="1"/>
      <c r="B73" s="52"/>
      <c r="C73" s="52"/>
      <c r="D73" s="104"/>
      <c r="E73" s="1"/>
      <c r="F73" s="1"/>
    </row>
    <row r="74" spans="1:6" ht="15.75">
      <c r="A74" s="92"/>
      <c r="B74" s="52"/>
      <c r="C74" s="103"/>
      <c r="D74" s="103"/>
      <c r="E74" s="103"/>
      <c r="F74" s="92"/>
    </row>
    <row r="87" spans="3:4">
      <c r="C87" s="3">
        <v>1</v>
      </c>
    </row>
    <row r="88" spans="3:4">
      <c r="C88" s="3"/>
    </row>
    <row r="89" spans="3:4">
      <c r="C89" s="3"/>
    </row>
    <row r="90" spans="3:4">
      <c r="C90" s="3"/>
    </row>
    <row r="91" spans="3:4">
      <c r="C91" s="3"/>
    </row>
    <row r="92" spans="3:4">
      <c r="C92" s="3"/>
    </row>
    <row r="93" spans="3:4">
      <c r="C93" s="3"/>
    </row>
    <row r="94" spans="3:4">
      <c r="C94" s="3"/>
    </row>
    <row r="95" spans="3:4">
      <c r="C95" s="3"/>
      <c r="D95" s="2"/>
    </row>
    <row r="100" spans="3:4">
      <c r="C100" s="2"/>
      <c r="D100" s="47"/>
    </row>
  </sheetData>
  <mergeCells count="11">
    <mergeCell ref="A59:A65"/>
    <mergeCell ref="A1:F1"/>
    <mergeCell ref="A2:F2"/>
    <mergeCell ref="A25:A27"/>
    <mergeCell ref="A28:A36"/>
    <mergeCell ref="A50:A58"/>
    <mergeCell ref="A5:F5"/>
    <mergeCell ref="A37:A44"/>
    <mergeCell ref="A45:A48"/>
    <mergeCell ref="A6:A14"/>
    <mergeCell ref="A16:A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workbookViewId="0">
      <selection activeCell="AJ15" sqref="AJ15"/>
    </sheetView>
  </sheetViews>
  <sheetFormatPr defaultRowHeight="15"/>
  <cols>
    <col min="1" max="1" width="3" customWidth="1"/>
    <col min="2" max="2" width="44.625" customWidth="1"/>
    <col min="3" max="3" width="7.875" customWidth="1"/>
    <col min="4" max="4" width="9.875" style="138" customWidth="1"/>
    <col min="5" max="6" width="2.375" style="139" customWidth="1"/>
    <col min="7" max="29" width="2.375" customWidth="1"/>
  </cols>
  <sheetData>
    <row r="1" spans="1:29" ht="16.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</row>
    <row r="2" spans="1:29" ht="15.75">
      <c r="A2" s="162" t="s">
        <v>92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</row>
    <row r="3" spans="1:29" ht="15.75">
      <c r="A3" s="106"/>
      <c r="B3" s="163"/>
      <c r="C3" s="163"/>
      <c r="D3" s="163"/>
      <c r="E3" s="163"/>
      <c r="F3" s="163"/>
    </row>
    <row r="4" spans="1:29" ht="27">
      <c r="A4" s="107" t="s">
        <v>2</v>
      </c>
      <c r="B4" s="107" t="s">
        <v>3</v>
      </c>
      <c r="C4" s="107" t="s">
        <v>4</v>
      </c>
      <c r="D4" s="107" t="s">
        <v>5</v>
      </c>
      <c r="E4" s="164" t="s">
        <v>93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</row>
    <row r="5" spans="1:29" ht="16.5">
      <c r="A5" s="108">
        <v>1</v>
      </c>
      <c r="B5" s="109"/>
      <c r="C5" s="108"/>
      <c r="D5" s="110"/>
      <c r="E5" s="111">
        <v>1</v>
      </c>
      <c r="F5" s="111">
        <v>2</v>
      </c>
      <c r="G5" s="111">
        <v>3</v>
      </c>
      <c r="H5" s="111">
        <v>4</v>
      </c>
      <c r="I5" s="111">
        <v>5</v>
      </c>
      <c r="J5" s="111">
        <v>6</v>
      </c>
      <c r="K5" s="111">
        <v>7</v>
      </c>
      <c r="L5" s="111">
        <v>8</v>
      </c>
      <c r="M5" s="111">
        <v>9</v>
      </c>
      <c r="N5" s="111">
        <v>10</v>
      </c>
      <c r="O5" s="111">
        <v>11</v>
      </c>
      <c r="P5" s="111">
        <v>12</v>
      </c>
      <c r="Q5" s="111">
        <v>13</v>
      </c>
      <c r="R5" s="111">
        <v>14</v>
      </c>
      <c r="S5" s="111">
        <v>15</v>
      </c>
      <c r="T5" s="111">
        <v>16</v>
      </c>
      <c r="U5" s="111">
        <v>17</v>
      </c>
      <c r="V5" s="111">
        <v>18</v>
      </c>
      <c r="W5" s="111">
        <v>19</v>
      </c>
      <c r="X5" s="111">
        <v>20</v>
      </c>
      <c r="Y5" s="111">
        <v>21</v>
      </c>
      <c r="Z5" s="111">
        <v>22</v>
      </c>
      <c r="AA5" s="111">
        <v>23</v>
      </c>
      <c r="AB5" s="111">
        <v>24</v>
      </c>
      <c r="AC5" s="108">
        <v>25</v>
      </c>
    </row>
    <row r="6" spans="1:29" ht="27">
      <c r="A6" s="25">
        <v>1</v>
      </c>
      <c r="B6" s="112" t="s">
        <v>9</v>
      </c>
      <c r="C6" s="113" t="s">
        <v>10</v>
      </c>
      <c r="D6" s="114">
        <f>(107*4+402)/1000</f>
        <v>0.83</v>
      </c>
      <c r="E6" s="143"/>
      <c r="F6" s="144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</row>
    <row r="7" spans="1:29" ht="27">
      <c r="A7" s="115">
        <v>2</v>
      </c>
      <c r="B7" s="116" t="s">
        <v>26</v>
      </c>
      <c r="C7" s="115" t="s">
        <v>27</v>
      </c>
      <c r="D7" s="117">
        <f>D6</f>
        <v>0.83</v>
      </c>
      <c r="E7" s="118"/>
      <c r="F7" s="119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</row>
    <row r="8" spans="1:29" ht="27">
      <c r="A8" s="120">
        <v>3</v>
      </c>
      <c r="B8" s="121" t="s">
        <v>36</v>
      </c>
      <c r="C8" s="115" t="s">
        <v>37</v>
      </c>
      <c r="D8" s="122">
        <f>D7</f>
        <v>0.83</v>
      </c>
      <c r="E8" s="123"/>
      <c r="F8" s="124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</row>
    <row r="9" spans="1:29" ht="15.75">
      <c r="A9" s="115">
        <v>4</v>
      </c>
      <c r="B9" s="116" t="s">
        <v>40</v>
      </c>
      <c r="C9" s="125" t="s">
        <v>41</v>
      </c>
      <c r="D9" s="126">
        <f>D8</f>
        <v>0.83</v>
      </c>
      <c r="E9" s="127"/>
      <c r="F9" s="128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</row>
    <row r="10" spans="1:29">
      <c r="A10" s="129">
        <v>5</v>
      </c>
      <c r="B10" s="130" t="s">
        <v>51</v>
      </c>
      <c r="C10" s="131" t="s">
        <v>52</v>
      </c>
      <c r="D10" s="126">
        <f>233/100</f>
        <v>2.33</v>
      </c>
      <c r="E10" s="132"/>
      <c r="F10" s="128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</row>
    <row r="11" spans="1:29" ht="27">
      <c r="A11" s="115">
        <v>6</v>
      </c>
      <c r="B11" s="116" t="s">
        <v>61</v>
      </c>
      <c r="C11" s="125" t="s">
        <v>62</v>
      </c>
      <c r="D11" s="117">
        <v>0.35</v>
      </c>
      <c r="E11" s="118"/>
      <c r="F11" s="119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</row>
    <row r="12" spans="1:29" ht="40.5">
      <c r="A12" s="115">
        <v>3</v>
      </c>
      <c r="B12" s="133" t="s">
        <v>66</v>
      </c>
      <c r="C12" s="134" t="s">
        <v>62</v>
      </c>
      <c r="D12" s="135">
        <f>1.43/100</f>
        <v>1.43E-2</v>
      </c>
      <c r="E12" s="146"/>
      <c r="F12" s="119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</row>
    <row r="13" spans="1:29" ht="27">
      <c r="A13" s="115">
        <v>4</v>
      </c>
      <c r="B13" s="133" t="s">
        <v>77</v>
      </c>
      <c r="C13" s="136" t="s">
        <v>78</v>
      </c>
      <c r="D13" s="137">
        <v>0.33291999999999999</v>
      </c>
      <c r="E13" s="146"/>
      <c r="F13" s="128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</row>
    <row r="14" spans="1:29">
      <c r="F14" s="140"/>
    </row>
    <row r="15" spans="1:29" ht="15.75"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</row>
    <row r="29" spans="3:3">
      <c r="C29" s="141">
        <v>1</v>
      </c>
    </row>
    <row r="30" spans="3:3">
      <c r="C30" s="141"/>
    </row>
    <row r="31" spans="3:3">
      <c r="C31" s="141"/>
    </row>
    <row r="32" spans="3:3">
      <c r="C32" s="141"/>
    </row>
    <row r="33" spans="3:4">
      <c r="C33" s="141"/>
    </row>
    <row r="34" spans="3:4">
      <c r="C34" s="141"/>
    </row>
    <row r="35" spans="3:4">
      <c r="C35" s="141"/>
    </row>
    <row r="36" spans="3:4">
      <c r="C36" s="141"/>
    </row>
    <row r="37" spans="3:4">
      <c r="C37" s="141"/>
    </row>
    <row r="42" spans="3:4">
      <c r="D42" s="142"/>
    </row>
  </sheetData>
  <mergeCells count="5">
    <mergeCell ref="A1:AC1"/>
    <mergeCell ref="A2:AC2"/>
    <mergeCell ref="B3:F3"/>
    <mergeCell ref="E4:AC4"/>
    <mergeCell ref="B15:M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ელექტრონული ცხრილები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Iosava</dc:creator>
  <cp:lastModifiedBy>Bakar Shonia</cp:lastModifiedBy>
  <dcterms:created xsi:type="dcterms:W3CDTF">2016-12-01T10:52:21Z</dcterms:created>
  <dcterms:modified xsi:type="dcterms:W3CDTF">2016-12-09T14:00:35Z</dcterms:modified>
</cp:coreProperties>
</file>