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200" windowHeight="11295" tabRatio="879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<sst xmlns="http://schemas.openxmlformats.org/spreadsheetml/2006/main" count="64" uniqueCount="45">
  <si>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jami</t>
  </si>
  <si>
    <t>zednadebi xarjebi</t>
  </si>
  <si>
    <t>gegmiuri dagroveba</t>
  </si>
  <si>
    <t>#</t>
  </si>
  <si>
    <t>samuSaos dasaxeleba</t>
  </si>
  <si>
    <t>ganz. erT.</t>
  </si>
  <si>
    <t>masala</t>
  </si>
  <si>
    <t>xelfasi</t>
  </si>
  <si>
    <t>erT. fasi</t>
  </si>
  <si>
    <t>transporti da maqanizmebi</t>
  </si>
  <si>
    <t>raodenoba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</si>
  <si>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</si>
  <si>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3</t>
    </r>
  </si>
  <si>
    <t>norm. erTeulze</t>
  </si>
  <si>
    <t>gauTvaliswinebeli xarjebi</t>
  </si>
  <si>
    <t>qviSa-xreSovani narevi</t>
  </si>
  <si>
    <t>m</t>
  </si>
  <si>
    <t>jami I</t>
  </si>
  <si>
    <t>m3</t>
  </si>
  <si>
    <t>II Robis mowyoba</t>
  </si>
  <si>
    <t>rk/betonis Robis transportireba da dasawyobeba 5km manZilze</t>
  </si>
  <si>
    <t>t</t>
  </si>
  <si>
    <t>gruntis gaTxra  axali Robis saZirkvlisTvis</t>
  </si>
  <si>
    <t>m2</t>
  </si>
  <si>
    <t xml:space="preserve">qviSa-xreSovani narevisagan gzis safaris mowyoba  datkepvniT sisqiT 60 sm,  </t>
  </si>
  <si>
    <r>
      <t xml:space="preserve">betoni </t>
    </r>
    <r>
      <rPr>
        <sz val="9"/>
        <rFont val="Arial"/>
        <family val="2"/>
      </rPr>
      <t>B 25</t>
    </r>
  </si>
  <si>
    <t>betonis lenturi saZirkvlis mowyoba RobisTvis</t>
  </si>
  <si>
    <t>mili d60</t>
  </si>
  <si>
    <t>mili d70</t>
  </si>
  <si>
    <t>mavTulbade</t>
  </si>
  <si>
    <t>mavTuli 4mm</t>
  </si>
  <si>
    <t>xamuti</t>
  </si>
  <si>
    <t>cali</t>
  </si>
  <si>
    <t>Robis elementebis montaJi</t>
  </si>
  <si>
    <t>mavTulxlarTi</t>
  </si>
  <si>
    <t>jami II</t>
  </si>
  <si>
    <t>jami I-II - Tavi</t>
  </si>
  <si>
    <r>
      <t>m</t>
    </r>
    <r>
      <rPr>
        <b/>
        <vertAlign val="superscript"/>
        <sz val="11"/>
        <rFont val="AcadNusx"/>
        <family val="0"/>
      </rPr>
      <t>3</t>
    </r>
  </si>
  <si>
    <t>Tavi I SemovliTi gzis mowyoba</t>
  </si>
  <si>
    <t>fasTa cxrili</t>
  </si>
  <si>
    <t>%</t>
  </si>
  <si>
    <t>Tbilisis aeroportis sapatrulo gzis da Robis nawilis  mowyobis samuSaoebis</t>
  </si>
  <si>
    <t>asawyobi rkina/betonis Robis demontaJi 185cali</t>
  </si>
  <si>
    <t>348 cali boZis dabetoneba</t>
  </si>
  <si>
    <t>nayofieri miwis moWra da gaSla adgilze(simaRliT 20 sm.)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</si>
</sst>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cadNusx"/>
      <family val="0"/>
    </font>
    <font>
      <sz val="10"/>
      <name val="AcadNusx"/>
      <family val="0"/>
    </font>
    <font>
      <sz val="10"/>
      <name val="Times New Roman"/>
      <family val="1"/>
    </font>
    <font>
      <sz val="9"/>
      <name val="AcadNusx"/>
      <family val="0"/>
    </font>
    <font>
      <b/>
      <sz val="9"/>
      <name val="AcadNusx"/>
      <family val="0"/>
    </font>
    <font>
      <b/>
      <sz val="10"/>
      <name val="AcadNusx"/>
      <family val="0"/>
    </font>
    <font>
      <vertAlign val="superscript"/>
      <sz val="10"/>
      <name val="AcadNusx"/>
      <family val="0"/>
    </font>
    <font>
      <b/>
      <vertAlign val="superscript"/>
      <sz val="10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12"/>
      <name val="AcadNusx"/>
      <family val="0"/>
    </font>
    <font>
      <b/>
      <sz val="11"/>
      <color indexed="8"/>
      <name val="AcadNusx"/>
      <family val="0"/>
    </font>
    <font>
      <sz val="10"/>
      <name val="ChveuNusx"/>
      <family val="0"/>
    </font>
    <font>
      <sz val="9"/>
      <name val="Arial"/>
      <family val="2"/>
    </font>
    <font>
      <b/>
      <vertAlign val="superscript"/>
      <sz val="11"/>
      <name val="AcadNusx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AcadNusx"/>
      <family val="0"/>
    </font>
    <font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57" fillId="0" borderId="0">
      <alignment/>
      <protection/>
    </xf>
  </cellStyleXfs>
  <cellXfs count="7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1" fillId="0" borderId="0" xfId="64" applyFont="1">
      <alignment/>
      <protection/>
    </xf>
    <xf numFmtId="164" fontId="11" fillId="0" borderId="0" xfId="42" applyFont="1" applyFill="1" applyAlignment="1">
      <alignment/>
    </xf>
    <xf numFmtId="2" fontId="7" fillId="0" borderId="0" xfId="42" applyNumberFormat="1" applyFont="1" applyAlignment="1">
      <alignment horizontal="center"/>
    </xf>
    <xf numFmtId="164" fontId="11" fillId="0" borderId="0" xfId="42" applyFont="1" applyBorder="1" applyAlignment="1">
      <alignment horizontal="center"/>
    </xf>
    <xf numFmtId="164" fontId="11" fillId="0" borderId="0" xfId="42" applyFont="1" applyFill="1" applyBorder="1" applyAlignment="1">
      <alignment/>
    </xf>
    <xf numFmtId="164" fontId="11" fillId="0" borderId="0" xfId="42" applyFont="1" applyBorder="1" applyAlignment="1">
      <alignment/>
    </xf>
    <xf numFmtId="164" fontId="11" fillId="0" borderId="0" xfId="42" applyFont="1" applyAlignment="1">
      <alignment/>
    </xf>
    <xf numFmtId="166" fontId="34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166" fontId="3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66" fontId="7" fillId="0" borderId="0" xfId="42" applyNumberFormat="1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11" fillId="0" borderId="0" xfId="42" applyFont="1" applyAlignment="1">
      <alignment horizontal="center"/>
    </xf>
    <xf numFmtId="0" fontId="6" fillId="0" borderId="12" xfId="0" applyFont="1" applyBorder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1" fillId="0" borderId="0" xfId="64" applyFont="1" applyAlignment="1">
      <alignment horizontal="left" wrapText="1"/>
      <protection/>
    </xf>
    <xf numFmtId="164" fontId="11" fillId="0" borderId="0" xfId="42" applyFont="1" applyAlignment="1">
      <alignment horizontal="center"/>
    </xf>
    <xf numFmtId="164" fontId="11" fillId="0" borderId="0" xfId="42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2" xfId="59"/>
    <cellStyle name="Normal 2 2" xfId="60"/>
    <cellStyle name="Normal 2 3" xfId="61"/>
    <cellStyle name="Normal 3" xfId="62"/>
    <cellStyle name="Normal 4" xfId="63"/>
    <cellStyle name="Normal_gare wyalsadfenigagarini 2_SMSH2008-IIkv .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 2" xfId="71"/>
    <cellStyle name="Обычный 3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6">
      <selection activeCell="Q33" sqref="Q33"/>
    </sheetView>
  </sheetViews>
  <sheetFormatPr defaultColWidth="9.140625" defaultRowHeight="15"/>
  <cols>
    <col min="1" max="1" width="5.7109375" style="15" customWidth="1"/>
    <col min="2" max="2" width="36.00390625" style="15" customWidth="1"/>
    <col min="3" max="3" width="7.7109375" style="15" customWidth="1"/>
    <col min="4" max="4" width="8.7109375" style="15" customWidth="1"/>
    <col min="5" max="5" width="10.421875" style="17" bestFit="1" customWidth="1"/>
    <col min="6" max="6" width="7.7109375" style="15" customWidth="1"/>
    <col min="7" max="7" width="9.7109375" style="15" customWidth="1"/>
    <col min="8" max="8" width="7.7109375" style="15" customWidth="1"/>
    <col min="9" max="11" width="9.7109375" style="15" customWidth="1"/>
    <col min="12" max="12" width="10.7109375" style="15" customWidth="1"/>
    <col min="13" max="16384" width="9.140625" style="15" customWidth="1"/>
  </cols>
  <sheetData>
    <row r="2" spans="1:12" ht="15" customHeight="1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7.25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5">
      <c r="A4" s="17"/>
    </row>
    <row r="5" spans="1:12" ht="15.75">
      <c r="A5" s="67"/>
      <c r="B5" s="67"/>
      <c r="C5" s="6"/>
      <c r="D5" s="47"/>
      <c r="E5" s="7"/>
      <c r="F5" s="68"/>
      <c r="G5" s="68"/>
      <c r="H5" s="68"/>
      <c r="I5" s="68"/>
      <c r="J5" s="68"/>
      <c r="K5" s="29"/>
      <c r="L5" s="47"/>
    </row>
    <row r="6" spans="1:12" ht="15.75">
      <c r="A6" s="67"/>
      <c r="B6" s="67"/>
      <c r="C6" s="6"/>
      <c r="D6" s="9"/>
      <c r="E6" s="10"/>
      <c r="F6" s="11"/>
      <c r="G6" s="12"/>
      <c r="H6" s="69"/>
      <c r="I6" s="69"/>
      <c r="J6" s="69"/>
      <c r="K6" s="8"/>
      <c r="L6" s="47"/>
    </row>
    <row r="8" spans="1:12" ht="26.25" customHeight="1">
      <c r="A8" s="63" t="s">
        <v>3</v>
      </c>
      <c r="B8" s="64" t="s">
        <v>4</v>
      </c>
      <c r="C8" s="64" t="s">
        <v>5</v>
      </c>
      <c r="D8" s="64" t="s">
        <v>13</v>
      </c>
      <c r="E8" s="63" t="s">
        <v>10</v>
      </c>
      <c r="F8" s="62" t="s">
        <v>6</v>
      </c>
      <c r="G8" s="62"/>
      <c r="H8" s="61" t="s">
        <v>7</v>
      </c>
      <c r="I8" s="61"/>
      <c r="J8" s="61" t="s">
        <v>9</v>
      </c>
      <c r="K8" s="61"/>
      <c r="L8" s="62" t="s">
        <v>0</v>
      </c>
    </row>
    <row r="9" spans="1:12" ht="25.5">
      <c r="A9" s="63"/>
      <c r="B9" s="64"/>
      <c r="C9" s="64"/>
      <c r="D9" s="64"/>
      <c r="E9" s="63"/>
      <c r="F9" s="2" t="s">
        <v>8</v>
      </c>
      <c r="G9" s="45" t="s">
        <v>0</v>
      </c>
      <c r="H9" s="46" t="s">
        <v>8</v>
      </c>
      <c r="I9" s="45" t="s">
        <v>0</v>
      </c>
      <c r="J9" s="46" t="s">
        <v>8</v>
      </c>
      <c r="K9" s="45" t="s">
        <v>0</v>
      </c>
      <c r="L9" s="62"/>
    </row>
    <row r="10" spans="1:12" ht="15">
      <c r="A10" s="16">
        <v>1</v>
      </c>
      <c r="B10" s="16">
        <v>3</v>
      </c>
      <c r="C10" s="16">
        <v>4</v>
      </c>
      <c r="D10" s="16">
        <v>5</v>
      </c>
      <c r="E10" s="16">
        <v>6</v>
      </c>
      <c r="F10" s="16">
        <v>7</v>
      </c>
      <c r="G10" s="16">
        <v>8</v>
      </c>
      <c r="H10" s="16">
        <v>9</v>
      </c>
      <c r="I10" s="16">
        <v>10</v>
      </c>
      <c r="J10" s="16">
        <v>11</v>
      </c>
      <c r="K10" s="16">
        <v>12</v>
      </c>
      <c r="L10" s="16">
        <v>13</v>
      </c>
    </row>
    <row r="11" spans="1:12" ht="15">
      <c r="A11" s="54"/>
      <c r="B11" s="25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8.5">
      <c r="A12" s="53">
        <v>1</v>
      </c>
      <c r="B12" s="56" t="s">
        <v>44</v>
      </c>
      <c r="C12" s="26" t="s">
        <v>37</v>
      </c>
      <c r="D12" s="5"/>
      <c r="E12" s="18">
        <v>280</v>
      </c>
      <c r="F12" s="18"/>
      <c r="G12" s="51">
        <f>F12*E12</f>
        <v>0</v>
      </c>
      <c r="H12" s="3"/>
      <c r="I12" s="52">
        <f>E12*H12</f>
        <v>0</v>
      </c>
      <c r="J12" s="3"/>
      <c r="K12" s="52">
        <f>J12*E12</f>
        <v>0</v>
      </c>
      <c r="L12" s="52">
        <f>K12+I12+G12</f>
        <v>0</v>
      </c>
    </row>
    <row r="13" spans="1:14" ht="42.75">
      <c r="A13" s="57">
        <v>2</v>
      </c>
      <c r="B13" s="28" t="s">
        <v>24</v>
      </c>
      <c r="C13" s="26" t="s">
        <v>12</v>
      </c>
      <c r="D13" s="5"/>
      <c r="E13" s="18">
        <v>2054.45</v>
      </c>
      <c r="F13" s="18"/>
      <c r="G13" s="51">
        <f aca="true" t="shared" si="0" ref="G13:G30">F13*E13</f>
        <v>0</v>
      </c>
      <c r="H13" s="3"/>
      <c r="I13" s="52">
        <f aca="true" t="shared" si="1" ref="I13:I30">E13*H13</f>
        <v>0</v>
      </c>
      <c r="J13" s="3"/>
      <c r="K13" s="52">
        <f aca="true" t="shared" si="2" ref="K13:K30">J13*E13</f>
        <v>0</v>
      </c>
      <c r="L13" s="52">
        <f aca="true" t="shared" si="3" ref="L13:L30">K13+I13+G13</f>
        <v>0</v>
      </c>
      <c r="N13" s="34"/>
    </row>
    <row r="14" spans="1:12" ht="15.75">
      <c r="A14" s="58"/>
      <c r="B14" s="1" t="s">
        <v>15</v>
      </c>
      <c r="C14" s="32" t="s">
        <v>11</v>
      </c>
      <c r="D14" s="32">
        <v>1.22</v>
      </c>
      <c r="E14" s="3">
        <f>D14*E13</f>
        <v>2506.4289999999996</v>
      </c>
      <c r="F14" s="19"/>
      <c r="G14" s="51">
        <f t="shared" si="0"/>
        <v>0</v>
      </c>
      <c r="H14" s="3"/>
      <c r="I14" s="52">
        <f t="shared" si="1"/>
        <v>0</v>
      </c>
      <c r="J14" s="3"/>
      <c r="K14" s="52">
        <f t="shared" si="2"/>
        <v>0</v>
      </c>
      <c r="L14" s="52">
        <f t="shared" si="3"/>
        <v>0</v>
      </c>
    </row>
    <row r="15" spans="1:12" ht="17.25">
      <c r="A15" s="20"/>
      <c r="B15" s="24" t="s">
        <v>17</v>
      </c>
      <c r="C15" s="32"/>
      <c r="D15" s="32"/>
      <c r="E15" s="23"/>
      <c r="F15" s="19"/>
      <c r="G15" s="51"/>
      <c r="H15" s="3"/>
      <c r="I15" s="52"/>
      <c r="J15" s="3"/>
      <c r="K15" s="52"/>
      <c r="L15" s="52">
        <f>SUM(L12:L14)</f>
        <v>0</v>
      </c>
    </row>
    <row r="16" spans="1:12" ht="17.25">
      <c r="A16" s="43"/>
      <c r="B16" s="35" t="s">
        <v>19</v>
      </c>
      <c r="C16" s="32"/>
      <c r="D16" s="32"/>
      <c r="E16" s="3"/>
      <c r="F16" s="19"/>
      <c r="G16" s="51"/>
      <c r="H16" s="3"/>
      <c r="I16" s="52"/>
      <c r="J16" s="3"/>
      <c r="K16" s="52"/>
      <c r="L16" s="52"/>
    </row>
    <row r="17" spans="1:12" ht="28.5">
      <c r="A17" s="41">
        <v>1</v>
      </c>
      <c r="B17" s="36" t="s">
        <v>42</v>
      </c>
      <c r="C17" s="31" t="s">
        <v>16</v>
      </c>
      <c r="D17" s="31"/>
      <c r="E17" s="18">
        <v>740</v>
      </c>
      <c r="F17" s="37"/>
      <c r="G17" s="51">
        <f t="shared" si="0"/>
        <v>0</v>
      </c>
      <c r="H17" s="3"/>
      <c r="I17" s="52">
        <f t="shared" si="1"/>
        <v>0</v>
      </c>
      <c r="J17" s="3"/>
      <c r="K17" s="52">
        <f t="shared" si="2"/>
        <v>0</v>
      </c>
      <c r="L17" s="52">
        <f t="shared" si="3"/>
        <v>0</v>
      </c>
    </row>
    <row r="18" spans="1:12" ht="28.5">
      <c r="A18" s="43">
        <v>2</v>
      </c>
      <c r="B18" s="36" t="s">
        <v>20</v>
      </c>
      <c r="C18" s="31" t="s">
        <v>21</v>
      </c>
      <c r="E18" s="31">
        <v>651.2</v>
      </c>
      <c r="F18" s="37"/>
      <c r="G18" s="51">
        <f t="shared" si="0"/>
        <v>0</v>
      </c>
      <c r="H18" s="3"/>
      <c r="I18" s="52">
        <f t="shared" si="1"/>
        <v>0</v>
      </c>
      <c r="J18" s="3"/>
      <c r="K18" s="52">
        <f t="shared" si="2"/>
        <v>0</v>
      </c>
      <c r="L18" s="52">
        <f t="shared" si="3"/>
        <v>0</v>
      </c>
    </row>
    <row r="19" spans="1:12" ht="28.5">
      <c r="A19" s="41">
        <v>3</v>
      </c>
      <c r="B19" s="36" t="s">
        <v>22</v>
      </c>
      <c r="C19" s="31" t="s">
        <v>18</v>
      </c>
      <c r="D19" s="31"/>
      <c r="E19" s="33">
        <v>132</v>
      </c>
      <c r="F19" s="37"/>
      <c r="G19" s="51">
        <f t="shared" si="0"/>
        <v>0</v>
      </c>
      <c r="H19" s="3"/>
      <c r="I19" s="52">
        <f t="shared" si="1"/>
        <v>0</v>
      </c>
      <c r="J19" s="3"/>
      <c r="K19" s="52">
        <f t="shared" si="2"/>
        <v>0</v>
      </c>
      <c r="L19" s="52">
        <f t="shared" si="3"/>
        <v>0</v>
      </c>
    </row>
    <row r="20" spans="1:12" ht="15">
      <c r="A20" s="57">
        <v>4</v>
      </c>
      <c r="B20" s="48" t="s">
        <v>43</v>
      </c>
      <c r="C20" s="39" t="s">
        <v>18</v>
      </c>
      <c r="D20" s="39"/>
      <c r="E20" s="40">
        <v>37</v>
      </c>
      <c r="F20" s="39"/>
      <c r="G20" s="51">
        <f t="shared" si="0"/>
        <v>0</v>
      </c>
      <c r="H20" s="3"/>
      <c r="I20" s="52">
        <f t="shared" si="1"/>
        <v>0</v>
      </c>
      <c r="J20" s="3"/>
      <c r="K20" s="52">
        <f t="shared" si="2"/>
        <v>0</v>
      </c>
      <c r="L20" s="52">
        <f t="shared" si="3"/>
        <v>0</v>
      </c>
    </row>
    <row r="21" spans="1:12" ht="15">
      <c r="A21" s="58"/>
      <c r="B21" s="1" t="s">
        <v>25</v>
      </c>
      <c r="C21" s="39" t="s">
        <v>18</v>
      </c>
      <c r="D21" s="39">
        <v>1.02</v>
      </c>
      <c r="E21" s="40">
        <f>E20*D21</f>
        <v>37.74</v>
      </c>
      <c r="F21" s="39"/>
      <c r="G21" s="51">
        <f t="shared" si="0"/>
        <v>0</v>
      </c>
      <c r="H21" s="3"/>
      <c r="I21" s="52">
        <f t="shared" si="1"/>
        <v>0</v>
      </c>
      <c r="J21" s="3"/>
      <c r="K21" s="52">
        <f t="shared" si="2"/>
        <v>0</v>
      </c>
      <c r="L21" s="52">
        <f t="shared" si="3"/>
        <v>0</v>
      </c>
    </row>
    <row r="22" spans="1:12" ht="15">
      <c r="A22" s="58"/>
      <c r="B22" s="49" t="s">
        <v>27</v>
      </c>
      <c r="C22" s="39" t="s">
        <v>16</v>
      </c>
      <c r="D22" s="39"/>
      <c r="E22" s="55">
        <v>1183</v>
      </c>
      <c r="F22" s="39"/>
      <c r="G22" s="51">
        <f t="shared" si="0"/>
        <v>0</v>
      </c>
      <c r="H22" s="3"/>
      <c r="I22" s="52">
        <f t="shared" si="1"/>
        <v>0</v>
      </c>
      <c r="J22" s="3"/>
      <c r="K22" s="52">
        <f t="shared" si="2"/>
        <v>0</v>
      </c>
      <c r="L22" s="52">
        <f t="shared" si="3"/>
        <v>0</v>
      </c>
    </row>
    <row r="23" spans="1:12" ht="15">
      <c r="A23" s="58"/>
      <c r="B23" s="49" t="s">
        <v>28</v>
      </c>
      <c r="C23" s="39" t="s">
        <v>16</v>
      </c>
      <c r="D23" s="39"/>
      <c r="E23" s="40">
        <v>86.02</v>
      </c>
      <c r="F23" s="39"/>
      <c r="G23" s="51">
        <f t="shared" si="0"/>
        <v>0</v>
      </c>
      <c r="H23" s="3"/>
      <c r="I23" s="52">
        <f t="shared" si="1"/>
        <v>0</v>
      </c>
      <c r="J23" s="3"/>
      <c r="K23" s="52">
        <f t="shared" si="2"/>
        <v>0</v>
      </c>
      <c r="L23" s="52">
        <f t="shared" si="3"/>
        <v>0</v>
      </c>
    </row>
    <row r="24" spans="1:12" ht="28.5">
      <c r="A24" s="57">
        <v>5</v>
      </c>
      <c r="B24" s="36" t="s">
        <v>26</v>
      </c>
      <c r="C24" s="31" t="s">
        <v>18</v>
      </c>
      <c r="D24" s="31"/>
      <c r="E24" s="18">
        <v>69.6</v>
      </c>
      <c r="F24" s="37"/>
      <c r="G24" s="51">
        <f t="shared" si="0"/>
        <v>0</v>
      </c>
      <c r="H24" s="3"/>
      <c r="I24" s="52">
        <f t="shared" si="1"/>
        <v>0</v>
      </c>
      <c r="J24" s="3"/>
      <c r="K24" s="52">
        <f t="shared" si="2"/>
        <v>0</v>
      </c>
      <c r="L24" s="52">
        <f t="shared" si="3"/>
        <v>0</v>
      </c>
    </row>
    <row r="25" spans="1:12" ht="15">
      <c r="A25" s="58"/>
      <c r="B25" s="1" t="s">
        <v>25</v>
      </c>
      <c r="C25" s="32" t="s">
        <v>18</v>
      </c>
      <c r="D25" s="32">
        <v>1.02</v>
      </c>
      <c r="E25" s="3">
        <f>E24*D25</f>
        <v>70.99199999999999</v>
      </c>
      <c r="F25" s="19"/>
      <c r="G25" s="51">
        <f t="shared" si="0"/>
        <v>0</v>
      </c>
      <c r="H25" s="3"/>
      <c r="I25" s="52">
        <f t="shared" si="1"/>
        <v>0</v>
      </c>
      <c r="J25" s="3"/>
      <c r="K25" s="52">
        <f t="shared" si="2"/>
        <v>0</v>
      </c>
      <c r="L25" s="52">
        <f t="shared" si="3"/>
        <v>0</v>
      </c>
    </row>
    <row r="26" spans="1:12" ht="15">
      <c r="A26" s="57">
        <v>7</v>
      </c>
      <c r="B26" s="50" t="s">
        <v>33</v>
      </c>
      <c r="C26" s="32" t="s">
        <v>16</v>
      </c>
      <c r="D26" s="32"/>
      <c r="E26" s="18">
        <v>870</v>
      </c>
      <c r="F26" s="19"/>
      <c r="G26" s="51">
        <f t="shared" si="0"/>
        <v>0</v>
      </c>
      <c r="H26" s="3"/>
      <c r="I26" s="52">
        <f t="shared" si="1"/>
        <v>0</v>
      </c>
      <c r="J26" s="3"/>
      <c r="K26" s="52">
        <f t="shared" si="2"/>
        <v>0</v>
      </c>
      <c r="L26" s="52">
        <f t="shared" si="3"/>
        <v>0</v>
      </c>
    </row>
    <row r="27" spans="1:12" ht="15">
      <c r="A27" s="58"/>
      <c r="B27" s="1" t="s">
        <v>29</v>
      </c>
      <c r="C27" s="32" t="s">
        <v>23</v>
      </c>
      <c r="D27" s="32">
        <v>2.42</v>
      </c>
      <c r="E27" s="3">
        <f>E26*D27</f>
        <v>2105.4</v>
      </c>
      <c r="F27" s="19"/>
      <c r="G27" s="51">
        <f t="shared" si="0"/>
        <v>0</v>
      </c>
      <c r="H27" s="3"/>
      <c r="I27" s="52">
        <f t="shared" si="1"/>
        <v>0</v>
      </c>
      <c r="J27" s="3"/>
      <c r="K27" s="52">
        <f t="shared" si="2"/>
        <v>0</v>
      </c>
      <c r="L27" s="52">
        <f t="shared" si="3"/>
        <v>0</v>
      </c>
    </row>
    <row r="28" spans="1:12" ht="15">
      <c r="A28" s="58"/>
      <c r="B28" s="1" t="s">
        <v>30</v>
      </c>
      <c r="C28" s="32" t="s">
        <v>16</v>
      </c>
      <c r="D28" s="32">
        <v>3</v>
      </c>
      <c r="E28" s="3">
        <f>E26*D28</f>
        <v>2610</v>
      </c>
      <c r="F28" s="19"/>
      <c r="G28" s="51">
        <f t="shared" si="0"/>
        <v>0</v>
      </c>
      <c r="H28" s="3"/>
      <c r="I28" s="52">
        <f t="shared" si="1"/>
        <v>0</v>
      </c>
      <c r="J28" s="3"/>
      <c r="K28" s="52">
        <f t="shared" si="2"/>
        <v>0</v>
      </c>
      <c r="L28" s="52">
        <f t="shared" si="3"/>
        <v>0</v>
      </c>
    </row>
    <row r="29" spans="1:12" ht="15">
      <c r="A29" s="58"/>
      <c r="B29" s="1" t="s">
        <v>31</v>
      </c>
      <c r="C29" s="32" t="s">
        <v>32</v>
      </c>
      <c r="D29" s="32"/>
      <c r="E29" s="3">
        <v>1044</v>
      </c>
      <c r="F29" s="19"/>
      <c r="G29" s="51">
        <f t="shared" si="0"/>
        <v>0</v>
      </c>
      <c r="H29" s="3"/>
      <c r="I29" s="52">
        <f t="shared" si="1"/>
        <v>0</v>
      </c>
      <c r="J29" s="3"/>
      <c r="K29" s="52">
        <f t="shared" si="2"/>
        <v>0</v>
      </c>
      <c r="L29" s="52">
        <f t="shared" si="3"/>
        <v>0</v>
      </c>
    </row>
    <row r="30" spans="1:12" ht="15">
      <c r="A30" s="59"/>
      <c r="B30" s="1" t="s">
        <v>34</v>
      </c>
      <c r="C30" s="32" t="s">
        <v>16</v>
      </c>
      <c r="D30" s="32"/>
      <c r="E30" s="3">
        <f>E26</f>
        <v>870</v>
      </c>
      <c r="F30" s="19"/>
      <c r="G30" s="51">
        <f t="shared" si="0"/>
        <v>0</v>
      </c>
      <c r="H30" s="3"/>
      <c r="I30" s="52">
        <f t="shared" si="1"/>
        <v>0</v>
      </c>
      <c r="J30" s="3"/>
      <c r="K30" s="52">
        <f t="shared" si="2"/>
        <v>0</v>
      </c>
      <c r="L30" s="52">
        <f t="shared" si="3"/>
        <v>0</v>
      </c>
    </row>
    <row r="31" spans="1:12" ht="17.25">
      <c r="A31" s="42"/>
      <c r="B31" s="24" t="s">
        <v>35</v>
      </c>
      <c r="C31" s="32"/>
      <c r="D31" s="32"/>
      <c r="E31" s="23"/>
      <c r="F31" s="19"/>
      <c r="G31" s="22"/>
      <c r="H31" s="22"/>
      <c r="I31" s="22"/>
      <c r="J31" s="22"/>
      <c r="K31" s="22"/>
      <c r="L31" s="38">
        <f>SUM(L17:L30)</f>
        <v>0</v>
      </c>
    </row>
    <row r="32" spans="1:12" ht="15">
      <c r="A32" s="30"/>
      <c r="B32" s="31" t="s">
        <v>36</v>
      </c>
      <c r="C32" s="31"/>
      <c r="D32" s="32"/>
      <c r="E32" s="18"/>
      <c r="F32" s="19"/>
      <c r="G32" s="21"/>
      <c r="H32" s="21"/>
      <c r="I32" s="21"/>
      <c r="J32" s="21"/>
      <c r="K32" s="21"/>
      <c r="L32" s="21">
        <f>L31+L15</f>
        <v>0</v>
      </c>
    </row>
    <row r="33" spans="1:12" ht="15">
      <c r="A33" s="27"/>
      <c r="B33" s="44" t="s">
        <v>1</v>
      </c>
      <c r="C33" s="4" t="s">
        <v>40</v>
      </c>
      <c r="D33" s="4"/>
      <c r="E33" s="23"/>
      <c r="F33" s="19"/>
      <c r="G33" s="22"/>
      <c r="H33" s="13"/>
      <c r="I33" s="13"/>
      <c r="J33" s="13"/>
      <c r="K33" s="13"/>
      <c r="L33" s="14"/>
    </row>
    <row r="34" spans="1:12" ht="15">
      <c r="A34" s="27"/>
      <c r="B34" s="44" t="s">
        <v>0</v>
      </c>
      <c r="C34" s="31"/>
      <c r="D34" s="31"/>
      <c r="E34" s="23"/>
      <c r="F34" s="19"/>
      <c r="G34" s="22"/>
      <c r="H34" s="13"/>
      <c r="I34" s="13"/>
      <c r="J34" s="13"/>
      <c r="K34" s="13"/>
      <c r="L34" s="14"/>
    </row>
    <row r="35" spans="1:12" ht="15">
      <c r="A35" s="27"/>
      <c r="B35" s="44" t="s">
        <v>2</v>
      </c>
      <c r="C35" s="4" t="s">
        <v>40</v>
      </c>
      <c r="D35" s="4"/>
      <c r="E35" s="23"/>
      <c r="F35" s="19"/>
      <c r="G35" s="22"/>
      <c r="H35" s="13"/>
      <c r="I35" s="13"/>
      <c r="J35" s="13"/>
      <c r="K35" s="13"/>
      <c r="L35" s="14"/>
    </row>
    <row r="36" spans="1:12" ht="15">
      <c r="A36" s="27"/>
      <c r="B36" s="44" t="s">
        <v>0</v>
      </c>
      <c r="C36" s="31"/>
      <c r="D36" s="31"/>
      <c r="E36" s="23"/>
      <c r="F36" s="19"/>
      <c r="G36" s="22"/>
      <c r="H36" s="13"/>
      <c r="I36" s="13"/>
      <c r="J36" s="13"/>
      <c r="K36" s="13"/>
      <c r="L36" s="14"/>
    </row>
    <row r="37" spans="1:12" ht="15">
      <c r="A37" s="27"/>
      <c r="B37" s="44" t="s">
        <v>14</v>
      </c>
      <c r="C37" s="4">
        <v>0.03</v>
      </c>
      <c r="D37" s="4"/>
      <c r="E37" s="23"/>
      <c r="F37" s="19"/>
      <c r="G37" s="22"/>
      <c r="H37" s="13"/>
      <c r="I37" s="13"/>
      <c r="J37" s="13"/>
      <c r="K37" s="13"/>
      <c r="L37" s="14"/>
    </row>
    <row r="38" spans="1:12" ht="15">
      <c r="A38" s="27"/>
      <c r="B38" s="44" t="s">
        <v>0</v>
      </c>
      <c r="C38" s="31"/>
      <c r="D38" s="31"/>
      <c r="E38" s="23"/>
      <c r="F38" s="19"/>
      <c r="G38" s="22"/>
      <c r="H38" s="13"/>
      <c r="I38" s="13"/>
      <c r="J38" s="13"/>
      <c r="K38" s="13"/>
      <c r="L38" s="14"/>
    </row>
    <row r="41" spans="1:12" ht="15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</sheetData>
  <sheetProtection/>
  <mergeCells count="20">
    <mergeCell ref="C8:C9"/>
    <mergeCell ref="D8:D9"/>
    <mergeCell ref="E8:E9"/>
    <mergeCell ref="F8:G8"/>
    <mergeCell ref="A2:L2"/>
    <mergeCell ref="A3:L3"/>
    <mergeCell ref="A5:B5"/>
    <mergeCell ref="F5:J5"/>
    <mergeCell ref="A6:B6"/>
    <mergeCell ref="H6:J6"/>
    <mergeCell ref="A24:A25"/>
    <mergeCell ref="A26:A30"/>
    <mergeCell ref="A41:L41"/>
    <mergeCell ref="A13:A14"/>
    <mergeCell ref="A20:A23"/>
    <mergeCell ref="H8:I8"/>
    <mergeCell ref="J8:K8"/>
    <mergeCell ref="L8:L9"/>
    <mergeCell ref="A8:A9"/>
    <mergeCell ref="B8:B9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2016-11-25T15:52:49Z</dcterms:modified>
  <cp:category/>
  <cp:version/>
  <cp:contentType/>
  <cp:contentStatus/>
</cp:coreProperties>
</file>