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0" yWindow="0" windowWidth="13260" windowHeight="7905" activeTab="0"/>
  </bookViews>
  <sheets>
    <sheet name="xarjtagricxva" sheetId="1" r:id="rId1"/>
  </sheets>
  <definedNames/>
  <calcPr fullCalcOnLoad="1"/>
</workbook>
</file>

<file path=xl/sharedStrings.xml><?xml version="1.0" encoding="utf-8"?>
<sst xmlns="http://schemas.openxmlformats.org/spreadsheetml/2006/main" count="300" uniqueCount="76">
  <si>
    <t>#</t>
  </si>
  <si>
    <t>Sifri,
normativis nomei da resursi</t>
  </si>
  <si>
    <t>saproeqto 
monacemebi</t>
  </si>
  <si>
    <t>saxarjTaRricxvo
Rirebuleba</t>
  </si>
  <si>
    <t>ganzomieba
erTeulze</t>
  </si>
  <si>
    <t>sul</t>
  </si>
  <si>
    <t>samuSaos da danaxarjebis 
dasaxeleba. mowyobilobis dasaxeleba</t>
  </si>
  <si>
    <t>ganzomilebis 
erTeuli</t>
  </si>
  <si>
    <t>jami</t>
  </si>
  <si>
    <t>danarTi</t>
  </si>
  <si>
    <t>c</t>
  </si>
  <si>
    <t>grZ/m</t>
  </si>
  <si>
    <t>sabazro</t>
  </si>
  <si>
    <t>m/sT</t>
  </si>
  <si>
    <t>SromiTi resursi</t>
  </si>
  <si>
    <t>kb/m</t>
  </si>
  <si>
    <t>gegmiuri mogeba 6%</t>
  </si>
  <si>
    <t>el SeduRebis agregati</t>
  </si>
  <si>
    <t>სოფ შუხუთში გარე განათების მოწყობა რუსთაველის ქუჩაზე და საბავშვო ბაღის წინ</t>
  </si>
  <si>
    <t>8_375_3
8_416_2</t>
  </si>
  <si>
    <t>gare ganaTebis mowyoba</t>
  </si>
  <si>
    <t>m.S.k.</t>
  </si>
  <si>
    <t>masala sadeni izolirebuli
aluminis ZarRviT sip2X16 (585+200)X1,05</t>
  </si>
  <si>
    <t>masala sadeni aluminis ZarRviT 2X4</t>
  </si>
  <si>
    <t>masala sanaTi Siga gzis 85 vatiani (ekonaTuriT) arsebuli</t>
  </si>
  <si>
    <t>arsebuli</t>
  </si>
  <si>
    <t>masala sipCamWeri (wyvili)</t>
  </si>
  <si>
    <t>masala kronSteini, izolatoriT</t>
  </si>
  <si>
    <t>amwe teleskopuri</t>
  </si>
  <si>
    <t>fotorele kompleqtiT</t>
  </si>
  <si>
    <t>kompleqti</t>
  </si>
  <si>
    <t>satransporto xarjebi</t>
  </si>
  <si>
    <t>avtomobili bortiani</t>
  </si>
  <si>
    <t>zednadebi eleqtro samontaJo samuSaoebi xelfasis 102X75%</t>
  </si>
  <si>
    <t>zednadebi 173.2X8%</t>
  </si>
  <si>
    <t>proeqtiT</t>
  </si>
  <si>
    <t>eleqtro mricxveli kompleqtiT montaJiT (teqnikuri pirobiT)</t>
  </si>
  <si>
    <t>sul jami</t>
  </si>
  <si>
    <t>სოფელ ქვიანში გარე განათების მოწყობა (დასრულება)</t>
  </si>
  <si>
    <t>masala sadeni izolirebuli
aluminis ZarRviT sip2X16 (990+12)X1,05</t>
  </si>
  <si>
    <t>masala sanaTi Siga gzis 85 vatiani (ekonaTuriT)</t>
  </si>
  <si>
    <t>zednadebi eleqtro samontaJo samuSaoebi xelfasis 153X75%</t>
  </si>
  <si>
    <t>სოფელ ნიგოითში კალანდარიშვილების უბანში გარე განათების მოწყობა</t>
  </si>
  <si>
    <t>masala sadeni izolirebuli
aluminis ZarRviT sip2X16 762X1,05</t>
  </si>
  <si>
    <t>zednadebi eleqtro samontaJo samuSaoebi xelfasis 85X75%</t>
  </si>
  <si>
    <t>სოფელ ნიგვზიანში ბადრი აფხაზავას უბანში გარე განათების მოწყობა</t>
  </si>
  <si>
    <t>masala sadeni izolirebuli
aluminis ZarRviT sip2X16 (750+150)X1,05</t>
  </si>
  <si>
    <t>metalis boZis damzadeba dabetoneba</t>
  </si>
  <si>
    <t>metalis mili 127mm sisqiT 4mm</t>
  </si>
  <si>
    <t>metalis mili 40mm sisqiT 3.5mm</t>
  </si>
  <si>
    <t>armatura d=18aIII</t>
  </si>
  <si>
    <t xml:space="preserve">betoni b-15 </t>
  </si>
  <si>
    <t>masala foladis furceli 5mm sisqiT</t>
  </si>
  <si>
    <t>kac/sT</t>
  </si>
  <si>
    <t>zednadebi eleqtro samontaJo samuSaoebi xelfasis 272X75%</t>
  </si>
  <si>
    <t>zednadebi 376.3X8%</t>
  </si>
  <si>
    <t>სოფელ ხიდმაღალაში გარე განათების მოწყობა</t>
  </si>
  <si>
    <t>anwlianis ubnis ganaTeba</t>
  </si>
  <si>
    <t xml:space="preserve">masala sadeni izolirebuli
aluminis ZarRviT sip2X16 </t>
  </si>
  <si>
    <t xml:space="preserve">fotorele kompleqtiT </t>
  </si>
  <si>
    <t>sariSvilebis ubnis ganaTeba</t>
  </si>
  <si>
    <t>masala sadeni izolirebuli
aluminis ZarRviT sip2X16</t>
  </si>
  <si>
    <t>goguebis da gumbariZeebis ubnis ganaTeba</t>
  </si>
  <si>
    <t>zednadebi eleqtro samontaJo samuSaoebi xelfasis 425X75%</t>
  </si>
  <si>
    <t>zednadebi 173,2X8%</t>
  </si>
  <si>
    <t>სოფელ სუფსის ცენტრში მდებარე სკვერში გარე განათების აღდგენა</t>
  </si>
  <si>
    <t>svetebze arsebuli betonis qudis demontaJi</t>
  </si>
  <si>
    <t>gare ganaTebis aRdgena</t>
  </si>
  <si>
    <t xml:space="preserve">masala sadeni izolirebuli
aluminis ZarRviT 2X16 </t>
  </si>
  <si>
    <t>baRis sanaTi 85 vatiani (ekonaTuriT)</t>
  </si>
  <si>
    <t>svetebze betonis qudis aRdgena</t>
  </si>
  <si>
    <t>masala betoni m-200</t>
  </si>
  <si>
    <t>zednadebi 234.1X8%</t>
  </si>
  <si>
    <t>gegmiuri mogeba</t>
  </si>
  <si>
    <t xml:space="preserve">gegmiuri mogeba </t>
  </si>
  <si>
    <t>zednadebi eleqtro samontaJo samuSaoebi
 xelfasis 120X75%</t>
  </si>
</sst>
</file>

<file path=xl/styles.xml><?xml version="1.0" encoding="utf-8"?>
<styleSheet xmlns="http://schemas.openxmlformats.org/spreadsheetml/2006/main">
  <numFmts count="41">
    <numFmt numFmtId="5" formatCode="#,##0\ &quot;Lari&quot;;\-#,##0\ &quot;Lari&quot;"/>
    <numFmt numFmtId="6" formatCode="#,##0\ &quot;Lari&quot;;[Red]\-#,##0\ &quot;Lari&quot;"/>
    <numFmt numFmtId="7" formatCode="#,##0.00\ &quot;Lari&quot;;\-#,##0.00\ &quot;Lari&quot;"/>
    <numFmt numFmtId="8" formatCode="#,##0.00\ &quot;Lari&quot;;[Red]\-#,##0.00\ &quot;Lari&quot;"/>
    <numFmt numFmtId="42" formatCode="_-* #,##0\ &quot;Lari&quot;_-;\-* #,##0\ &quot;Lari&quot;_-;_-* &quot;-&quot;\ &quot;Lari&quot;_-;_-@_-"/>
    <numFmt numFmtId="41" formatCode="_-* #,##0\ _L_a_r_i_-;\-* #,##0\ _L_a_r_i_-;_-* &quot;-&quot;\ _L_a_r_i_-;_-@_-"/>
    <numFmt numFmtId="44" formatCode="_-* #,##0.00\ &quot;Lari&quot;_-;\-* #,##0.00\ &quot;Lari&quot;_-;_-* &quot;-&quot;??\ &quot;Lari&quot;_-;_-@_-"/>
    <numFmt numFmtId="43" formatCode="_-* #,##0.00\ _L_a_r_i_-;\-* #,##0.00\ _L_a_r_i_-;_-* &quot;-&quot;??\ _L_a_r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₾&quot;;\-#,##0\ &quot;₾&quot;"/>
    <numFmt numFmtId="173" formatCode="#,##0\ &quot;₾&quot;;[Red]\-#,##0\ &quot;₾&quot;"/>
    <numFmt numFmtId="174" formatCode="#,##0.00\ &quot;₾&quot;;\-#,##0.00\ &quot;₾&quot;"/>
    <numFmt numFmtId="175" formatCode="#,##0.00\ &quot;₾&quot;;[Red]\-#,##0.00\ &quot;₾&quot;"/>
    <numFmt numFmtId="176" formatCode="_-* #,##0\ &quot;₾&quot;_-;\-* #,##0\ &quot;₾&quot;_-;_-* &quot;-&quot;\ &quot;₾&quot;_-;_-@_-"/>
    <numFmt numFmtId="177" formatCode="_-* #,##0\ _₾_-;\-* #,##0\ _₾_-;_-* &quot;-&quot;\ _₾_-;_-@_-"/>
    <numFmt numFmtId="178" formatCode="_-* #,##0.00\ &quot;₾&quot;_-;\-* #,##0.00\ &quot;₾&quot;_-;_-* &quot;-&quot;??\ &quot;₾&quot;_-;_-@_-"/>
    <numFmt numFmtId="179" formatCode="_-* #,##0.00\ _₾_-;\-* #,##0.00\ _₾_-;_-* &quot;-&quot;??\ _₾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00"/>
    <numFmt numFmtId="189" formatCode="0.0000"/>
    <numFmt numFmtId="190" formatCode="0.000"/>
    <numFmt numFmtId="191" formatCode="0.0"/>
    <numFmt numFmtId="192" formatCode="0.000000"/>
    <numFmt numFmtId="193" formatCode="0.0000000"/>
    <numFmt numFmtId="194" formatCode="0.00000000"/>
    <numFmt numFmtId="195" formatCode="_-* #,##0.0_р_._-;\-* #,##0.0_р_._-;_-* &quot;-&quot;??_р_._-;_-@_-"/>
    <numFmt numFmtId="196" formatCode="_-* #,##0_р_._-;\-* #,##0_р_._-;_-* &quot;-&quot;??_р_._-;_-@_-"/>
  </numFmts>
  <fonts count="43">
    <font>
      <sz val="10"/>
      <name val="Arial"/>
      <family val="0"/>
    </font>
    <font>
      <b/>
      <sz val="10"/>
      <name val="AcadNusx"/>
      <family val="0"/>
    </font>
    <font>
      <sz val="8"/>
      <name val="Arial"/>
      <family val="2"/>
    </font>
    <font>
      <b/>
      <sz val="14"/>
      <name val="AcadNusx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sz val="10"/>
      <name val="AcadNusx"/>
      <family val="0"/>
    </font>
    <font>
      <b/>
      <sz val="12"/>
      <name val="AcadNusx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/>
    </xf>
    <xf numFmtId="1" fontId="3" fillId="0" borderId="10" xfId="0" applyNumberFormat="1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191" fontId="1" fillId="33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91" fontId="1" fillId="0" borderId="10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191" fontId="1" fillId="0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1" fillId="34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 wrapText="1"/>
    </xf>
    <xf numFmtId="191" fontId="1" fillId="34" borderId="10" xfId="0" applyNumberFormat="1" applyFont="1" applyFill="1" applyBorder="1" applyAlignment="1">
      <alignment horizontal="center" vertical="center"/>
    </xf>
    <xf numFmtId="2" fontId="1" fillId="34" borderId="10" xfId="0" applyNumberFormat="1" applyFont="1" applyFill="1" applyBorder="1" applyAlignment="1">
      <alignment horizontal="center" vertical="center"/>
    </xf>
    <xf numFmtId="1" fontId="1" fillId="33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1" fontId="0" fillId="0" borderId="0" xfId="0" applyNumberFormat="1" applyFont="1" applyAlignment="1">
      <alignment/>
    </xf>
    <xf numFmtId="0" fontId="1" fillId="34" borderId="11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 wrapText="1"/>
    </xf>
    <xf numFmtId="2" fontId="1" fillId="34" borderId="11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textRotation="90" wrapText="1"/>
    </xf>
    <xf numFmtId="0" fontId="1" fillId="0" borderId="11" xfId="0" applyFont="1" applyFill="1" applyBorder="1" applyAlignment="1">
      <alignment horizontal="center" vertical="center" textRotation="90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" fontId="1" fillId="0" borderId="0" xfId="0" applyNumberFormat="1" applyFont="1" applyFill="1" applyAlignment="1">
      <alignment horizontal="center" vertical="center"/>
    </xf>
    <xf numFmtId="191" fontId="1" fillId="0" borderId="0" xfId="0" applyNumberFormat="1" applyFont="1" applyFill="1" applyAlignment="1">
      <alignment horizontal="center" vertical="center"/>
    </xf>
    <xf numFmtId="191" fontId="0" fillId="0" borderId="0" xfId="0" applyNumberFormat="1" applyFont="1" applyFill="1" applyAlignment="1">
      <alignment/>
    </xf>
    <xf numFmtId="0" fontId="8" fillId="0" borderId="12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3"/>
  <sheetViews>
    <sheetView tabSelected="1" zoomScale="110" zoomScaleNormal="110" zoomScalePageLayoutView="0" workbookViewId="0" topLeftCell="A128">
      <selection activeCell="I158" sqref="I158"/>
    </sheetView>
  </sheetViews>
  <sheetFormatPr defaultColWidth="8.8515625" defaultRowHeight="12.75"/>
  <cols>
    <col min="1" max="1" width="3.00390625" style="1" customWidth="1"/>
    <col min="2" max="2" width="10.8515625" style="1" customWidth="1"/>
    <col min="3" max="3" width="33.28125" style="1" customWidth="1"/>
    <col min="4" max="4" width="12.57421875" style="1" customWidth="1"/>
    <col min="5" max="5" width="9.7109375" style="1" customWidth="1"/>
    <col min="6" max="6" width="11.00390625" style="1" customWidth="1"/>
    <col min="7" max="7" width="12.8515625" style="1" customWidth="1"/>
    <col min="8" max="8" width="8.8515625" style="2" customWidth="1"/>
    <col min="9" max="16384" width="8.8515625" style="2" customWidth="1"/>
  </cols>
  <sheetData>
    <row r="1" ht="25.5" customHeight="1" thickBot="1">
      <c r="G1" s="1" t="s">
        <v>9</v>
      </c>
    </row>
    <row r="2" spans="1:7" ht="37.5" customHeight="1" thickBot="1">
      <c r="A2" s="50" t="s">
        <v>0</v>
      </c>
      <c r="B2" s="52" t="s">
        <v>1</v>
      </c>
      <c r="C2" s="54" t="s">
        <v>6</v>
      </c>
      <c r="D2" s="52" t="s">
        <v>7</v>
      </c>
      <c r="E2" s="52" t="s">
        <v>2</v>
      </c>
      <c r="F2" s="48" t="s">
        <v>3</v>
      </c>
      <c r="G2" s="49"/>
    </row>
    <row r="3" spans="1:7" ht="72" customHeight="1" thickBot="1">
      <c r="A3" s="51"/>
      <c r="B3" s="53"/>
      <c r="C3" s="55"/>
      <c r="D3" s="53"/>
      <c r="E3" s="53"/>
      <c r="F3" s="3" t="s">
        <v>4</v>
      </c>
      <c r="G3" s="4" t="s">
        <v>5</v>
      </c>
    </row>
    <row r="4" spans="1:7" ht="36" customHeight="1" thickBot="1">
      <c r="A4" s="38" t="s">
        <v>18</v>
      </c>
      <c r="B4" s="38"/>
      <c r="C4" s="38"/>
      <c r="D4" s="38"/>
      <c r="E4" s="38"/>
      <c r="F4" s="38"/>
      <c r="G4" s="38"/>
    </row>
    <row r="5" spans="1:7" s="9" customFormat="1" ht="27.75" thickBot="1">
      <c r="A5" s="6">
        <v>1</v>
      </c>
      <c r="B5" s="7" t="s">
        <v>19</v>
      </c>
      <c r="C5" s="7" t="s">
        <v>20</v>
      </c>
      <c r="D5" s="6" t="s">
        <v>10</v>
      </c>
      <c r="E5" s="8">
        <v>6</v>
      </c>
      <c r="F5" s="8"/>
      <c r="G5" s="8"/>
    </row>
    <row r="6" spans="1:7" s="9" customFormat="1" ht="41.25" thickBot="1">
      <c r="A6" s="10"/>
      <c r="B6" s="11" t="s">
        <v>21</v>
      </c>
      <c r="C6" s="12" t="s">
        <v>22</v>
      </c>
      <c r="D6" s="10" t="s">
        <v>11</v>
      </c>
      <c r="E6" s="13">
        <v>779.1</v>
      </c>
      <c r="F6" s="14"/>
      <c r="G6" s="15"/>
    </row>
    <row r="7" spans="1:7" s="9" customFormat="1" ht="27.75" thickBot="1">
      <c r="A7" s="10"/>
      <c r="B7" s="10"/>
      <c r="C7" s="12" t="s">
        <v>23</v>
      </c>
      <c r="D7" s="10" t="s">
        <v>11</v>
      </c>
      <c r="E7" s="13">
        <v>9</v>
      </c>
      <c r="F7" s="14"/>
      <c r="G7" s="15"/>
    </row>
    <row r="8" spans="1:7" s="9" customFormat="1" ht="28.5" customHeight="1" thickBot="1">
      <c r="A8" s="10"/>
      <c r="B8" s="11" t="s">
        <v>21</v>
      </c>
      <c r="C8" s="12" t="s">
        <v>24</v>
      </c>
      <c r="D8" s="45" t="s">
        <v>25</v>
      </c>
      <c r="E8" s="46"/>
      <c r="F8" s="46"/>
      <c r="G8" s="47"/>
    </row>
    <row r="9" spans="1:7" s="9" customFormat="1" ht="14.25" thickBot="1">
      <c r="A9" s="10"/>
      <c r="B9" s="10"/>
      <c r="C9" s="10" t="s">
        <v>26</v>
      </c>
      <c r="D9" s="10" t="s">
        <v>10</v>
      </c>
      <c r="E9" s="13">
        <v>12</v>
      </c>
      <c r="F9" s="14"/>
      <c r="G9" s="15"/>
    </row>
    <row r="10" spans="1:7" s="9" customFormat="1" ht="27.75" thickBot="1">
      <c r="A10" s="10"/>
      <c r="B10" s="10" t="s">
        <v>12</v>
      </c>
      <c r="C10" s="12" t="s">
        <v>27</v>
      </c>
      <c r="D10" s="10" t="s">
        <v>10</v>
      </c>
      <c r="E10" s="13">
        <v>6</v>
      </c>
      <c r="F10" s="14"/>
      <c r="G10" s="15"/>
    </row>
    <row r="11" spans="1:7" s="9" customFormat="1" ht="14.25" thickBot="1">
      <c r="A11" s="10"/>
      <c r="B11" s="10"/>
      <c r="C11" s="12" t="s">
        <v>28</v>
      </c>
      <c r="D11" s="10" t="s">
        <v>13</v>
      </c>
      <c r="E11" s="13">
        <v>8</v>
      </c>
      <c r="F11" s="14"/>
      <c r="G11" s="15"/>
    </row>
    <row r="12" spans="1:7" s="9" customFormat="1" ht="14.25" thickBot="1">
      <c r="A12" s="10"/>
      <c r="B12" s="10"/>
      <c r="C12" s="10" t="s">
        <v>14</v>
      </c>
      <c r="D12" s="10" t="s">
        <v>10</v>
      </c>
      <c r="E12" s="13">
        <v>6</v>
      </c>
      <c r="F12" s="14"/>
      <c r="G12" s="15"/>
    </row>
    <row r="13" spans="1:7" s="9" customFormat="1" ht="14.25" thickBot="1">
      <c r="A13" s="10"/>
      <c r="B13" s="10"/>
      <c r="C13" s="12" t="s">
        <v>29</v>
      </c>
      <c r="D13" s="10" t="s">
        <v>30</v>
      </c>
      <c r="E13" s="13">
        <v>1</v>
      </c>
      <c r="F13" s="14"/>
      <c r="G13" s="15"/>
    </row>
    <row r="14" spans="1:7" s="9" customFormat="1" ht="14.25" thickBot="1">
      <c r="A14" s="6">
        <v>1</v>
      </c>
      <c r="B14" s="6"/>
      <c r="C14" s="7" t="s">
        <v>31</v>
      </c>
      <c r="D14" s="6" t="s">
        <v>13</v>
      </c>
      <c r="E14" s="8">
        <v>8</v>
      </c>
      <c r="F14" s="8"/>
      <c r="G14" s="8"/>
    </row>
    <row r="15" spans="1:7" s="22" customFormat="1" ht="14.25" thickBot="1">
      <c r="A15" s="11"/>
      <c r="B15" s="11" t="s">
        <v>21</v>
      </c>
      <c r="C15" s="20" t="s">
        <v>32</v>
      </c>
      <c r="D15" s="11" t="s">
        <v>13</v>
      </c>
      <c r="E15" s="21">
        <v>8</v>
      </c>
      <c r="F15" s="21"/>
      <c r="G15" s="21"/>
    </row>
    <row r="16" spans="1:7" s="16" customFormat="1" ht="21.75" thickBot="1">
      <c r="A16" s="35" t="s">
        <v>8</v>
      </c>
      <c r="B16" s="36"/>
      <c r="C16" s="36"/>
      <c r="D16" s="36"/>
      <c r="E16" s="36"/>
      <c r="F16" s="37"/>
      <c r="G16" s="5"/>
    </row>
    <row r="17" spans="1:7" s="16" customFormat="1" ht="21.75" thickBot="1">
      <c r="A17" s="39" t="s">
        <v>33</v>
      </c>
      <c r="B17" s="40"/>
      <c r="C17" s="40"/>
      <c r="D17" s="40"/>
      <c r="E17" s="40"/>
      <c r="F17" s="41"/>
      <c r="G17" s="5"/>
    </row>
    <row r="18" spans="1:7" s="16" customFormat="1" ht="21.75" thickBot="1">
      <c r="A18" s="35" t="s">
        <v>8</v>
      </c>
      <c r="B18" s="36"/>
      <c r="C18" s="36"/>
      <c r="D18" s="36"/>
      <c r="E18" s="36"/>
      <c r="F18" s="37"/>
      <c r="G18" s="5"/>
    </row>
    <row r="19" spans="1:7" s="16" customFormat="1" ht="21.75" thickBot="1">
      <c r="A19" s="34" t="s">
        <v>34</v>
      </c>
      <c r="B19" s="34"/>
      <c r="C19" s="34"/>
      <c r="D19" s="34"/>
      <c r="E19" s="34"/>
      <c r="F19" s="34"/>
      <c r="G19" s="5"/>
    </row>
    <row r="20" spans="1:7" s="16" customFormat="1" ht="21.75" thickBot="1">
      <c r="A20" s="34" t="s">
        <v>8</v>
      </c>
      <c r="B20" s="34"/>
      <c r="C20" s="34"/>
      <c r="D20" s="34"/>
      <c r="E20" s="34"/>
      <c r="F20" s="34"/>
      <c r="G20" s="5"/>
    </row>
    <row r="21" spans="1:7" s="16" customFormat="1" ht="21.75" thickBot="1">
      <c r="A21" s="34" t="s">
        <v>73</v>
      </c>
      <c r="B21" s="34"/>
      <c r="C21" s="34"/>
      <c r="D21" s="34"/>
      <c r="E21" s="34"/>
      <c r="F21" s="34"/>
      <c r="G21" s="5"/>
    </row>
    <row r="22" spans="1:7" s="16" customFormat="1" ht="21.75" thickBot="1">
      <c r="A22" s="35" t="s">
        <v>8</v>
      </c>
      <c r="B22" s="36"/>
      <c r="C22" s="36"/>
      <c r="D22" s="36"/>
      <c r="E22" s="36"/>
      <c r="F22" s="37"/>
      <c r="G22" s="5"/>
    </row>
    <row r="23" spans="1:7" s="9" customFormat="1" ht="41.25" thickBot="1">
      <c r="A23" s="23">
        <v>1</v>
      </c>
      <c r="B23" s="23" t="s">
        <v>35</v>
      </c>
      <c r="C23" s="24" t="s">
        <v>36</v>
      </c>
      <c r="D23" s="23" t="s">
        <v>10</v>
      </c>
      <c r="E23" s="25">
        <v>1</v>
      </c>
      <c r="F23" s="26">
        <v>400</v>
      </c>
      <c r="G23" s="25">
        <f>F23*E23</f>
        <v>400</v>
      </c>
    </row>
    <row r="24" spans="1:7" s="17" customFormat="1" ht="21.75" thickBot="1">
      <c r="A24" s="35" t="s">
        <v>37</v>
      </c>
      <c r="B24" s="36"/>
      <c r="C24" s="36"/>
      <c r="D24" s="36"/>
      <c r="E24" s="36"/>
      <c r="F24" s="37"/>
      <c r="G24" s="5"/>
    </row>
    <row r="25" spans="1:7" ht="36" customHeight="1" thickBot="1">
      <c r="A25" s="38" t="s">
        <v>38</v>
      </c>
      <c r="B25" s="38"/>
      <c r="C25" s="38"/>
      <c r="D25" s="38"/>
      <c r="E25" s="38"/>
      <c r="F25" s="38"/>
      <c r="G25" s="38"/>
    </row>
    <row r="26" spans="1:7" s="9" customFormat="1" ht="27.75" thickBot="1">
      <c r="A26" s="6">
        <v>1</v>
      </c>
      <c r="B26" s="7" t="s">
        <v>19</v>
      </c>
      <c r="C26" s="7" t="s">
        <v>20</v>
      </c>
      <c r="D26" s="6" t="s">
        <v>10</v>
      </c>
      <c r="E26" s="8">
        <v>9</v>
      </c>
      <c r="F26" s="8"/>
      <c r="G26" s="8"/>
    </row>
    <row r="27" spans="1:7" s="9" customFormat="1" ht="41.25" thickBot="1">
      <c r="A27" s="10"/>
      <c r="B27" s="11" t="s">
        <v>21</v>
      </c>
      <c r="C27" s="12" t="s">
        <v>39</v>
      </c>
      <c r="D27" s="10" t="s">
        <v>11</v>
      </c>
      <c r="E27" s="13">
        <v>1059.5</v>
      </c>
      <c r="F27" s="14"/>
      <c r="G27" s="15"/>
    </row>
    <row r="28" spans="1:7" s="9" customFormat="1" ht="27.75" thickBot="1">
      <c r="A28" s="10"/>
      <c r="B28" s="10"/>
      <c r="C28" s="12" t="s">
        <v>23</v>
      </c>
      <c r="D28" s="10" t="s">
        <v>11</v>
      </c>
      <c r="E28" s="13">
        <v>20</v>
      </c>
      <c r="F28" s="14"/>
      <c r="G28" s="15"/>
    </row>
    <row r="29" spans="1:7" s="9" customFormat="1" ht="27.75" thickBot="1">
      <c r="A29" s="10"/>
      <c r="B29" s="11" t="s">
        <v>21</v>
      </c>
      <c r="C29" s="12" t="s">
        <v>40</v>
      </c>
      <c r="D29" s="10" t="s">
        <v>10</v>
      </c>
      <c r="E29" s="13">
        <v>9</v>
      </c>
      <c r="F29" s="14"/>
      <c r="G29" s="15"/>
    </row>
    <row r="30" spans="1:7" s="9" customFormat="1" ht="14.25" thickBot="1">
      <c r="A30" s="10"/>
      <c r="B30" s="10"/>
      <c r="C30" s="10" t="s">
        <v>26</v>
      </c>
      <c r="D30" s="10" t="s">
        <v>10</v>
      </c>
      <c r="E30" s="13">
        <v>16</v>
      </c>
      <c r="F30" s="14"/>
      <c r="G30" s="15"/>
    </row>
    <row r="31" spans="1:7" s="9" customFormat="1" ht="27.75" thickBot="1">
      <c r="A31" s="10"/>
      <c r="B31" s="10" t="s">
        <v>12</v>
      </c>
      <c r="C31" s="12" t="s">
        <v>27</v>
      </c>
      <c r="D31" s="10" t="s">
        <v>10</v>
      </c>
      <c r="E31" s="13">
        <v>9</v>
      </c>
      <c r="F31" s="14"/>
      <c r="G31" s="15"/>
    </row>
    <row r="32" spans="1:7" s="9" customFormat="1" ht="14.25" thickBot="1">
      <c r="A32" s="10"/>
      <c r="B32" s="10"/>
      <c r="C32" s="12" t="s">
        <v>28</v>
      </c>
      <c r="D32" s="10" t="s">
        <v>13</v>
      </c>
      <c r="E32" s="13">
        <v>8</v>
      </c>
      <c r="F32" s="14"/>
      <c r="G32" s="15"/>
    </row>
    <row r="33" spans="1:7" s="9" customFormat="1" ht="14.25" thickBot="1">
      <c r="A33" s="10"/>
      <c r="B33" s="10"/>
      <c r="C33" s="10" t="s">
        <v>14</v>
      </c>
      <c r="D33" s="10" t="s">
        <v>10</v>
      </c>
      <c r="E33" s="13">
        <v>9</v>
      </c>
      <c r="F33" s="14"/>
      <c r="G33" s="15"/>
    </row>
    <row r="34" spans="1:7" s="9" customFormat="1" ht="14.25" thickBot="1">
      <c r="A34" s="10"/>
      <c r="B34" s="10"/>
      <c r="C34" s="12" t="s">
        <v>29</v>
      </c>
      <c r="D34" s="10" t="s">
        <v>30</v>
      </c>
      <c r="E34" s="13">
        <v>2</v>
      </c>
      <c r="F34" s="14"/>
      <c r="G34" s="15"/>
    </row>
    <row r="35" spans="1:7" s="9" customFormat="1" ht="14.25" thickBot="1">
      <c r="A35" s="6">
        <v>1</v>
      </c>
      <c r="B35" s="6"/>
      <c r="C35" s="7" t="s">
        <v>31</v>
      </c>
      <c r="D35" s="6" t="s">
        <v>13</v>
      </c>
      <c r="E35" s="8">
        <v>8</v>
      </c>
      <c r="F35" s="8"/>
      <c r="G35" s="8"/>
    </row>
    <row r="36" spans="1:7" s="22" customFormat="1" ht="14.25" thickBot="1">
      <c r="A36" s="11"/>
      <c r="B36" s="11" t="s">
        <v>21</v>
      </c>
      <c r="C36" s="20" t="s">
        <v>32</v>
      </c>
      <c r="D36" s="11" t="s">
        <v>13</v>
      </c>
      <c r="E36" s="21">
        <v>8</v>
      </c>
      <c r="F36" s="21"/>
      <c r="G36" s="21"/>
    </row>
    <row r="37" spans="1:7" s="16" customFormat="1" ht="21.75" thickBot="1">
      <c r="A37" s="35" t="s">
        <v>8</v>
      </c>
      <c r="B37" s="36"/>
      <c r="C37" s="36"/>
      <c r="D37" s="36"/>
      <c r="E37" s="36"/>
      <c r="F37" s="37"/>
      <c r="G37" s="5"/>
    </row>
    <row r="38" spans="1:7" s="16" customFormat="1" ht="21.75" thickBot="1">
      <c r="A38" s="39" t="s">
        <v>41</v>
      </c>
      <c r="B38" s="40"/>
      <c r="C38" s="40"/>
      <c r="D38" s="40"/>
      <c r="E38" s="40"/>
      <c r="F38" s="41"/>
      <c r="G38" s="5"/>
    </row>
    <row r="39" spans="1:7" s="16" customFormat="1" ht="21.75" thickBot="1">
      <c r="A39" s="35" t="s">
        <v>8</v>
      </c>
      <c r="B39" s="36"/>
      <c r="C39" s="36"/>
      <c r="D39" s="36"/>
      <c r="E39" s="36"/>
      <c r="F39" s="37"/>
      <c r="G39" s="5"/>
    </row>
    <row r="40" spans="1:7" s="16" customFormat="1" ht="21.75" thickBot="1">
      <c r="A40" s="34" t="s">
        <v>34</v>
      </c>
      <c r="B40" s="34"/>
      <c r="C40" s="34"/>
      <c r="D40" s="34"/>
      <c r="E40" s="34"/>
      <c r="F40" s="34"/>
      <c r="G40" s="5"/>
    </row>
    <row r="41" spans="1:7" s="16" customFormat="1" ht="21.75" thickBot="1">
      <c r="A41" s="34" t="s">
        <v>8</v>
      </c>
      <c r="B41" s="34"/>
      <c r="C41" s="34"/>
      <c r="D41" s="34"/>
      <c r="E41" s="34"/>
      <c r="F41" s="34"/>
      <c r="G41" s="5"/>
    </row>
    <row r="42" spans="1:7" s="16" customFormat="1" ht="21.75" thickBot="1">
      <c r="A42" s="34" t="s">
        <v>74</v>
      </c>
      <c r="B42" s="34"/>
      <c r="C42" s="34"/>
      <c r="D42" s="34"/>
      <c r="E42" s="34"/>
      <c r="F42" s="34"/>
      <c r="G42" s="5"/>
    </row>
    <row r="43" spans="1:7" s="16" customFormat="1" ht="21.75" thickBot="1">
      <c r="A43" s="35" t="s">
        <v>8</v>
      </c>
      <c r="B43" s="36"/>
      <c r="C43" s="36"/>
      <c r="D43" s="36"/>
      <c r="E43" s="36"/>
      <c r="F43" s="37"/>
      <c r="G43" s="5"/>
    </row>
    <row r="44" spans="1:7" s="9" customFormat="1" ht="41.25" thickBot="1">
      <c r="A44" s="23">
        <v>1</v>
      </c>
      <c r="B44" s="23" t="s">
        <v>35</v>
      </c>
      <c r="C44" s="24" t="s">
        <v>36</v>
      </c>
      <c r="D44" s="23" t="s">
        <v>10</v>
      </c>
      <c r="E44" s="25">
        <v>1</v>
      </c>
      <c r="F44" s="26">
        <v>400</v>
      </c>
      <c r="G44" s="25">
        <f>F44*E44</f>
        <v>400</v>
      </c>
    </row>
    <row r="45" spans="1:7" s="17" customFormat="1" ht="21.75" thickBot="1">
      <c r="A45" s="35" t="s">
        <v>37</v>
      </c>
      <c r="B45" s="36"/>
      <c r="C45" s="36"/>
      <c r="D45" s="36"/>
      <c r="E45" s="36"/>
      <c r="F45" s="37"/>
      <c r="G45" s="5"/>
    </row>
    <row r="46" spans="1:7" ht="36" customHeight="1" thickBot="1">
      <c r="A46" s="38" t="s">
        <v>42</v>
      </c>
      <c r="B46" s="38"/>
      <c r="C46" s="38"/>
      <c r="D46" s="38"/>
      <c r="E46" s="38"/>
      <c r="F46" s="38"/>
      <c r="G46" s="38"/>
    </row>
    <row r="47" spans="1:7" s="9" customFormat="1" ht="27.75" thickBot="1">
      <c r="A47" s="6">
        <v>1</v>
      </c>
      <c r="B47" s="7" t="s">
        <v>19</v>
      </c>
      <c r="C47" s="7" t="s">
        <v>20</v>
      </c>
      <c r="D47" s="6" t="s">
        <v>10</v>
      </c>
      <c r="E47" s="8">
        <v>5</v>
      </c>
      <c r="F47" s="8"/>
      <c r="G47" s="8"/>
    </row>
    <row r="48" spans="1:7" s="9" customFormat="1" ht="41.25" thickBot="1">
      <c r="A48" s="10"/>
      <c r="B48" s="11" t="s">
        <v>21</v>
      </c>
      <c r="C48" s="12" t="s">
        <v>43</v>
      </c>
      <c r="D48" s="10" t="s">
        <v>11</v>
      </c>
      <c r="E48" s="13">
        <v>800</v>
      </c>
      <c r="F48" s="14"/>
      <c r="G48" s="15"/>
    </row>
    <row r="49" spans="1:7" s="9" customFormat="1" ht="27.75" thickBot="1">
      <c r="A49" s="10"/>
      <c r="B49" s="10"/>
      <c r="C49" s="12" t="s">
        <v>23</v>
      </c>
      <c r="D49" s="10" t="s">
        <v>11</v>
      </c>
      <c r="E49" s="13">
        <v>7.5</v>
      </c>
      <c r="F49" s="14"/>
      <c r="G49" s="15"/>
    </row>
    <row r="50" spans="1:7" s="9" customFormat="1" ht="27.75" thickBot="1">
      <c r="A50" s="10"/>
      <c r="B50" s="11" t="s">
        <v>21</v>
      </c>
      <c r="C50" s="12" t="s">
        <v>40</v>
      </c>
      <c r="D50" s="10" t="s">
        <v>10</v>
      </c>
      <c r="E50" s="13">
        <v>5</v>
      </c>
      <c r="F50" s="14"/>
      <c r="G50" s="15"/>
    </row>
    <row r="51" spans="1:7" s="9" customFormat="1" ht="14.25" thickBot="1">
      <c r="A51" s="10"/>
      <c r="B51" s="10"/>
      <c r="C51" s="10" t="s">
        <v>26</v>
      </c>
      <c r="D51" s="10" t="s">
        <v>10</v>
      </c>
      <c r="E51" s="13">
        <v>10</v>
      </c>
      <c r="F51" s="14"/>
      <c r="G51" s="15"/>
    </row>
    <row r="52" spans="1:7" s="9" customFormat="1" ht="27.75" thickBot="1">
      <c r="A52" s="10"/>
      <c r="B52" s="10" t="s">
        <v>12</v>
      </c>
      <c r="C52" s="12" t="s">
        <v>27</v>
      </c>
      <c r="D52" s="10" t="s">
        <v>10</v>
      </c>
      <c r="E52" s="13">
        <v>14</v>
      </c>
      <c r="F52" s="14"/>
      <c r="G52" s="15"/>
    </row>
    <row r="53" spans="1:7" s="9" customFormat="1" ht="14.25" thickBot="1">
      <c r="A53" s="10"/>
      <c r="B53" s="10"/>
      <c r="C53" s="12" t="s">
        <v>28</v>
      </c>
      <c r="D53" s="10" t="s">
        <v>13</v>
      </c>
      <c r="E53" s="13">
        <v>8</v>
      </c>
      <c r="F53" s="14"/>
      <c r="G53" s="15"/>
    </row>
    <row r="54" spans="1:7" s="9" customFormat="1" ht="14.25" thickBot="1">
      <c r="A54" s="10"/>
      <c r="B54" s="10"/>
      <c r="C54" s="10" t="s">
        <v>14</v>
      </c>
      <c r="D54" s="10" t="s">
        <v>10</v>
      </c>
      <c r="E54" s="13">
        <v>5</v>
      </c>
      <c r="F54" s="14"/>
      <c r="G54" s="15"/>
    </row>
    <row r="55" spans="1:7" s="9" customFormat="1" ht="14.25" thickBot="1">
      <c r="A55" s="10"/>
      <c r="B55" s="10"/>
      <c r="C55" s="12" t="s">
        <v>29</v>
      </c>
      <c r="D55" s="10" t="s">
        <v>30</v>
      </c>
      <c r="E55" s="13">
        <v>1</v>
      </c>
      <c r="F55" s="14"/>
      <c r="G55" s="15"/>
    </row>
    <row r="56" spans="1:7" s="9" customFormat="1" ht="14.25" thickBot="1">
      <c r="A56" s="6">
        <v>1</v>
      </c>
      <c r="B56" s="6"/>
      <c r="C56" s="7" t="s">
        <v>31</v>
      </c>
      <c r="D56" s="6" t="s">
        <v>13</v>
      </c>
      <c r="E56" s="8">
        <v>8</v>
      </c>
      <c r="F56" s="8"/>
      <c r="G56" s="8"/>
    </row>
    <row r="57" spans="1:7" s="22" customFormat="1" ht="14.25" thickBot="1">
      <c r="A57" s="11"/>
      <c r="B57" s="11" t="s">
        <v>21</v>
      </c>
      <c r="C57" s="20" t="s">
        <v>32</v>
      </c>
      <c r="D57" s="11" t="s">
        <v>13</v>
      </c>
      <c r="E57" s="21">
        <v>8</v>
      </c>
      <c r="F57" s="21"/>
      <c r="G57" s="21"/>
    </row>
    <row r="58" spans="1:7" s="16" customFormat="1" ht="21.75" thickBot="1">
      <c r="A58" s="35" t="s">
        <v>8</v>
      </c>
      <c r="B58" s="36"/>
      <c r="C58" s="36"/>
      <c r="D58" s="36"/>
      <c r="E58" s="36"/>
      <c r="F58" s="37"/>
      <c r="G58" s="5"/>
    </row>
    <row r="59" spans="1:7" s="16" customFormat="1" ht="21.75" thickBot="1">
      <c r="A59" s="39" t="s">
        <v>44</v>
      </c>
      <c r="B59" s="40"/>
      <c r="C59" s="40"/>
      <c r="D59" s="40"/>
      <c r="E59" s="40"/>
      <c r="F59" s="41"/>
      <c r="G59" s="5"/>
    </row>
    <row r="60" spans="1:7" s="16" customFormat="1" ht="21.75" thickBot="1">
      <c r="A60" s="35" t="s">
        <v>8</v>
      </c>
      <c r="B60" s="36"/>
      <c r="C60" s="36"/>
      <c r="D60" s="36"/>
      <c r="E60" s="36"/>
      <c r="F60" s="37"/>
      <c r="G60" s="5"/>
    </row>
    <row r="61" spans="1:7" s="16" customFormat="1" ht="21.75" thickBot="1">
      <c r="A61" s="34" t="s">
        <v>34</v>
      </c>
      <c r="B61" s="34"/>
      <c r="C61" s="34"/>
      <c r="D61" s="34"/>
      <c r="E61" s="34"/>
      <c r="F61" s="34"/>
      <c r="G61" s="5"/>
    </row>
    <row r="62" spans="1:7" s="16" customFormat="1" ht="21.75" thickBot="1">
      <c r="A62" s="34" t="s">
        <v>8</v>
      </c>
      <c r="B62" s="34"/>
      <c r="C62" s="34"/>
      <c r="D62" s="34"/>
      <c r="E62" s="34"/>
      <c r="F62" s="34"/>
      <c r="G62" s="5"/>
    </row>
    <row r="63" spans="1:7" s="16" customFormat="1" ht="21.75" thickBot="1">
      <c r="A63" s="34" t="s">
        <v>74</v>
      </c>
      <c r="B63" s="34"/>
      <c r="C63" s="34"/>
      <c r="D63" s="34"/>
      <c r="E63" s="34"/>
      <c r="F63" s="34"/>
      <c r="G63" s="5"/>
    </row>
    <row r="64" spans="1:7" s="16" customFormat="1" ht="21.75" thickBot="1">
      <c r="A64" s="35" t="s">
        <v>8</v>
      </c>
      <c r="B64" s="36"/>
      <c r="C64" s="36"/>
      <c r="D64" s="36"/>
      <c r="E64" s="36"/>
      <c r="F64" s="37"/>
      <c r="G64" s="5"/>
    </row>
    <row r="65" spans="1:7" ht="36" customHeight="1" thickBot="1">
      <c r="A65" s="38" t="s">
        <v>45</v>
      </c>
      <c r="B65" s="38"/>
      <c r="C65" s="38"/>
      <c r="D65" s="38"/>
      <c r="E65" s="38"/>
      <c r="F65" s="38"/>
      <c r="G65" s="38"/>
    </row>
    <row r="66" spans="1:7" s="9" customFormat="1" ht="27.75" thickBot="1">
      <c r="A66" s="6">
        <v>1</v>
      </c>
      <c r="B66" s="7" t="s">
        <v>19</v>
      </c>
      <c r="C66" s="7" t="s">
        <v>20</v>
      </c>
      <c r="D66" s="6" t="s">
        <v>10</v>
      </c>
      <c r="E66" s="8">
        <v>15</v>
      </c>
      <c r="F66" s="8"/>
      <c r="G66" s="8"/>
    </row>
    <row r="67" spans="1:7" s="9" customFormat="1" ht="41.25" thickBot="1">
      <c r="A67" s="10"/>
      <c r="B67" s="11" t="s">
        <v>21</v>
      </c>
      <c r="C67" s="12" t="s">
        <v>46</v>
      </c>
      <c r="D67" s="10" t="s">
        <v>11</v>
      </c>
      <c r="E67" s="13">
        <v>945</v>
      </c>
      <c r="F67" s="14"/>
      <c r="G67" s="15"/>
    </row>
    <row r="68" spans="1:7" s="9" customFormat="1" ht="27.75" thickBot="1">
      <c r="A68" s="10"/>
      <c r="B68" s="10"/>
      <c r="C68" s="12" t="s">
        <v>23</v>
      </c>
      <c r="D68" s="10" t="s">
        <v>11</v>
      </c>
      <c r="E68" s="13">
        <v>15</v>
      </c>
      <c r="F68" s="14"/>
      <c r="G68" s="15"/>
    </row>
    <row r="69" spans="1:7" s="9" customFormat="1" ht="27.75" thickBot="1">
      <c r="A69" s="10"/>
      <c r="B69" s="11" t="s">
        <v>21</v>
      </c>
      <c r="C69" s="12" t="s">
        <v>40</v>
      </c>
      <c r="D69" s="10" t="s">
        <v>10</v>
      </c>
      <c r="E69" s="13">
        <v>16</v>
      </c>
      <c r="F69" s="14"/>
      <c r="G69" s="15"/>
    </row>
    <row r="70" spans="1:7" s="9" customFormat="1" ht="26.25" customHeight="1" thickBot="1">
      <c r="A70" s="10"/>
      <c r="B70" s="10"/>
      <c r="C70" s="10" t="s">
        <v>26</v>
      </c>
      <c r="D70" s="10" t="s">
        <v>10</v>
      </c>
      <c r="E70" s="13">
        <v>6</v>
      </c>
      <c r="F70" s="14"/>
      <c r="G70" s="15"/>
    </row>
    <row r="71" spans="1:7" s="9" customFormat="1" ht="27.75" thickBot="1">
      <c r="A71" s="10"/>
      <c r="B71" s="10" t="s">
        <v>12</v>
      </c>
      <c r="C71" s="12" t="s">
        <v>27</v>
      </c>
      <c r="D71" s="10" t="s">
        <v>10</v>
      </c>
      <c r="E71" s="13">
        <v>28</v>
      </c>
      <c r="F71" s="14"/>
      <c r="G71" s="15"/>
    </row>
    <row r="72" spans="1:7" s="9" customFormat="1" ht="30.75" customHeight="1" thickBot="1">
      <c r="A72" s="10"/>
      <c r="B72" s="10"/>
      <c r="C72" s="12" t="s">
        <v>28</v>
      </c>
      <c r="D72" s="10" t="s">
        <v>13</v>
      </c>
      <c r="E72" s="13">
        <v>12</v>
      </c>
      <c r="F72" s="14"/>
      <c r="G72" s="15"/>
    </row>
    <row r="73" spans="1:7" s="9" customFormat="1" ht="30.75" customHeight="1" thickBot="1">
      <c r="A73" s="10"/>
      <c r="B73" s="10"/>
      <c r="C73" s="10" t="s">
        <v>14</v>
      </c>
      <c r="D73" s="10" t="s">
        <v>10</v>
      </c>
      <c r="E73" s="13">
        <v>15</v>
      </c>
      <c r="F73" s="14"/>
      <c r="G73" s="15"/>
    </row>
    <row r="74" spans="1:7" s="28" customFormat="1" ht="30.75" customHeight="1" thickBot="1">
      <c r="A74" s="6">
        <v>2</v>
      </c>
      <c r="B74" s="6" t="s">
        <v>35</v>
      </c>
      <c r="C74" s="7" t="s">
        <v>47</v>
      </c>
      <c r="D74" s="6" t="s">
        <v>10</v>
      </c>
      <c r="E74" s="27">
        <v>1</v>
      </c>
      <c r="F74" s="8"/>
      <c r="G74" s="8"/>
    </row>
    <row r="75" spans="1:7" s="28" customFormat="1" ht="30.75" customHeight="1" thickBot="1">
      <c r="A75" s="11"/>
      <c r="B75" s="11" t="s">
        <v>21</v>
      </c>
      <c r="C75" s="20" t="s">
        <v>48</v>
      </c>
      <c r="D75" s="11" t="s">
        <v>11</v>
      </c>
      <c r="E75" s="21">
        <f>6*E74</f>
        <v>6</v>
      </c>
      <c r="F75" s="15"/>
      <c r="G75" s="15"/>
    </row>
    <row r="76" spans="1:7" s="28" customFormat="1" ht="30.75" customHeight="1" thickBot="1">
      <c r="A76" s="11"/>
      <c r="B76" s="11"/>
      <c r="C76" s="20" t="s">
        <v>49</v>
      </c>
      <c r="D76" s="11" t="s">
        <v>11</v>
      </c>
      <c r="E76" s="21">
        <f>1.6*E74</f>
        <v>1.6</v>
      </c>
      <c r="F76" s="15"/>
      <c r="G76" s="15"/>
    </row>
    <row r="77" spans="1:7" s="28" customFormat="1" ht="30.75" customHeight="1" thickBot="1">
      <c r="A77" s="11"/>
      <c r="B77" s="11"/>
      <c r="C77" s="20" t="s">
        <v>50</v>
      </c>
      <c r="D77" s="11" t="s">
        <v>11</v>
      </c>
      <c r="E77" s="21">
        <f>2*E74</f>
        <v>2</v>
      </c>
      <c r="F77" s="15"/>
      <c r="G77" s="15"/>
    </row>
    <row r="78" spans="1:7" s="28" customFormat="1" ht="30.75" customHeight="1" thickBot="1">
      <c r="A78" s="11"/>
      <c r="B78" s="11"/>
      <c r="C78" s="20" t="s">
        <v>51</v>
      </c>
      <c r="D78" s="11" t="s">
        <v>15</v>
      </c>
      <c r="E78" s="21">
        <f>0.275*E74</f>
        <v>0.275</v>
      </c>
      <c r="F78" s="15"/>
      <c r="G78" s="15"/>
    </row>
    <row r="79" spans="1:7" s="28" customFormat="1" ht="30.75" customHeight="1" thickBot="1">
      <c r="A79" s="11"/>
      <c r="B79" s="11"/>
      <c r="C79" s="20" t="s">
        <v>52</v>
      </c>
      <c r="D79" s="11" t="s">
        <v>15</v>
      </c>
      <c r="E79" s="21">
        <f>0.025*E74</f>
        <v>0.025</v>
      </c>
      <c r="F79" s="15"/>
      <c r="G79" s="15"/>
    </row>
    <row r="80" spans="1:7" s="28" customFormat="1" ht="30.75" customHeight="1" thickBot="1">
      <c r="A80" s="11"/>
      <c r="B80" s="11"/>
      <c r="C80" s="20" t="s">
        <v>17</v>
      </c>
      <c r="D80" s="11" t="s">
        <v>13</v>
      </c>
      <c r="E80" s="15">
        <v>1.2</v>
      </c>
      <c r="F80" s="15"/>
      <c r="G80" s="15"/>
    </row>
    <row r="81" spans="1:7" s="28" customFormat="1" ht="30.75" customHeight="1" thickBot="1">
      <c r="A81" s="11"/>
      <c r="B81" s="11"/>
      <c r="C81" s="20" t="s">
        <v>14</v>
      </c>
      <c r="D81" s="11" t="s">
        <v>53</v>
      </c>
      <c r="E81" s="15">
        <f>6.5*E74</f>
        <v>6.5</v>
      </c>
      <c r="F81" s="15"/>
      <c r="G81" s="15"/>
    </row>
    <row r="82" spans="1:7" s="9" customFormat="1" ht="30.75" customHeight="1" thickBot="1">
      <c r="A82" s="6">
        <v>3</v>
      </c>
      <c r="B82" s="6"/>
      <c r="C82" s="7" t="s">
        <v>31</v>
      </c>
      <c r="D82" s="6" t="s">
        <v>13</v>
      </c>
      <c r="E82" s="8">
        <v>8</v>
      </c>
      <c r="F82" s="8"/>
      <c r="G82" s="8"/>
    </row>
    <row r="83" spans="1:7" s="22" customFormat="1" ht="30.75" customHeight="1" thickBot="1">
      <c r="A83" s="11"/>
      <c r="B83" s="11" t="s">
        <v>21</v>
      </c>
      <c r="C83" s="20" t="s">
        <v>32</v>
      </c>
      <c r="D83" s="11" t="s">
        <v>13</v>
      </c>
      <c r="E83" s="21">
        <v>8</v>
      </c>
      <c r="F83" s="21"/>
      <c r="G83" s="21"/>
    </row>
    <row r="84" spans="1:7" s="16" customFormat="1" ht="21.75" thickBot="1">
      <c r="A84" s="35" t="s">
        <v>8</v>
      </c>
      <c r="B84" s="36"/>
      <c r="C84" s="36"/>
      <c r="D84" s="36"/>
      <c r="E84" s="36"/>
      <c r="F84" s="37"/>
      <c r="G84" s="5"/>
    </row>
    <row r="85" spans="1:7" s="16" customFormat="1" ht="21.75" thickBot="1">
      <c r="A85" s="39" t="s">
        <v>54</v>
      </c>
      <c r="B85" s="40"/>
      <c r="C85" s="40"/>
      <c r="D85" s="40"/>
      <c r="E85" s="40"/>
      <c r="F85" s="41"/>
      <c r="G85" s="5"/>
    </row>
    <row r="86" spans="1:7" s="16" customFormat="1" ht="21.75" thickBot="1">
      <c r="A86" s="35" t="s">
        <v>8</v>
      </c>
      <c r="B86" s="36"/>
      <c r="C86" s="36"/>
      <c r="D86" s="36"/>
      <c r="E86" s="36"/>
      <c r="F86" s="37"/>
      <c r="G86" s="5"/>
    </row>
    <row r="87" spans="1:7" s="16" customFormat="1" ht="21.75" thickBot="1">
      <c r="A87" s="34" t="s">
        <v>55</v>
      </c>
      <c r="B87" s="34"/>
      <c r="C87" s="34"/>
      <c r="D87" s="34"/>
      <c r="E87" s="34"/>
      <c r="F87" s="34"/>
      <c r="G87" s="5"/>
    </row>
    <row r="88" spans="1:7" s="16" customFormat="1" ht="21.75" thickBot="1">
      <c r="A88" s="34" t="s">
        <v>8</v>
      </c>
      <c r="B88" s="34"/>
      <c r="C88" s="34"/>
      <c r="D88" s="34"/>
      <c r="E88" s="34"/>
      <c r="F88" s="34"/>
      <c r="G88" s="5"/>
    </row>
    <row r="89" spans="1:7" s="16" customFormat="1" ht="21.75" thickBot="1">
      <c r="A89" s="34" t="s">
        <v>74</v>
      </c>
      <c r="B89" s="34"/>
      <c r="C89" s="34"/>
      <c r="D89" s="34"/>
      <c r="E89" s="34"/>
      <c r="F89" s="34"/>
      <c r="G89" s="5"/>
    </row>
    <row r="90" spans="1:7" s="16" customFormat="1" ht="21.75" thickBot="1">
      <c r="A90" s="35" t="s">
        <v>8</v>
      </c>
      <c r="B90" s="36"/>
      <c r="C90" s="36"/>
      <c r="D90" s="36"/>
      <c r="E90" s="36"/>
      <c r="F90" s="37"/>
      <c r="G90" s="5"/>
    </row>
    <row r="91" spans="1:7" ht="36" customHeight="1" thickBot="1">
      <c r="A91" s="38" t="s">
        <v>56</v>
      </c>
      <c r="B91" s="38"/>
      <c r="C91" s="38"/>
      <c r="D91" s="38"/>
      <c r="E91" s="38"/>
      <c r="F91" s="38"/>
      <c r="G91" s="38"/>
    </row>
    <row r="92" spans="1:7" s="9" customFormat="1" ht="14.25" thickBot="1">
      <c r="A92" s="42" t="s">
        <v>57</v>
      </c>
      <c r="B92" s="43"/>
      <c r="C92" s="43"/>
      <c r="D92" s="43"/>
      <c r="E92" s="43"/>
      <c r="F92" s="43"/>
      <c r="G92" s="44"/>
    </row>
    <row r="93" spans="1:7" s="9" customFormat="1" ht="27.75" thickBot="1">
      <c r="A93" s="6">
        <v>1</v>
      </c>
      <c r="B93" s="7" t="s">
        <v>19</v>
      </c>
      <c r="C93" s="7" t="s">
        <v>20</v>
      </c>
      <c r="D93" s="6" t="s">
        <v>10</v>
      </c>
      <c r="E93" s="8">
        <v>20</v>
      </c>
      <c r="F93" s="8"/>
      <c r="G93" s="8"/>
    </row>
    <row r="94" spans="1:10" s="9" customFormat="1" ht="27.75" thickBot="1">
      <c r="A94" s="10"/>
      <c r="B94" s="11" t="s">
        <v>21</v>
      </c>
      <c r="C94" s="12" t="s">
        <v>58</v>
      </c>
      <c r="D94" s="10" t="s">
        <v>11</v>
      </c>
      <c r="E94" s="13">
        <v>1930</v>
      </c>
      <c r="F94" s="14"/>
      <c r="G94" s="15"/>
      <c r="J94" s="29"/>
    </row>
    <row r="95" spans="1:7" s="9" customFormat="1" ht="27.75" thickBot="1">
      <c r="A95" s="10"/>
      <c r="B95" s="10"/>
      <c r="C95" s="12" t="s">
        <v>23</v>
      </c>
      <c r="D95" s="10" t="s">
        <v>11</v>
      </c>
      <c r="E95" s="13">
        <f>E93*1.5</f>
        <v>30</v>
      </c>
      <c r="F95" s="14"/>
      <c r="G95" s="15"/>
    </row>
    <row r="96" spans="1:7" s="9" customFormat="1" ht="27.75" thickBot="1">
      <c r="A96" s="10"/>
      <c r="B96" s="11" t="s">
        <v>21</v>
      </c>
      <c r="C96" s="12" t="s">
        <v>40</v>
      </c>
      <c r="D96" s="10" t="s">
        <v>10</v>
      </c>
      <c r="E96" s="13">
        <f>E93</f>
        <v>20</v>
      </c>
      <c r="F96" s="14"/>
      <c r="G96" s="15"/>
    </row>
    <row r="97" spans="1:7" s="9" customFormat="1" ht="14.25" thickBot="1">
      <c r="A97" s="10"/>
      <c r="B97" s="10"/>
      <c r="C97" s="10" t="s">
        <v>26</v>
      </c>
      <c r="D97" s="10" t="s">
        <v>10</v>
      </c>
      <c r="E97" s="13">
        <f>E93*2+2</f>
        <v>42</v>
      </c>
      <c r="F97" s="14"/>
      <c r="G97" s="15"/>
    </row>
    <row r="98" spans="1:7" s="9" customFormat="1" ht="27.75" thickBot="1">
      <c r="A98" s="10"/>
      <c r="B98" s="10" t="s">
        <v>12</v>
      </c>
      <c r="C98" s="12" t="s">
        <v>27</v>
      </c>
      <c r="D98" s="10" t="s">
        <v>10</v>
      </c>
      <c r="E98" s="13">
        <v>80</v>
      </c>
      <c r="F98" s="14"/>
      <c r="G98" s="15"/>
    </row>
    <row r="99" spans="1:7" s="9" customFormat="1" ht="14.25" thickBot="1">
      <c r="A99" s="10"/>
      <c r="B99" s="10"/>
      <c r="C99" s="12" t="s">
        <v>28</v>
      </c>
      <c r="D99" s="10" t="s">
        <v>13</v>
      </c>
      <c r="E99" s="13">
        <v>14</v>
      </c>
      <c r="F99" s="14"/>
      <c r="G99" s="15"/>
    </row>
    <row r="100" spans="1:7" s="9" customFormat="1" ht="14.25" thickBot="1">
      <c r="A100" s="10"/>
      <c r="B100" s="10"/>
      <c r="C100" s="10" t="s">
        <v>14</v>
      </c>
      <c r="D100" s="10" t="s">
        <v>10</v>
      </c>
      <c r="E100" s="13">
        <f>E93</f>
        <v>20</v>
      </c>
      <c r="F100" s="14"/>
      <c r="G100" s="15"/>
    </row>
    <row r="101" spans="1:7" s="9" customFormat="1" ht="14.25" thickBot="1">
      <c r="A101" s="10"/>
      <c r="B101" s="10"/>
      <c r="C101" s="12" t="s">
        <v>59</v>
      </c>
      <c r="D101" s="10" t="s">
        <v>30</v>
      </c>
      <c r="E101" s="13">
        <v>1</v>
      </c>
      <c r="F101" s="14"/>
      <c r="G101" s="15"/>
    </row>
    <row r="102" spans="1:7" s="16" customFormat="1" ht="21.75" thickBot="1">
      <c r="A102" s="35" t="s">
        <v>8</v>
      </c>
      <c r="B102" s="36"/>
      <c r="C102" s="36"/>
      <c r="D102" s="36"/>
      <c r="E102" s="36"/>
      <c r="F102" s="37"/>
      <c r="G102" s="5"/>
    </row>
    <row r="103" spans="1:7" s="9" customFormat="1" ht="14.25" thickBot="1">
      <c r="A103" s="42" t="s">
        <v>60</v>
      </c>
      <c r="B103" s="43"/>
      <c r="C103" s="43"/>
      <c r="D103" s="43"/>
      <c r="E103" s="43"/>
      <c r="F103" s="43"/>
      <c r="G103" s="44"/>
    </row>
    <row r="104" spans="1:7" s="9" customFormat="1" ht="27.75" thickBot="1">
      <c r="A104" s="6">
        <v>1</v>
      </c>
      <c r="B104" s="7" t="s">
        <v>19</v>
      </c>
      <c r="C104" s="7" t="s">
        <v>20</v>
      </c>
      <c r="D104" s="6" t="s">
        <v>10</v>
      </c>
      <c r="E104" s="8">
        <v>8</v>
      </c>
      <c r="F104" s="8"/>
      <c r="G104" s="8"/>
    </row>
    <row r="105" spans="1:7" s="9" customFormat="1" ht="27.75" thickBot="1">
      <c r="A105" s="10"/>
      <c r="B105" s="11" t="s">
        <v>21</v>
      </c>
      <c r="C105" s="12" t="s">
        <v>61</v>
      </c>
      <c r="D105" s="10" t="s">
        <v>11</v>
      </c>
      <c r="E105" s="13">
        <f>(380+180)*1.05</f>
        <v>588</v>
      </c>
      <c r="F105" s="14"/>
      <c r="G105" s="15"/>
    </row>
    <row r="106" spans="1:7" s="9" customFormat="1" ht="27.75" thickBot="1">
      <c r="A106" s="10"/>
      <c r="B106" s="10"/>
      <c r="C106" s="12" t="s">
        <v>23</v>
      </c>
      <c r="D106" s="10" t="s">
        <v>11</v>
      </c>
      <c r="E106" s="13">
        <f>E104*1.5</f>
        <v>12</v>
      </c>
      <c r="F106" s="14"/>
      <c r="G106" s="15"/>
    </row>
    <row r="107" spans="1:7" s="9" customFormat="1" ht="27.75" thickBot="1">
      <c r="A107" s="10"/>
      <c r="B107" s="11" t="s">
        <v>21</v>
      </c>
      <c r="C107" s="12" t="s">
        <v>40</v>
      </c>
      <c r="D107" s="10" t="s">
        <v>10</v>
      </c>
      <c r="E107" s="13">
        <f>E104</f>
        <v>8</v>
      </c>
      <c r="F107" s="14"/>
      <c r="G107" s="15"/>
    </row>
    <row r="108" spans="1:7" s="9" customFormat="1" ht="14.25" thickBot="1">
      <c r="A108" s="10"/>
      <c r="B108" s="10"/>
      <c r="C108" s="10" t="s">
        <v>26</v>
      </c>
      <c r="D108" s="10" t="s">
        <v>10</v>
      </c>
      <c r="E108" s="13">
        <f>E104*2+2</f>
        <v>18</v>
      </c>
      <c r="F108" s="14"/>
      <c r="G108" s="15"/>
    </row>
    <row r="109" spans="1:7" s="9" customFormat="1" ht="27.75" thickBot="1">
      <c r="A109" s="10"/>
      <c r="B109" s="10" t="s">
        <v>12</v>
      </c>
      <c r="C109" s="12" t="s">
        <v>27</v>
      </c>
      <c r="D109" s="10" t="s">
        <v>10</v>
      </c>
      <c r="E109" s="13">
        <f>E104*2</f>
        <v>16</v>
      </c>
      <c r="F109" s="14"/>
      <c r="G109" s="15"/>
    </row>
    <row r="110" spans="1:7" s="9" customFormat="1" ht="14.25" thickBot="1">
      <c r="A110" s="10"/>
      <c r="B110" s="10"/>
      <c r="C110" s="12" t="s">
        <v>28</v>
      </c>
      <c r="D110" s="10" t="s">
        <v>13</v>
      </c>
      <c r="E110" s="13">
        <v>12</v>
      </c>
      <c r="F110" s="14"/>
      <c r="G110" s="15"/>
    </row>
    <row r="111" spans="1:7" s="9" customFormat="1" ht="14.25" thickBot="1">
      <c r="A111" s="10"/>
      <c r="B111" s="10"/>
      <c r="C111" s="10" t="s">
        <v>14</v>
      </c>
      <c r="D111" s="10" t="s">
        <v>10</v>
      </c>
      <c r="E111" s="13">
        <v>6</v>
      </c>
      <c r="F111" s="14"/>
      <c r="G111" s="15"/>
    </row>
    <row r="112" spans="1:7" s="9" customFormat="1" ht="14.25" thickBot="1">
      <c r="A112" s="10"/>
      <c r="B112" s="10"/>
      <c r="C112" s="12" t="s">
        <v>59</v>
      </c>
      <c r="D112" s="10" t="s">
        <v>30</v>
      </c>
      <c r="E112" s="13">
        <v>1</v>
      </c>
      <c r="F112" s="14"/>
      <c r="G112" s="15"/>
    </row>
    <row r="113" spans="1:7" s="16" customFormat="1" ht="21.75" thickBot="1">
      <c r="A113" s="35" t="s">
        <v>8</v>
      </c>
      <c r="B113" s="36"/>
      <c r="C113" s="36"/>
      <c r="D113" s="36"/>
      <c r="E113" s="36"/>
      <c r="F113" s="37"/>
      <c r="G113" s="5"/>
    </row>
    <row r="114" spans="1:7" s="9" customFormat="1" ht="14.25" thickBot="1">
      <c r="A114" s="42" t="s">
        <v>62</v>
      </c>
      <c r="B114" s="43"/>
      <c r="C114" s="43"/>
      <c r="D114" s="43"/>
      <c r="E114" s="43"/>
      <c r="F114" s="43"/>
      <c r="G114" s="44"/>
    </row>
    <row r="115" spans="1:7" s="9" customFormat="1" ht="27.75" thickBot="1">
      <c r="A115" s="6">
        <v>1</v>
      </c>
      <c r="B115" s="7" t="s">
        <v>19</v>
      </c>
      <c r="C115" s="7" t="s">
        <v>20</v>
      </c>
      <c r="D115" s="6" t="s">
        <v>10</v>
      </c>
      <c r="E115" s="8">
        <v>10</v>
      </c>
      <c r="F115" s="8"/>
      <c r="G115" s="8"/>
    </row>
    <row r="116" spans="1:7" s="9" customFormat="1" ht="27.75" thickBot="1">
      <c r="A116" s="10"/>
      <c r="B116" s="11" t="s">
        <v>21</v>
      </c>
      <c r="C116" s="12" t="s">
        <v>61</v>
      </c>
      <c r="D116" s="10" t="s">
        <v>11</v>
      </c>
      <c r="E116" s="13">
        <f>(1030*1.05)</f>
        <v>1081.5</v>
      </c>
      <c r="F116" s="14"/>
      <c r="G116" s="15"/>
    </row>
    <row r="117" spans="1:7" s="9" customFormat="1" ht="27.75" thickBot="1">
      <c r="A117" s="10"/>
      <c r="B117" s="10"/>
      <c r="C117" s="12" t="s">
        <v>23</v>
      </c>
      <c r="D117" s="10" t="s">
        <v>11</v>
      </c>
      <c r="E117" s="13">
        <f>E115*1.5</f>
        <v>15</v>
      </c>
      <c r="F117" s="14"/>
      <c r="G117" s="15"/>
    </row>
    <row r="118" spans="1:7" s="9" customFormat="1" ht="27.75" thickBot="1">
      <c r="A118" s="10"/>
      <c r="B118" s="11" t="s">
        <v>21</v>
      </c>
      <c r="C118" s="12" t="s">
        <v>40</v>
      </c>
      <c r="D118" s="10" t="s">
        <v>10</v>
      </c>
      <c r="E118" s="13">
        <f>E115</f>
        <v>10</v>
      </c>
      <c r="F118" s="14"/>
      <c r="G118" s="15"/>
    </row>
    <row r="119" spans="1:7" s="9" customFormat="1" ht="14.25" thickBot="1">
      <c r="A119" s="10"/>
      <c r="B119" s="10"/>
      <c r="C119" s="10" t="s">
        <v>26</v>
      </c>
      <c r="D119" s="10" t="s">
        <v>10</v>
      </c>
      <c r="E119" s="13">
        <f>E115*2+2</f>
        <v>22</v>
      </c>
      <c r="F119" s="14"/>
      <c r="G119" s="15"/>
    </row>
    <row r="120" spans="1:7" s="9" customFormat="1" ht="27.75" thickBot="1">
      <c r="A120" s="10"/>
      <c r="B120" s="10" t="s">
        <v>12</v>
      </c>
      <c r="C120" s="12" t="s">
        <v>27</v>
      </c>
      <c r="D120" s="10" t="s">
        <v>10</v>
      </c>
      <c r="E120" s="13">
        <f>15*2</f>
        <v>30</v>
      </c>
      <c r="F120" s="14"/>
      <c r="G120" s="15"/>
    </row>
    <row r="121" spans="1:7" s="9" customFormat="1" ht="14.25" thickBot="1">
      <c r="A121" s="10"/>
      <c r="B121" s="10"/>
      <c r="C121" s="12" t="s">
        <v>28</v>
      </c>
      <c r="D121" s="10" t="s">
        <v>13</v>
      </c>
      <c r="E121" s="13">
        <v>6</v>
      </c>
      <c r="F121" s="14"/>
      <c r="G121" s="15"/>
    </row>
    <row r="122" spans="1:7" s="9" customFormat="1" ht="14.25" thickBot="1">
      <c r="A122" s="10"/>
      <c r="B122" s="10"/>
      <c r="C122" s="10" t="s">
        <v>14</v>
      </c>
      <c r="D122" s="10" t="s">
        <v>10</v>
      </c>
      <c r="E122" s="13">
        <f>E115</f>
        <v>10</v>
      </c>
      <c r="F122" s="14"/>
      <c r="G122" s="15"/>
    </row>
    <row r="123" spans="1:7" s="9" customFormat="1" ht="14.25" thickBot="1">
      <c r="A123" s="10"/>
      <c r="B123" s="10"/>
      <c r="C123" s="12" t="s">
        <v>59</v>
      </c>
      <c r="D123" s="10" t="s">
        <v>30</v>
      </c>
      <c r="E123" s="13">
        <v>1</v>
      </c>
      <c r="F123" s="14"/>
      <c r="G123" s="15"/>
    </row>
    <row r="124" spans="1:7" s="16" customFormat="1" ht="21.75" thickBot="1">
      <c r="A124" s="35" t="s">
        <v>8</v>
      </c>
      <c r="B124" s="36"/>
      <c r="C124" s="36"/>
      <c r="D124" s="36"/>
      <c r="E124" s="36"/>
      <c r="F124" s="37"/>
      <c r="G124" s="5"/>
    </row>
    <row r="125" spans="1:7" s="9" customFormat="1" ht="14.25" thickBot="1">
      <c r="A125" s="42" t="s">
        <v>31</v>
      </c>
      <c r="B125" s="43"/>
      <c r="C125" s="43"/>
      <c r="D125" s="43"/>
      <c r="E125" s="43"/>
      <c r="F125" s="43"/>
      <c r="G125" s="44"/>
    </row>
    <row r="126" spans="1:7" s="9" customFormat="1" ht="14.25" thickBot="1">
      <c r="A126" s="6">
        <v>1</v>
      </c>
      <c r="B126" s="6"/>
      <c r="C126" s="7" t="s">
        <v>31</v>
      </c>
      <c r="D126" s="6" t="s">
        <v>13</v>
      </c>
      <c r="E126" s="8">
        <v>8</v>
      </c>
      <c r="F126" s="8"/>
      <c r="G126" s="8"/>
    </row>
    <row r="127" spans="1:7" s="22" customFormat="1" ht="14.25" thickBot="1">
      <c r="A127" s="11"/>
      <c r="B127" s="11" t="s">
        <v>21</v>
      </c>
      <c r="C127" s="20" t="s">
        <v>32</v>
      </c>
      <c r="D127" s="11" t="s">
        <v>13</v>
      </c>
      <c r="E127" s="21">
        <v>8</v>
      </c>
      <c r="F127" s="21"/>
      <c r="G127" s="21"/>
    </row>
    <row r="128" spans="1:7" s="16" customFormat="1" ht="21.75" thickBot="1">
      <c r="A128" s="35" t="s">
        <v>8</v>
      </c>
      <c r="B128" s="36"/>
      <c r="C128" s="36"/>
      <c r="D128" s="36"/>
      <c r="E128" s="36"/>
      <c r="F128" s="37"/>
      <c r="G128" s="5"/>
    </row>
    <row r="129" spans="1:7" s="16" customFormat="1" ht="21.75" thickBot="1">
      <c r="A129" s="35" t="s">
        <v>37</v>
      </c>
      <c r="B129" s="36"/>
      <c r="C129" s="36"/>
      <c r="D129" s="36"/>
      <c r="E129" s="36"/>
      <c r="F129" s="37"/>
      <c r="G129" s="5"/>
    </row>
    <row r="130" spans="1:7" s="16" customFormat="1" ht="21.75" thickBot="1">
      <c r="A130" s="39" t="s">
        <v>63</v>
      </c>
      <c r="B130" s="40"/>
      <c r="C130" s="40"/>
      <c r="D130" s="40"/>
      <c r="E130" s="40"/>
      <c r="F130" s="41"/>
      <c r="G130" s="5"/>
    </row>
    <row r="131" spans="1:7" s="16" customFormat="1" ht="21.75" thickBot="1">
      <c r="A131" s="35" t="s">
        <v>8</v>
      </c>
      <c r="B131" s="36"/>
      <c r="C131" s="36"/>
      <c r="D131" s="36"/>
      <c r="E131" s="36"/>
      <c r="F131" s="37"/>
      <c r="G131" s="5"/>
    </row>
    <row r="132" spans="1:7" s="16" customFormat="1" ht="21.75" thickBot="1">
      <c r="A132" s="34" t="s">
        <v>64</v>
      </c>
      <c r="B132" s="34"/>
      <c r="C132" s="34"/>
      <c r="D132" s="34"/>
      <c r="E132" s="34"/>
      <c r="F132" s="34"/>
      <c r="G132" s="5"/>
    </row>
    <row r="133" spans="1:7" s="16" customFormat="1" ht="21.75" thickBot="1">
      <c r="A133" s="34" t="s">
        <v>8</v>
      </c>
      <c r="B133" s="34"/>
      <c r="C133" s="34"/>
      <c r="D133" s="34"/>
      <c r="E133" s="34"/>
      <c r="F133" s="34"/>
      <c r="G133" s="5"/>
    </row>
    <row r="134" spans="1:7" s="16" customFormat="1" ht="21.75" thickBot="1">
      <c r="A134" s="34" t="s">
        <v>16</v>
      </c>
      <c r="B134" s="34"/>
      <c r="C134" s="34"/>
      <c r="D134" s="34"/>
      <c r="E134" s="34"/>
      <c r="F134" s="34"/>
      <c r="G134" s="5"/>
    </row>
    <row r="135" spans="1:7" s="16" customFormat="1" ht="21.75" thickBot="1">
      <c r="A135" s="35" t="s">
        <v>8</v>
      </c>
      <c r="B135" s="36"/>
      <c r="C135" s="36"/>
      <c r="D135" s="36"/>
      <c r="E135" s="36"/>
      <c r="F135" s="37"/>
      <c r="G135" s="5"/>
    </row>
    <row r="136" spans="1:7" s="9" customFormat="1" ht="41.25" thickBot="1">
      <c r="A136" s="23">
        <v>1</v>
      </c>
      <c r="B136" s="23" t="s">
        <v>35</v>
      </c>
      <c r="C136" s="24" t="s">
        <v>36</v>
      </c>
      <c r="D136" s="23" t="s">
        <v>10</v>
      </c>
      <c r="E136" s="25">
        <v>2</v>
      </c>
      <c r="F136" s="26">
        <v>400</v>
      </c>
      <c r="G136" s="25">
        <f>F136*E136</f>
        <v>800</v>
      </c>
    </row>
    <row r="137" spans="1:7" s="17" customFormat="1" ht="21.75" thickBot="1">
      <c r="A137" s="35" t="s">
        <v>37</v>
      </c>
      <c r="B137" s="36"/>
      <c r="C137" s="36"/>
      <c r="D137" s="36"/>
      <c r="E137" s="36"/>
      <c r="F137" s="37"/>
      <c r="G137" s="5"/>
    </row>
    <row r="138" spans="1:7" ht="36" customHeight="1" thickBot="1">
      <c r="A138" s="38" t="s">
        <v>65</v>
      </c>
      <c r="B138" s="38"/>
      <c r="C138" s="38"/>
      <c r="D138" s="38"/>
      <c r="E138" s="38"/>
      <c r="F138" s="38"/>
      <c r="G138" s="38"/>
    </row>
    <row r="139" spans="1:7" ht="27.75" thickBot="1">
      <c r="A139" s="30">
        <v>1</v>
      </c>
      <c r="B139" s="31" t="s">
        <v>12</v>
      </c>
      <c r="C139" s="31" t="s">
        <v>66</v>
      </c>
      <c r="D139" s="31" t="s">
        <v>15</v>
      </c>
      <c r="E139" s="32">
        <v>0.3</v>
      </c>
      <c r="F139" s="24"/>
      <c r="G139" s="25"/>
    </row>
    <row r="140" spans="1:7" ht="14.25" thickBot="1">
      <c r="A140" s="18"/>
      <c r="B140" s="19"/>
      <c r="C140" s="10" t="s">
        <v>14</v>
      </c>
      <c r="D140" s="19" t="s">
        <v>15</v>
      </c>
      <c r="E140" s="19">
        <v>0.3</v>
      </c>
      <c r="F140" s="20"/>
      <c r="G140" s="15"/>
    </row>
    <row r="141" spans="1:7" s="9" customFormat="1" ht="27.75" thickBot="1">
      <c r="A141" s="6">
        <v>2</v>
      </c>
      <c r="B141" s="7" t="s">
        <v>19</v>
      </c>
      <c r="C141" s="7" t="s">
        <v>67</v>
      </c>
      <c r="D141" s="6" t="s">
        <v>10</v>
      </c>
      <c r="E141" s="8">
        <v>12</v>
      </c>
      <c r="F141" s="8"/>
      <c r="G141" s="8"/>
    </row>
    <row r="142" spans="1:7" s="9" customFormat="1" ht="27.75" thickBot="1">
      <c r="A142" s="10"/>
      <c r="B142" s="11" t="s">
        <v>21</v>
      </c>
      <c r="C142" s="12" t="s">
        <v>68</v>
      </c>
      <c r="D142" s="10" t="s">
        <v>11</v>
      </c>
      <c r="E142" s="13">
        <v>200</v>
      </c>
      <c r="F142" s="14"/>
      <c r="G142" s="15"/>
    </row>
    <row r="143" spans="1:7" s="9" customFormat="1" ht="27.75" thickBot="1">
      <c r="A143" s="10"/>
      <c r="B143" s="11" t="s">
        <v>21</v>
      </c>
      <c r="C143" s="12" t="s">
        <v>69</v>
      </c>
      <c r="D143" s="10" t="s">
        <v>10</v>
      </c>
      <c r="E143" s="13">
        <f>E141</f>
        <v>12</v>
      </c>
      <c r="F143" s="14"/>
      <c r="G143" s="15"/>
    </row>
    <row r="144" spans="1:7" s="9" customFormat="1" ht="14.25" thickBot="1">
      <c r="A144" s="10"/>
      <c r="B144" s="10"/>
      <c r="C144" s="10" t="s">
        <v>14</v>
      </c>
      <c r="D144" s="10" t="s">
        <v>10</v>
      </c>
      <c r="E144" s="13">
        <f>E141</f>
        <v>12</v>
      </c>
      <c r="F144" s="14"/>
      <c r="G144" s="15"/>
    </row>
    <row r="145" spans="1:7" ht="27.75" thickBot="1">
      <c r="A145" s="30">
        <v>3</v>
      </c>
      <c r="B145" s="31" t="s">
        <v>12</v>
      </c>
      <c r="C145" s="31" t="s">
        <v>70</v>
      </c>
      <c r="D145" s="31" t="s">
        <v>15</v>
      </c>
      <c r="E145" s="32">
        <v>0.3</v>
      </c>
      <c r="F145" s="24"/>
      <c r="G145" s="25"/>
    </row>
    <row r="146" spans="1:7" ht="14.25" thickBot="1">
      <c r="A146" s="18"/>
      <c r="B146" s="19"/>
      <c r="C146" s="19" t="s">
        <v>71</v>
      </c>
      <c r="D146" s="19" t="s">
        <v>15</v>
      </c>
      <c r="E146" s="33">
        <f>E145</f>
        <v>0.3</v>
      </c>
      <c r="F146" s="20"/>
      <c r="G146" s="15"/>
    </row>
    <row r="147" spans="1:7" ht="14.25" thickBot="1">
      <c r="A147" s="18"/>
      <c r="B147" s="19"/>
      <c r="C147" s="10" t="s">
        <v>14</v>
      </c>
      <c r="D147" s="19" t="s">
        <v>15</v>
      </c>
      <c r="E147" s="19">
        <v>0.3</v>
      </c>
      <c r="F147" s="20"/>
      <c r="G147" s="15"/>
    </row>
    <row r="148" spans="1:7" s="9" customFormat="1" ht="14.25" thickBot="1">
      <c r="A148" s="6">
        <v>4</v>
      </c>
      <c r="B148" s="6"/>
      <c r="C148" s="7" t="s">
        <v>31</v>
      </c>
      <c r="D148" s="6" t="s">
        <v>13</v>
      </c>
      <c r="E148" s="8">
        <v>8</v>
      </c>
      <c r="F148" s="8"/>
      <c r="G148" s="8"/>
    </row>
    <row r="149" spans="1:7" s="22" customFormat="1" ht="14.25" thickBot="1">
      <c r="A149" s="11"/>
      <c r="B149" s="11" t="s">
        <v>21</v>
      </c>
      <c r="C149" s="20" t="s">
        <v>32</v>
      </c>
      <c r="D149" s="11" t="s">
        <v>13</v>
      </c>
      <c r="E149" s="21">
        <v>8</v>
      </c>
      <c r="F149" s="21"/>
      <c r="G149" s="21"/>
    </row>
    <row r="150" spans="1:7" s="16" customFormat="1" ht="21.75" thickBot="1">
      <c r="A150" s="35" t="s">
        <v>37</v>
      </c>
      <c r="B150" s="36"/>
      <c r="C150" s="36"/>
      <c r="D150" s="36"/>
      <c r="E150" s="36"/>
      <c r="F150" s="37"/>
      <c r="G150" s="5"/>
    </row>
    <row r="151" spans="1:7" s="16" customFormat="1" ht="38.25" customHeight="1" thickBot="1">
      <c r="A151" s="59" t="s">
        <v>75</v>
      </c>
      <c r="B151" s="40"/>
      <c r="C151" s="40"/>
      <c r="D151" s="40"/>
      <c r="E151" s="40"/>
      <c r="F151" s="41"/>
      <c r="G151" s="5"/>
    </row>
    <row r="152" spans="1:7" s="16" customFormat="1" ht="21.75" thickBot="1">
      <c r="A152" s="35" t="s">
        <v>8</v>
      </c>
      <c r="B152" s="36"/>
      <c r="C152" s="36"/>
      <c r="D152" s="36"/>
      <c r="E152" s="36"/>
      <c r="F152" s="37"/>
      <c r="G152" s="5"/>
    </row>
    <row r="153" spans="1:7" s="16" customFormat="1" ht="21.75" thickBot="1">
      <c r="A153" s="34" t="s">
        <v>72</v>
      </c>
      <c r="B153" s="34"/>
      <c r="C153" s="34"/>
      <c r="D153" s="34"/>
      <c r="E153" s="34"/>
      <c r="F153" s="34"/>
      <c r="G153" s="5"/>
    </row>
    <row r="154" spans="1:7" s="16" customFormat="1" ht="21.75" thickBot="1">
      <c r="A154" s="34" t="s">
        <v>8</v>
      </c>
      <c r="B154" s="34"/>
      <c r="C154" s="34"/>
      <c r="D154" s="34"/>
      <c r="E154" s="34"/>
      <c r="F154" s="34"/>
      <c r="G154" s="5"/>
    </row>
    <row r="155" spans="1:7" s="16" customFormat="1" ht="21.75" thickBot="1">
      <c r="A155" s="34" t="s">
        <v>74</v>
      </c>
      <c r="B155" s="34"/>
      <c r="C155" s="34"/>
      <c r="D155" s="34"/>
      <c r="E155" s="34"/>
      <c r="F155" s="34"/>
      <c r="G155" s="5"/>
    </row>
    <row r="156" spans="1:7" s="16" customFormat="1" ht="21.75" thickBot="1">
      <c r="A156" s="35" t="s">
        <v>8</v>
      </c>
      <c r="B156" s="36"/>
      <c r="C156" s="36"/>
      <c r="D156" s="36"/>
      <c r="E156" s="36"/>
      <c r="F156" s="37"/>
      <c r="G156" s="5"/>
    </row>
    <row r="158" spans="7:9" ht="13.5">
      <c r="G158" s="56"/>
      <c r="I158" s="17"/>
    </row>
    <row r="159" ht="13.5">
      <c r="G159" s="57"/>
    </row>
    <row r="161" ht="13.5">
      <c r="G161" s="58"/>
    </row>
    <row r="163" spans="7:8" ht="13.5">
      <c r="G163" s="57"/>
      <c r="H163" s="58"/>
    </row>
  </sheetData>
  <sheetProtection/>
  <mergeCells count="66">
    <mergeCell ref="A40:F40"/>
    <mergeCell ref="F2:G2"/>
    <mergeCell ref="A2:A3"/>
    <mergeCell ref="B2:B3"/>
    <mergeCell ref="C2:C3"/>
    <mergeCell ref="D2:D3"/>
    <mergeCell ref="E2:E3"/>
    <mergeCell ref="A4:G4"/>
    <mergeCell ref="A21:F21"/>
    <mergeCell ref="A22:F22"/>
    <mergeCell ref="A16:F16"/>
    <mergeCell ref="A17:F17"/>
    <mergeCell ref="A38:F38"/>
    <mergeCell ref="A39:F39"/>
    <mergeCell ref="D8:G8"/>
    <mergeCell ref="A24:F24"/>
    <mergeCell ref="A25:G25"/>
    <mergeCell ref="A41:F41"/>
    <mergeCell ref="A37:F37"/>
    <mergeCell ref="A18:F18"/>
    <mergeCell ref="A19:F19"/>
    <mergeCell ref="A20:F20"/>
    <mergeCell ref="A42:F42"/>
    <mergeCell ref="A43:F43"/>
    <mergeCell ref="A45:F45"/>
    <mergeCell ref="A46:G46"/>
    <mergeCell ref="A58:F58"/>
    <mergeCell ref="A59:F59"/>
    <mergeCell ref="A60:F60"/>
    <mergeCell ref="A61:F61"/>
    <mergeCell ref="A62:F62"/>
    <mergeCell ref="A63:F63"/>
    <mergeCell ref="A64:F64"/>
    <mergeCell ref="A65:G65"/>
    <mergeCell ref="A84:F84"/>
    <mergeCell ref="A85:F85"/>
    <mergeCell ref="A86:F86"/>
    <mergeCell ref="A87:F87"/>
    <mergeCell ref="A88:F88"/>
    <mergeCell ref="A89:F89"/>
    <mergeCell ref="A90:F90"/>
    <mergeCell ref="A91:G91"/>
    <mergeCell ref="A92:G92"/>
    <mergeCell ref="A102:F102"/>
    <mergeCell ref="A103:G103"/>
    <mergeCell ref="A113:F113"/>
    <mergeCell ref="A114:G114"/>
    <mergeCell ref="A124:F124"/>
    <mergeCell ref="A125:G125"/>
    <mergeCell ref="A128:F128"/>
    <mergeCell ref="A129:F129"/>
    <mergeCell ref="A130:F130"/>
    <mergeCell ref="A131:F131"/>
    <mergeCell ref="A132:F132"/>
    <mergeCell ref="A133:F133"/>
    <mergeCell ref="A134:F134"/>
    <mergeCell ref="A135:F135"/>
    <mergeCell ref="A137:F137"/>
    <mergeCell ref="A138:G138"/>
    <mergeCell ref="A150:F150"/>
    <mergeCell ref="A151:F151"/>
    <mergeCell ref="A152:F152"/>
    <mergeCell ref="A153:F153"/>
    <mergeCell ref="A154:F154"/>
    <mergeCell ref="A155:F155"/>
    <mergeCell ref="A156:F156"/>
  </mergeCells>
  <printOptions/>
  <pageMargins left="0.5905511811023623" right="0.3937007874015748" top="0.32" bottom="0.5" header="1.07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MISHIKO</dc:creator>
  <cp:keywords/>
  <dc:description/>
  <cp:lastModifiedBy>user</cp:lastModifiedBy>
  <cp:lastPrinted>2016-05-05T12:28:30Z</cp:lastPrinted>
  <dcterms:created xsi:type="dcterms:W3CDTF">2009-10-15T06:01:24Z</dcterms:created>
  <dcterms:modified xsi:type="dcterms:W3CDTF">2016-11-18T09:39:34Z</dcterms:modified>
  <cp:category/>
  <cp:version/>
  <cp:contentType/>
  <cp:contentStatus/>
</cp:coreProperties>
</file>