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912"/>
  </bookViews>
  <sheets>
    <sheet name="კორპ #31" sheetId="22" r:id="rId1"/>
    <sheet name="კორპ #21" sheetId="26" r:id="rId2"/>
    <sheet name="კორპ ,,ჟ,, და ,,დ,," sheetId="30" r:id="rId3"/>
    <sheet name="კორპ #15" sheetId="34" r:id="rId4"/>
    <sheet name="კორპ #18-19" sheetId="38" r:id="rId5"/>
  </sheets>
  <calcPr calcId="145621"/>
</workbook>
</file>

<file path=xl/calcChain.xml><?xml version="1.0" encoding="utf-8"?>
<calcChain xmlns="http://schemas.openxmlformats.org/spreadsheetml/2006/main">
  <c r="J32" i="38" l="1"/>
  <c r="K32" i="38" s="1"/>
  <c r="K34" i="26"/>
  <c r="K32" i="30"/>
  <c r="K26" i="34"/>
  <c r="K25" i="34"/>
  <c r="J33" i="26"/>
  <c r="K33" i="26" s="1"/>
  <c r="J31" i="30"/>
  <c r="J25" i="34"/>
  <c r="F8" i="34"/>
  <c r="K8" i="34" s="1"/>
  <c r="K24" i="34"/>
  <c r="L10" i="22" l="1"/>
  <c r="I10" i="22" l="1"/>
  <c r="J26" i="38" l="1"/>
  <c r="H26" i="38"/>
  <c r="F26" i="38"/>
  <c r="J31" i="38"/>
  <c r="H31" i="38"/>
  <c r="F31" i="38"/>
  <c r="J30" i="38"/>
  <c r="H30" i="38"/>
  <c r="F30" i="38"/>
  <c r="J29" i="38"/>
  <c r="H29" i="38"/>
  <c r="F29" i="38"/>
  <c r="J28" i="38"/>
  <c r="H28" i="38"/>
  <c r="F28" i="38"/>
  <c r="J27" i="38"/>
  <c r="H27" i="38"/>
  <c r="F27" i="38"/>
  <c r="J25" i="38"/>
  <c r="H25" i="38"/>
  <c r="F25" i="38"/>
  <c r="J24" i="38"/>
  <c r="H24" i="38"/>
  <c r="F24" i="38"/>
  <c r="J10" i="38"/>
  <c r="H10" i="38"/>
  <c r="F10" i="38"/>
  <c r="J23" i="38"/>
  <c r="H23" i="38"/>
  <c r="F23" i="38"/>
  <c r="J22" i="38"/>
  <c r="F22" i="38"/>
  <c r="J21" i="38"/>
  <c r="H21" i="38"/>
  <c r="F21" i="38"/>
  <c r="J20" i="38"/>
  <c r="H20" i="38"/>
  <c r="F20" i="38"/>
  <c r="J19" i="38"/>
  <c r="H19" i="38"/>
  <c r="F19" i="38"/>
  <c r="J18" i="38"/>
  <c r="H18" i="38"/>
  <c r="F18" i="38"/>
  <c r="J17" i="38"/>
  <c r="F17" i="38"/>
  <c r="J16" i="38"/>
  <c r="F16" i="38"/>
  <c r="J15" i="38"/>
  <c r="F15" i="38"/>
  <c r="J14" i="38"/>
  <c r="H14" i="38"/>
  <c r="F14" i="38"/>
  <c r="H13" i="38"/>
  <c r="K13" i="38" s="1"/>
  <c r="J12" i="38"/>
  <c r="H12" i="38"/>
  <c r="F12" i="38"/>
  <c r="J11" i="38"/>
  <c r="H11" i="38"/>
  <c r="J9" i="38"/>
  <c r="H9" i="38"/>
  <c r="H8" i="38"/>
  <c r="K8" i="38" s="1"/>
  <c r="K33" i="22"/>
  <c r="I33" i="22"/>
  <c r="G33" i="22"/>
  <c r="J19" i="26"/>
  <c r="H19" i="26"/>
  <c r="F19" i="26"/>
  <c r="J19" i="30"/>
  <c r="H19" i="30"/>
  <c r="F19" i="30"/>
  <c r="J18" i="34"/>
  <c r="H18" i="34"/>
  <c r="F18" i="34"/>
  <c r="J24" i="34"/>
  <c r="H24" i="34"/>
  <c r="F24" i="34"/>
  <c r="K21" i="38" l="1"/>
  <c r="K28" i="38"/>
  <c r="K14" i="38"/>
  <c r="K19" i="38"/>
  <c r="K25" i="38"/>
  <c r="K30" i="38"/>
  <c r="K18" i="34"/>
  <c r="K19" i="30"/>
  <c r="L33" i="22"/>
  <c r="K26" i="38"/>
  <c r="K19" i="26"/>
  <c r="K15" i="38"/>
  <c r="K16" i="38"/>
  <c r="K17" i="38"/>
  <c r="K18" i="38"/>
  <c r="K20" i="38"/>
  <c r="K22" i="38"/>
  <c r="K23" i="38"/>
  <c r="K24" i="38"/>
  <c r="K27" i="38"/>
  <c r="K29" i="38"/>
  <c r="K31" i="38"/>
  <c r="K12" i="38"/>
  <c r="K11" i="38"/>
  <c r="K10" i="38"/>
  <c r="K9" i="38"/>
  <c r="J23" i="34"/>
  <c r="H23" i="34"/>
  <c r="F23" i="34"/>
  <c r="J10" i="34"/>
  <c r="H10" i="34"/>
  <c r="J11" i="34"/>
  <c r="H11" i="34"/>
  <c r="F11" i="34"/>
  <c r="A23" i="34"/>
  <c r="J22" i="34"/>
  <c r="H22" i="34"/>
  <c r="F22" i="34"/>
  <c r="J21" i="34"/>
  <c r="F21" i="34"/>
  <c r="J20" i="34"/>
  <c r="H20" i="34"/>
  <c r="F20" i="34"/>
  <c r="J19" i="34"/>
  <c r="H19" i="34"/>
  <c r="F19" i="34"/>
  <c r="J17" i="34"/>
  <c r="H17" i="34"/>
  <c r="F17" i="34"/>
  <c r="J16" i="34"/>
  <c r="F16" i="34"/>
  <c r="J15" i="34"/>
  <c r="F15" i="34"/>
  <c r="J14" i="34"/>
  <c r="F14" i="34"/>
  <c r="J13" i="34"/>
  <c r="H13" i="34"/>
  <c r="F13" i="34"/>
  <c r="H12" i="34"/>
  <c r="K12" i="34" s="1"/>
  <c r="J9" i="34"/>
  <c r="H9" i="34"/>
  <c r="A12" i="34"/>
  <c r="H8" i="34"/>
  <c r="K31" i="30"/>
  <c r="H17" i="30"/>
  <c r="H16" i="30"/>
  <c r="H15" i="30"/>
  <c r="J12" i="30"/>
  <c r="H12" i="30"/>
  <c r="F12" i="30"/>
  <c r="J10" i="30"/>
  <c r="H10" i="30"/>
  <c r="J30" i="30"/>
  <c r="H30" i="30"/>
  <c r="F30" i="30"/>
  <c r="J29" i="30"/>
  <c r="H29" i="30"/>
  <c r="F29" i="30"/>
  <c r="A29" i="30"/>
  <c r="A30" i="30" s="1"/>
  <c r="J28" i="30"/>
  <c r="H28" i="30"/>
  <c r="F28" i="30"/>
  <c r="J27" i="30"/>
  <c r="H27" i="30"/>
  <c r="F27" i="30"/>
  <c r="J26" i="30"/>
  <c r="H26" i="30"/>
  <c r="F26" i="30"/>
  <c r="J25" i="30"/>
  <c r="H25" i="30"/>
  <c r="F25" i="30"/>
  <c r="J24" i="30"/>
  <c r="H24" i="30"/>
  <c r="F24" i="30"/>
  <c r="J23" i="30"/>
  <c r="H23" i="30"/>
  <c r="F23" i="30"/>
  <c r="J22" i="30"/>
  <c r="F22" i="30"/>
  <c r="J21" i="30"/>
  <c r="H21" i="30"/>
  <c r="F21" i="30"/>
  <c r="J20" i="30"/>
  <c r="H20" i="30"/>
  <c r="F20" i="30"/>
  <c r="J18" i="30"/>
  <c r="H18" i="30"/>
  <c r="F18" i="30"/>
  <c r="J17" i="30"/>
  <c r="F17" i="30"/>
  <c r="K17" i="30" s="1"/>
  <c r="J16" i="30"/>
  <c r="F16" i="30"/>
  <c r="J15" i="30"/>
  <c r="F15" i="30"/>
  <c r="J14" i="30"/>
  <c r="H14" i="30"/>
  <c r="F14" i="30"/>
  <c r="H13" i="30"/>
  <c r="K13" i="30" s="1"/>
  <c r="J11" i="30"/>
  <c r="H11" i="30"/>
  <c r="F11" i="30"/>
  <c r="J9" i="30"/>
  <c r="H9" i="30"/>
  <c r="J8" i="30"/>
  <c r="H8" i="30"/>
  <c r="F8" i="30"/>
  <c r="A9" i="30"/>
  <c r="A13" i="30" s="1"/>
  <c r="A9" i="26"/>
  <c r="A10" i="26" s="1"/>
  <c r="A11" i="26" s="1"/>
  <c r="A12" i="26" s="1"/>
  <c r="A13" i="26" s="1"/>
  <c r="J29" i="26"/>
  <c r="H29" i="26"/>
  <c r="F29" i="26"/>
  <c r="J28" i="26"/>
  <c r="H28" i="26"/>
  <c r="F28" i="26"/>
  <c r="J27" i="26"/>
  <c r="H27" i="26"/>
  <c r="F27" i="26"/>
  <c r="J26" i="26"/>
  <c r="H26" i="26"/>
  <c r="F26" i="26"/>
  <c r="J25" i="26"/>
  <c r="H25" i="26"/>
  <c r="F25" i="26"/>
  <c r="J24" i="26"/>
  <c r="H24" i="26"/>
  <c r="F24" i="26"/>
  <c r="K24" i="26" s="1"/>
  <c r="J23" i="26"/>
  <c r="H23" i="26"/>
  <c r="F23" i="26"/>
  <c r="J20" i="26"/>
  <c r="H20" i="26"/>
  <c r="F20" i="26"/>
  <c r="J18" i="26"/>
  <c r="H18" i="26"/>
  <c r="F18" i="26"/>
  <c r="J17" i="26"/>
  <c r="F17" i="26"/>
  <c r="J16" i="26"/>
  <c r="F16" i="26"/>
  <c r="J15" i="26"/>
  <c r="F15" i="26"/>
  <c r="J14" i="26"/>
  <c r="H14" i="26"/>
  <c r="F14" i="26"/>
  <c r="H13" i="26"/>
  <c r="K13" i="26" s="1"/>
  <c r="J11" i="26"/>
  <c r="H11" i="26"/>
  <c r="F11" i="26"/>
  <c r="K33" i="38" l="1"/>
  <c r="K15" i="34"/>
  <c r="K14" i="34"/>
  <c r="K19" i="34"/>
  <c r="K22" i="34"/>
  <c r="K20" i="34"/>
  <c r="K16" i="34"/>
  <c r="K17" i="34"/>
  <c r="K23" i="34"/>
  <c r="K21" i="34"/>
  <c r="K24" i="30"/>
  <c r="K28" i="30"/>
  <c r="K29" i="30"/>
  <c r="K12" i="30"/>
  <c r="K15" i="30"/>
  <c r="K21" i="30"/>
  <c r="K16" i="30"/>
  <c r="K18" i="30"/>
  <c r="K26" i="30"/>
  <c r="K10" i="30"/>
  <c r="K28" i="26"/>
  <c r="K11" i="26"/>
  <c r="K20" i="26"/>
  <c r="K26" i="26"/>
  <c r="K14" i="26"/>
  <c r="K15" i="26"/>
  <c r="K16" i="26"/>
  <c r="K17" i="26"/>
  <c r="K18" i="26"/>
  <c r="K23" i="26"/>
  <c r="K25" i="26"/>
  <c r="K27" i="26"/>
  <c r="K14" i="30"/>
  <c r="K20" i="30"/>
  <c r="K22" i="30"/>
  <c r="K23" i="30"/>
  <c r="K25" i="30"/>
  <c r="K27" i="30"/>
  <c r="K30" i="30"/>
  <c r="K13" i="34"/>
  <c r="K10" i="34"/>
  <c r="K11" i="34"/>
  <c r="K9" i="34"/>
  <c r="K8" i="30"/>
  <c r="K9" i="30"/>
  <c r="K11" i="30"/>
  <c r="K29" i="26"/>
  <c r="J10" i="26" l="1"/>
  <c r="H10" i="26"/>
  <c r="H8" i="26"/>
  <c r="K8" i="26" s="1"/>
  <c r="J32" i="26"/>
  <c r="H32" i="26"/>
  <c r="F32" i="26"/>
  <c r="J31" i="26"/>
  <c r="H31" i="26"/>
  <c r="F31" i="26"/>
  <c r="A31" i="26"/>
  <c r="A32" i="26" s="1"/>
  <c r="J30" i="26"/>
  <c r="H30" i="26"/>
  <c r="F30" i="26"/>
  <c r="J22" i="26"/>
  <c r="F22" i="26"/>
  <c r="J21" i="26"/>
  <c r="H21" i="26"/>
  <c r="F21" i="26"/>
  <c r="J12" i="26"/>
  <c r="H12" i="26"/>
  <c r="F12" i="26"/>
  <c r="J9" i="26"/>
  <c r="H9" i="26"/>
  <c r="F9" i="26"/>
  <c r="K22" i="26" l="1"/>
  <c r="K30" i="26"/>
  <c r="K31" i="26"/>
  <c r="K32" i="26"/>
  <c r="K21" i="26"/>
  <c r="K10" i="26"/>
  <c r="K9" i="26"/>
  <c r="K12" i="26"/>
  <c r="E50" i="22" l="1"/>
  <c r="K49" i="22"/>
  <c r="G49" i="22"/>
  <c r="K48" i="22"/>
  <c r="I48" i="22"/>
  <c r="G48" i="22"/>
  <c r="K47" i="22"/>
  <c r="I47" i="22"/>
  <c r="G47" i="22"/>
  <c r="K46" i="22"/>
  <c r="G46" i="22"/>
  <c r="K45" i="22"/>
  <c r="I45" i="22"/>
  <c r="G45" i="22"/>
  <c r="L45" i="22" l="1"/>
  <c r="L48" i="22"/>
  <c r="L46" i="22"/>
  <c r="L49" i="22"/>
  <c r="L47" i="22"/>
  <c r="K35" i="22" l="1"/>
  <c r="I35" i="22"/>
  <c r="G35" i="22"/>
  <c r="G31" i="22"/>
  <c r="K31" i="22"/>
  <c r="L31" i="22" s="1"/>
  <c r="G30" i="22"/>
  <c r="K30" i="22"/>
  <c r="K29" i="22"/>
  <c r="G29" i="22"/>
  <c r="L29" i="22" s="1"/>
  <c r="E24" i="22"/>
  <c r="E26" i="22" s="1"/>
  <c r="E23" i="22"/>
  <c r="G20" i="22"/>
  <c r="K20" i="22"/>
  <c r="L20" i="22" s="1"/>
  <c r="E15" i="22"/>
  <c r="K15" i="22" s="1"/>
  <c r="K11" i="22"/>
  <c r="K12" i="22"/>
  <c r="L35" i="22" l="1"/>
  <c r="L30" i="22"/>
  <c r="G15" i="22"/>
  <c r="I15" i="22"/>
  <c r="I11" i="22"/>
  <c r="L11" i="22" s="1"/>
  <c r="I12" i="22"/>
  <c r="L12" i="22" s="1"/>
  <c r="B11" i="22"/>
  <c r="B12" i="22" s="1"/>
  <c r="B13" i="22" s="1"/>
  <c r="B14" i="22" s="1"/>
  <c r="L15" i="22" l="1"/>
  <c r="K50" i="22"/>
  <c r="K44" i="22"/>
  <c r="I44" i="22"/>
  <c r="G44" i="22"/>
  <c r="K43" i="22"/>
  <c r="I43" i="22"/>
  <c r="G43" i="22"/>
  <c r="K42" i="22"/>
  <c r="I42" i="22"/>
  <c r="G42" i="22"/>
  <c r="K41" i="22"/>
  <c r="I41" i="22"/>
  <c r="G41" i="22"/>
  <c r="K40" i="22"/>
  <c r="I40" i="22"/>
  <c r="G40" i="22"/>
  <c r="K39" i="22"/>
  <c r="I39" i="22"/>
  <c r="G39" i="22"/>
  <c r="K38" i="22"/>
  <c r="I38" i="22"/>
  <c r="G38" i="22"/>
  <c r="K37" i="22"/>
  <c r="G37" i="22"/>
  <c r="K36" i="22"/>
  <c r="I36" i="22"/>
  <c r="G36" i="22"/>
  <c r="K34" i="22"/>
  <c r="I34" i="22"/>
  <c r="G34" i="22"/>
  <c r="K32" i="22"/>
  <c r="I32" i="22"/>
  <c r="G32" i="22"/>
  <c r="K28" i="22"/>
  <c r="I28" i="22"/>
  <c r="G28" i="22"/>
  <c r="I27" i="22"/>
  <c r="L27" i="22" s="1"/>
  <c r="I26" i="22"/>
  <c r="K25" i="22"/>
  <c r="G25" i="22"/>
  <c r="K24" i="22"/>
  <c r="I24" i="22"/>
  <c r="G24" i="22"/>
  <c r="K23" i="22"/>
  <c r="I22" i="22"/>
  <c r="G22" i="22"/>
  <c r="K21" i="22"/>
  <c r="I21" i="22"/>
  <c r="G21" i="22"/>
  <c r="K19" i="22"/>
  <c r="G19" i="22"/>
  <c r="K18" i="22"/>
  <c r="G18" i="22"/>
  <c r="E17" i="22"/>
  <c r="I14" i="22"/>
  <c r="L14" i="22" s="1"/>
  <c r="K13" i="22"/>
  <c r="L36" i="22" l="1"/>
  <c r="L39" i="22"/>
  <c r="L43" i="22"/>
  <c r="L25" i="22"/>
  <c r="L32" i="22"/>
  <c r="L41" i="22"/>
  <c r="L18" i="22"/>
  <c r="L19" i="22"/>
  <c r="L28" i="22"/>
  <c r="L34" i="22"/>
  <c r="L37" i="22"/>
  <c r="L38" i="22"/>
  <c r="L40" i="22"/>
  <c r="L42" i="22"/>
  <c r="L21" i="22"/>
  <c r="L24" i="22"/>
  <c r="K26" i="22"/>
  <c r="L44" i="22"/>
  <c r="I17" i="22"/>
  <c r="G17" i="22"/>
  <c r="K17" i="22"/>
  <c r="I13" i="22"/>
  <c r="G16" i="22"/>
  <c r="I16" i="22"/>
  <c r="K16" i="22"/>
  <c r="K22" i="22"/>
  <c r="L22" i="22" s="1"/>
  <c r="G23" i="22"/>
  <c r="I23" i="22"/>
  <c r="G26" i="22"/>
  <c r="L26" i="22" s="1"/>
  <c r="G50" i="22"/>
  <c r="I50" i="22"/>
  <c r="L16" i="22" l="1"/>
  <c r="L50" i="22"/>
  <c r="L17" i="22"/>
  <c r="L23" i="22"/>
  <c r="G51" i="22"/>
  <c r="I51" i="22"/>
  <c r="L13" i="22"/>
  <c r="K51" i="22"/>
  <c r="L51" i="22" l="1"/>
</calcChain>
</file>

<file path=xl/sharedStrings.xml><?xml version="1.0" encoding="utf-8"?>
<sst xmlns="http://schemas.openxmlformats.org/spreadsheetml/2006/main" count="406" uniqueCount="103">
  <si>
    <t>jami</t>
  </si>
  <si>
    <t xml:space="preserve"> jami     </t>
  </si>
  <si>
    <t>g.m.</t>
  </si>
  <si>
    <t>ton</t>
  </si>
  <si>
    <t>fasi</t>
  </si>
  <si>
    <t>erT.</t>
  </si>
  <si>
    <t>enoba</t>
  </si>
  <si>
    <t>samuSaos   dasaxeleba</t>
  </si>
  <si>
    <t>#</t>
  </si>
  <si>
    <t xml:space="preserve">    xelfasi</t>
  </si>
  <si>
    <t xml:space="preserve">    masala  </t>
  </si>
  <si>
    <t>raod</t>
  </si>
  <si>
    <t>ganz.</t>
  </si>
  <si>
    <t>Sek.</t>
  </si>
  <si>
    <t>g/m</t>
  </si>
  <si>
    <t xml:space="preserve">transporti da meqanizmebi  </t>
  </si>
  <si>
    <r>
      <t>m</t>
    </r>
    <r>
      <rPr>
        <vertAlign val="superscript"/>
        <sz val="11"/>
        <rFont val="AcadNusx"/>
      </rPr>
      <t>3</t>
    </r>
  </si>
  <si>
    <r>
      <t xml:space="preserve">  - betoni B</t>
    </r>
    <r>
      <rPr>
        <sz val="12"/>
        <rFont val="Arial"/>
        <family val="2"/>
        <charset val="204"/>
      </rPr>
      <t>B</t>
    </r>
    <r>
      <rPr>
        <sz val="12"/>
        <rFont val="AcadNusx"/>
      </rPr>
      <t>-15  (k=1,02)</t>
    </r>
  </si>
  <si>
    <r>
      <t xml:space="preserve">   - armatura  </t>
    </r>
    <r>
      <rPr>
        <sz val="12"/>
        <rFont val="Arial"/>
        <family val="2"/>
        <charset val="204"/>
      </rPr>
      <t>A</t>
    </r>
    <r>
      <rPr>
        <sz val="12"/>
        <rFont val="AcadNusx"/>
      </rPr>
      <t>-I</t>
    </r>
  </si>
  <si>
    <r>
      <t xml:space="preserve">   - armatura AA</t>
    </r>
    <r>
      <rPr>
        <sz val="12"/>
        <rFont val="Arial"/>
        <family val="2"/>
        <charset val="204"/>
      </rPr>
      <t>A</t>
    </r>
    <r>
      <rPr>
        <sz val="12"/>
        <rFont val="AcadNusx"/>
      </rPr>
      <t>-III</t>
    </r>
  </si>
  <si>
    <t xml:space="preserve">   - xis qargilebis mowyoba (fic. Camoganuli III xarisxis sisqiT 25-32mm.)</t>
  </si>
  <si>
    <t xml:space="preserve"> plastmasis sadrenaJe d=50 mm milebis mowyoba saZirkvelSi yovel 5 m-Si.</t>
  </si>
  <si>
    <r>
      <t xml:space="preserve">  - betoni B</t>
    </r>
    <r>
      <rPr>
        <sz val="12"/>
        <rFont val="Arial"/>
        <family val="2"/>
        <charset val="204"/>
      </rPr>
      <t>B</t>
    </r>
    <r>
      <rPr>
        <sz val="12"/>
        <rFont val="AcadNusx"/>
      </rPr>
      <t>-15  (</t>
    </r>
    <r>
      <rPr>
        <sz val="12"/>
        <rFont val="Arial"/>
        <family val="2"/>
        <charset val="204"/>
      </rPr>
      <t>k</t>
    </r>
    <r>
      <rPr>
        <sz val="12"/>
        <rFont val="AcadNusx"/>
      </rPr>
      <t>=1,02)</t>
    </r>
  </si>
  <si>
    <r>
      <t>m</t>
    </r>
    <r>
      <rPr>
        <vertAlign val="superscript"/>
        <sz val="11"/>
        <rFont val="AcadNusx"/>
      </rPr>
      <t>2</t>
    </r>
  </si>
  <si>
    <t>ton.</t>
  </si>
  <si>
    <t xml:space="preserve">  - plastmasiT izolirebuli mavTulbade (45X45) d-4mm. izolacia pvc aranakleb 1,2mm.</t>
  </si>
  <si>
    <t>kg</t>
  </si>
  <si>
    <t xml:space="preserve">  - eleqtrodi</t>
  </si>
  <si>
    <t>Sesasvleli karebis mowyoba 100X200sm.</t>
  </si>
  <si>
    <t>cal</t>
  </si>
  <si>
    <t>sportuli moednis  safaris mowyoba boWkovani (fibrilirebuli) xelovnuri balaxiT. moedanze, kalaTburTis konturebis daxazva  TeTri feris balaxis ruloniT (xazis sisqe 8sm.)</t>
  </si>
  <si>
    <r>
      <t xml:space="preserve">  - xelovnuri balaxi simaRliT-20mm. konis raodenoba 22000-mde kv/m-ze, Reros raodenoba aranakleb 45000 kv/m-ze, nakerebs Soris manZili araumetes 3/8 inCi, </t>
    </r>
    <r>
      <rPr>
        <sz val="12"/>
        <rFont val="Arial"/>
        <family val="2"/>
        <charset val="204"/>
      </rPr>
      <t>dtx</t>
    </r>
    <r>
      <rPr>
        <sz val="12"/>
        <rFont val="AcadNusx"/>
      </rPr>
      <t>-5000. feri mwvane.</t>
    </r>
  </si>
  <si>
    <t xml:space="preserve">  - gadasabmeli lenti</t>
  </si>
  <si>
    <t xml:space="preserve">  - orkomponentiani webo</t>
  </si>
  <si>
    <r>
      <t xml:space="preserve"> - kvarcis garecxili qviSa (20kg/m</t>
    </r>
    <r>
      <rPr>
        <vertAlign val="superscript"/>
        <sz val="12"/>
        <rFont val="AcadNusx"/>
      </rPr>
      <t>2</t>
    </r>
    <r>
      <rPr>
        <sz val="12"/>
        <rFont val="AcadNusx"/>
      </rPr>
      <t>-ze)</t>
    </r>
  </si>
  <si>
    <t>kalaTburTis dgaris, mowyoba CabetonebiT. (qarxnuli)</t>
  </si>
  <si>
    <t>komp.</t>
  </si>
  <si>
    <t>gauTvaliswinebeli xarji 3%</t>
  </si>
  <si>
    <t>d.R.g. 18%</t>
  </si>
  <si>
    <t>sul jami</t>
  </si>
  <si>
    <t>moednis perimetrze xis totebis gakafva</t>
  </si>
  <si>
    <t>arsebuli mavTulbadis demontaJi</t>
  </si>
  <si>
    <r>
      <t>arsebuli liTonis dgarebis demontaJi (</t>
    </r>
    <r>
      <rPr>
        <sz val="11"/>
        <rFont val="Arial"/>
        <family val="2"/>
        <charset val="204"/>
      </rPr>
      <t>d</t>
    </r>
    <r>
      <rPr>
        <sz val="11"/>
        <rFont val="AcadNusx"/>
      </rPr>
      <t>=50mm.)</t>
    </r>
  </si>
  <si>
    <r>
      <t>saproeqto moednis mosworeba  da horizontSi moyvana (meqanizmiT) 270m</t>
    </r>
    <r>
      <rPr>
        <vertAlign val="superscript"/>
        <sz val="12"/>
        <rFont val="AcadNusx"/>
      </rPr>
      <t>2</t>
    </r>
    <r>
      <rPr>
        <sz val="12"/>
        <rFont val="AcadNusx"/>
      </rPr>
      <t>X0,15</t>
    </r>
  </si>
  <si>
    <t>III kategoriis gruntSi tranSeis gaTxra lenturi saZirkvlisaTvis (69X0,5X0,25m.).</t>
  </si>
  <si>
    <r>
      <t>moednis mTel perimetrze lenturi saZirkvlis mowyoba liTonis dgarebis CabetonebiT B</t>
    </r>
    <r>
      <rPr>
        <sz val="12"/>
        <rFont val="Arial"/>
        <family val="2"/>
        <charset val="204"/>
      </rPr>
      <t>B</t>
    </r>
    <r>
      <rPr>
        <sz val="12"/>
        <rFont val="AcadNusx"/>
      </rPr>
      <t>-15 (69m.X0,6X0,25)</t>
    </r>
  </si>
  <si>
    <r>
      <t xml:space="preserve">  - fenilis mowyoba fraqciuli RorRiT  sisqiT 10sm. datkepnis K</t>
    </r>
    <r>
      <rPr>
        <sz val="12"/>
        <rFont val="Arial"/>
        <family val="2"/>
        <charset val="204"/>
      </rPr>
      <t>k</t>
    </r>
    <r>
      <rPr>
        <sz val="12"/>
        <rFont val="AcadNusx"/>
      </rPr>
      <t>=1,26. (69mX0,1X0,25X1,26)</t>
    </r>
  </si>
  <si>
    <t xml:space="preserve">   - milkvadrati 80X80X3mm.</t>
  </si>
  <si>
    <r>
      <t xml:space="preserve"> sportuli moednis safuZvlis  mowyoba qviSa-xreSiT (0-70mm-mde.) datkepniT. 270m</t>
    </r>
    <r>
      <rPr>
        <vertAlign val="superscript"/>
        <sz val="12"/>
        <rFont val="AcadNusx"/>
      </rPr>
      <t>2</t>
    </r>
    <r>
      <rPr>
        <sz val="12"/>
        <rFont val="AcadNusx"/>
      </rPr>
      <t>X0,15X1,22</t>
    </r>
  </si>
  <si>
    <t xml:space="preserve"> sportuli moednis safaris zeda fenis mowyoba rkina-betoniT (270X0,07)</t>
  </si>
  <si>
    <r>
      <t xml:space="preserve">   - armatura Ф-8AA</t>
    </r>
    <r>
      <rPr>
        <sz val="12"/>
        <rFont val="Arial"/>
        <family val="2"/>
        <charset val="204"/>
      </rPr>
      <t>A</t>
    </r>
    <r>
      <rPr>
        <sz val="12"/>
        <rFont val="AcadNusx"/>
      </rPr>
      <t>-III</t>
    </r>
  </si>
  <si>
    <t>moednis perimetrze SemoRobvis  mowyoba moCarCoebuli mavTulbadiT  dgarebze miduRebiT.</t>
  </si>
  <si>
    <t xml:space="preserve">  - milkvadrati 40X40X2mm.</t>
  </si>
  <si>
    <t xml:space="preserve">  - kuTxovana 45X45X3mm.</t>
  </si>
  <si>
    <t xml:space="preserve">  - foladis furceli 3mm.-iani</t>
  </si>
  <si>
    <r>
      <t xml:space="preserve">   - armatura Ф-6AA</t>
    </r>
    <r>
      <rPr>
        <sz val="12"/>
        <rFont val="Arial"/>
        <family val="2"/>
        <charset val="204"/>
      </rPr>
      <t>A</t>
    </r>
    <r>
      <rPr>
        <sz val="12"/>
        <rFont val="AcadNusx"/>
      </rPr>
      <t>-I</t>
    </r>
  </si>
  <si>
    <t xml:space="preserve">liTonkonstruqciebis SeRebva antikoroziuli saRebaviT  </t>
  </si>
  <si>
    <t xml:space="preserve"> - antikoroziuli saRebaviT (2fena)</t>
  </si>
  <si>
    <r>
      <t xml:space="preserve">fexburTis karebis mowyoba liTonis miliT </t>
    </r>
    <r>
      <rPr>
        <sz val="11"/>
        <rFont val="Arial"/>
        <family val="2"/>
        <charset val="204"/>
      </rPr>
      <t>D</t>
    </r>
    <r>
      <rPr>
        <sz val="11"/>
        <rFont val="AcadNusx"/>
      </rPr>
      <t>=80mm. (CabetonebiT) (210X300sm.)</t>
    </r>
  </si>
  <si>
    <t>cal.</t>
  </si>
  <si>
    <r>
      <t xml:space="preserve">   a)liTonis mili D</t>
    </r>
    <r>
      <rPr>
        <sz val="11"/>
        <rFont val="Arial"/>
        <family val="2"/>
        <charset val="204"/>
      </rPr>
      <t>D</t>
    </r>
    <r>
      <rPr>
        <sz val="11"/>
        <rFont val="AcadNusx"/>
      </rPr>
      <t xml:space="preserve">=80mm. </t>
    </r>
  </si>
  <si>
    <r>
      <t xml:space="preserve">   b) betoni B</t>
    </r>
    <r>
      <rPr>
        <sz val="11"/>
        <rFont val="Arial"/>
        <family val="2"/>
        <charset val="204"/>
      </rPr>
      <t>B</t>
    </r>
    <r>
      <rPr>
        <sz val="11"/>
        <rFont val="AcadNusx"/>
      </rPr>
      <t>-15  (</t>
    </r>
    <r>
      <rPr>
        <sz val="11"/>
        <rFont val="Arial"/>
        <family val="2"/>
        <charset val="204"/>
      </rPr>
      <t>k</t>
    </r>
    <r>
      <rPr>
        <sz val="11"/>
        <rFont val="AcadNusx"/>
      </rPr>
      <t>=1,02)</t>
    </r>
  </si>
  <si>
    <t xml:space="preserve">   g) antikoroziuli saRebavi (2fena)</t>
  </si>
  <si>
    <t xml:space="preserve">   d) fexburTis karebis bade </t>
  </si>
  <si>
    <r>
      <t xml:space="preserve">  samSeneblo nagvis da gruntis datvirTva avtoTviTmclelze da gatana saSualod   15km-ze  49,13m</t>
    </r>
    <r>
      <rPr>
        <vertAlign val="superscript"/>
        <sz val="12"/>
        <rFont val="AcadNusx"/>
      </rPr>
      <t>3</t>
    </r>
    <r>
      <rPr>
        <sz val="12"/>
        <rFont val="AcadNusx"/>
      </rPr>
      <t xml:space="preserve"> (</t>
    </r>
    <r>
      <rPr>
        <sz val="12"/>
        <rFont val="Arial"/>
        <family val="2"/>
        <charset val="204"/>
      </rPr>
      <t>k</t>
    </r>
    <r>
      <rPr>
        <sz val="12"/>
        <rFont val="AcadNusx"/>
      </rPr>
      <t>K=1,85).</t>
    </r>
  </si>
  <si>
    <t xml:space="preserve">transp. da meqaniz.  </t>
  </si>
  <si>
    <t>erT. fasi</t>
  </si>
  <si>
    <t>dazianebuli xelovnuri balaxis safaris demontaJi</t>
  </si>
  <si>
    <t>fexburTis karebis mowyoba badiT</t>
  </si>
  <si>
    <t>wyvili</t>
  </si>
  <si>
    <t>samSeneblo narCenebis gatana 15km-ze.</t>
  </si>
  <si>
    <t>reis</t>
  </si>
  <si>
    <t xml:space="preserve">sportuli  moednis  safaris moWimva q/cementis xsnariT. (sisqiT 5sm.)  </t>
  </si>
  <si>
    <t>arsebuli moCarCoebuli mavTulbadis  demontaJi da dasawyobeba miTiTebul adgilze. (15km-ze)</t>
  </si>
  <si>
    <r>
      <t xml:space="preserve">moednis  gverdebis arsebuli SemoRobvis boZebis amaRleba  ( liTonis milkvadratiT </t>
    </r>
    <r>
      <rPr>
        <sz val="11"/>
        <rFont val="Arial"/>
        <family val="2"/>
        <charset val="204"/>
      </rPr>
      <t>80X80X3</t>
    </r>
    <r>
      <rPr>
        <sz val="11"/>
        <rFont val="AcadNusx"/>
      </rPr>
      <t xml:space="preserve"> miduRebiT )  </t>
    </r>
  </si>
  <si>
    <t xml:space="preserve"> - antikoroziuli saRebaviT  (2fena)</t>
  </si>
  <si>
    <t xml:space="preserve">arsebuli fexburTis liTonis karebis  Cabetoneba </t>
  </si>
  <si>
    <r>
      <t xml:space="preserve">   - betoni B</t>
    </r>
    <r>
      <rPr>
        <sz val="11"/>
        <rFont val="Arial"/>
        <family val="2"/>
        <charset val="204"/>
      </rPr>
      <t>B</t>
    </r>
    <r>
      <rPr>
        <sz val="11"/>
        <rFont val="AcadNusx"/>
      </rPr>
      <t>-15  (</t>
    </r>
    <r>
      <rPr>
        <sz val="11"/>
        <rFont val="Arial"/>
        <family val="2"/>
        <charset val="204"/>
      </rPr>
      <t>k</t>
    </r>
    <r>
      <rPr>
        <sz val="11"/>
        <rFont val="AcadNusx"/>
      </rPr>
      <t>=1,02)</t>
    </r>
  </si>
  <si>
    <t>kalaTburTis arsebul dgarebze  faris, rgolisa da badis mowyoba. (qarxnuli)</t>
  </si>
  <si>
    <r>
      <t xml:space="preserve">   - armatura Ф-6AA</t>
    </r>
    <r>
      <rPr>
        <sz val="11"/>
        <rFont val="Arial"/>
        <family val="2"/>
        <charset val="204"/>
      </rPr>
      <t>A</t>
    </r>
    <r>
      <rPr>
        <sz val="11"/>
        <rFont val="AcadNusx"/>
      </rPr>
      <t>-I</t>
    </r>
  </si>
  <si>
    <r>
      <t xml:space="preserve">  - xelovnuri balaxi simaRliT-20mm. konis raodenoba 22000-mde kv/m-ze, Reros raodenoba aranakleb 45000 kv/m-ze, nakerebs Soris manZili araumetes 3/8 inCi, </t>
    </r>
    <r>
      <rPr>
        <sz val="11"/>
        <rFont val="Arial"/>
        <family val="2"/>
        <charset val="204"/>
      </rPr>
      <t>dtx</t>
    </r>
    <r>
      <rPr>
        <sz val="11"/>
        <rFont val="AcadNusx"/>
      </rPr>
      <t>-5000. feri mwvane.</t>
    </r>
  </si>
  <si>
    <r>
      <t xml:space="preserve"> - kvarcis garecxili qviSa (20kg/m</t>
    </r>
    <r>
      <rPr>
        <vertAlign val="superscript"/>
        <sz val="11"/>
        <rFont val="AcadNusx"/>
      </rPr>
      <t>2</t>
    </r>
    <r>
      <rPr>
        <sz val="11"/>
        <rFont val="AcadNusx"/>
      </rPr>
      <t>-ze)</t>
    </r>
  </si>
  <si>
    <t>arsebuli boZebis SemaerTebeli milebis demontaJi</t>
  </si>
  <si>
    <t>milkvadratebis SeRebva antikoroziuli saRebaviT  (2fena)</t>
  </si>
  <si>
    <r>
      <t xml:space="preserve">moednis  gverdebis arsebuli SemoRobvis boZebis amaRleba liTonis miliT </t>
    </r>
    <r>
      <rPr>
        <sz val="11"/>
        <rFont val="Arial"/>
        <family val="2"/>
        <charset val="204"/>
      </rPr>
      <t>d</t>
    </r>
    <r>
      <rPr>
        <sz val="11"/>
        <rFont val="AcadNusx"/>
      </rPr>
      <t xml:space="preserve">=70mm. sisqiT 3mm. (miduRebiT )  </t>
    </r>
  </si>
  <si>
    <t xml:space="preserve">kalaTburTis arsebul dgarebze rgolisa da badis mowyoba. </t>
  </si>
  <si>
    <t xml:space="preserve"> stadionis mayurebelTa plastmasis skamis Secvla</t>
  </si>
  <si>
    <r>
      <t xml:space="preserve">  - misamagrebeli mavTuli </t>
    </r>
    <r>
      <rPr>
        <sz val="11"/>
        <rFont val="Arial"/>
        <family val="2"/>
        <charset val="204"/>
      </rPr>
      <t>pvc d</t>
    </r>
    <r>
      <rPr>
        <sz val="11"/>
        <rFont val="AcadNusx"/>
      </rPr>
      <t>-3mm.</t>
    </r>
  </si>
  <si>
    <t>arsebuli boZebis erTmaneTTan SemaerTebeli liTonis milebis demontaJi</t>
  </si>
  <si>
    <t>fexburTis karebis mowyoba badiT (2c.)</t>
  </si>
  <si>
    <t>samuSaoebis xarjTaRricxva</t>
  </si>
  <si>
    <t>დანართი #2</t>
  </si>
  <si>
    <t>ხელმოწერა               /             /           ბ.ა</t>
  </si>
  <si>
    <t>q. Tbilisi, lilos dasaxleba, I kvt. korp. #21-is mimdebared sportuli moednis mowyobა</t>
  </si>
  <si>
    <t xml:space="preserve">q. Tbilisi, samgoris r-ni, xomlelis quCa korp. "J" da "d"-s mimdebared sportuli moednis mowyoba. </t>
  </si>
  <si>
    <t xml:space="preserve">q. Tbilisi, samgoris raioni, varkeTili I m/r. korp. #15-is mimdebared sportuli moednis mowyoba. </t>
  </si>
  <si>
    <t xml:space="preserve">q. Tbilisi, samgoris raioni, qinZmaraulis quCa korp. #18-19-is mimdebared sportuli moednis mowyoba. </t>
  </si>
  <si>
    <t>ექსპერტის მომსახურება %</t>
  </si>
  <si>
    <t>gegmiuri dagroveba %</t>
  </si>
  <si>
    <t>zednadebi xarjebi %</t>
  </si>
  <si>
    <t>zednadebi xarji %</t>
  </si>
  <si>
    <t>mogeba %</t>
  </si>
  <si>
    <t xml:space="preserve">q. Tbilisi, samgoris r-ni, aeroportis dasaxleba, korp. #31-is mimdebared sportuli moednis mowyobა.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</si>
</sst>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cadNusx"/>
    </font>
    <font>
      <b/>
      <sz val="14"/>
      <name val="AcadNusx"/>
    </font>
    <font>
      <b/>
      <sz val="12"/>
      <name val="AcadNusx"/>
    </font>
    <font>
      <b/>
      <sz val="11"/>
      <name val="AcadNusx"/>
    </font>
    <font>
      <b/>
      <sz val="10"/>
      <name val="AcadNusx"/>
    </font>
    <font>
      <sz val="10"/>
      <name val="Arial"/>
      <family val="2"/>
      <charset val="204"/>
    </font>
    <font>
      <sz val="11"/>
      <name val="AcadNusx"/>
    </font>
    <font>
      <sz val="10"/>
      <name val="AcadNusx"/>
    </font>
    <font>
      <vertAlign val="superscript"/>
      <sz val="12"/>
      <name val="AcadNusx"/>
    </font>
    <font>
      <sz val="12"/>
      <name val="Arial"/>
      <family val="2"/>
      <charset val="204"/>
    </font>
    <font>
      <sz val="12"/>
      <name val="LitNusx"/>
      <family val="2"/>
    </font>
    <font>
      <vertAlign val="superscript"/>
      <sz val="11"/>
      <name val="AcadNusx"/>
    </font>
    <font>
      <sz val="11"/>
      <name val="Arial"/>
      <family val="2"/>
      <charset val="204"/>
    </font>
    <font>
      <sz val="11"/>
      <name val="LitNusx"/>
      <family val="2"/>
    </font>
    <font>
      <b/>
      <sz val="12"/>
      <name val="LitNusx"/>
      <family val="2"/>
    </font>
    <font>
      <b/>
      <sz val="11"/>
      <name val="LitNusx"/>
      <family val="2"/>
    </font>
    <font>
      <b/>
      <sz val="11"/>
      <name val="LitNusx"/>
      <family val="2"/>
    </font>
    <font>
      <b/>
      <sz val="12"/>
      <name val="LitNusx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/>
    <xf numFmtId="2" fontId="2" fillId="3" borderId="1" xfId="2" applyNumberFormat="1" applyFont="1" applyFill="1" applyBorder="1" applyAlignment="1">
      <alignment horizontal="left" vertical="center" wrapText="1"/>
    </xf>
    <xf numFmtId="0" fontId="2" fillId="0" borderId="0" xfId="0" applyFont="1"/>
    <xf numFmtId="0" fontId="8" fillId="0" borderId="0" xfId="2" applyFont="1"/>
    <xf numFmtId="0" fontId="2" fillId="0" borderId="0" xfId="2" applyFont="1" applyAlignment="1">
      <alignment horizontal="center"/>
    </xf>
    <xf numFmtId="0" fontId="2" fillId="0" borderId="0" xfId="2" applyFont="1"/>
    <xf numFmtId="0" fontId="9" fillId="0" borderId="0" xfId="2" applyFont="1"/>
    <xf numFmtId="0" fontId="4" fillId="0" borderId="0" xfId="2" applyFont="1" applyBorder="1" applyAlignment="1">
      <alignment horizontal="left" vertical="center" indent="1"/>
    </xf>
    <xf numFmtId="49" fontId="4" fillId="0" borderId="0" xfId="2" applyNumberFormat="1" applyFont="1" applyBorder="1" applyAlignment="1">
      <alignment horizontal="left"/>
    </xf>
    <xf numFmtId="0" fontId="4" fillId="0" borderId="0" xfId="2" applyFont="1" applyAlignment="1">
      <alignment wrapText="1"/>
    </xf>
    <xf numFmtId="0" fontId="5" fillId="0" borderId="0" xfId="2" applyFont="1"/>
    <xf numFmtId="0" fontId="4" fillId="0" borderId="0" xfId="2" applyFont="1"/>
    <xf numFmtId="2" fontId="4" fillId="0" borderId="0" xfId="2" applyNumberFormat="1" applyFont="1" applyAlignment="1">
      <alignment horizontal="center"/>
    </xf>
    <xf numFmtId="0" fontId="6" fillId="0" borderId="0" xfId="2" applyFont="1"/>
    <xf numFmtId="0" fontId="2" fillId="0" borderId="5" xfId="2" applyFont="1" applyBorder="1" applyAlignment="1">
      <alignment horizontal="center"/>
    </xf>
    <xf numFmtId="0" fontId="2" fillId="0" borderId="5" xfId="2" applyFont="1" applyBorder="1"/>
    <xf numFmtId="0" fontId="2" fillId="0" borderId="1" xfId="2" applyFont="1" applyBorder="1" applyAlignment="1">
      <alignment vertical="center"/>
    </xf>
    <xf numFmtId="0" fontId="9" fillId="0" borderId="0" xfId="2" applyFont="1" applyBorder="1"/>
    <xf numFmtId="0" fontId="2" fillId="0" borderId="4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3" xfId="2" applyFont="1" applyBorder="1"/>
    <xf numFmtId="0" fontId="8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2" fillId="3" borderId="1" xfId="2" applyFont="1" applyFill="1" applyBorder="1" applyAlignment="1">
      <alignment horizontal="left" vertical="center" wrapText="1"/>
    </xf>
    <xf numFmtId="2" fontId="8" fillId="3" borderId="1" xfId="2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2" fontId="2" fillId="3" borderId="1" xfId="2" applyNumberFormat="1" applyFont="1" applyFill="1" applyBorder="1" applyAlignment="1">
      <alignment vertical="center" wrapText="1"/>
    </xf>
    <xf numFmtId="164" fontId="8" fillId="3" borderId="1" xfId="2" applyNumberFormat="1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166" fontId="2" fillId="3" borderId="1" xfId="2" applyNumberFormat="1" applyFont="1" applyFill="1" applyBorder="1" applyAlignment="1">
      <alignment horizontal="center" vertical="center" wrapText="1"/>
    </xf>
    <xf numFmtId="2" fontId="2" fillId="3" borderId="1" xfId="2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center" vertical="center"/>
    </xf>
    <xf numFmtId="2" fontId="2" fillId="3" borderId="3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 wrapText="1"/>
    </xf>
    <xf numFmtId="165" fontId="8" fillId="3" borderId="1" xfId="2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top" wrapText="1"/>
    </xf>
    <xf numFmtId="0" fontId="2" fillId="3" borderId="2" xfId="2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right" vertical="center"/>
    </xf>
    <xf numFmtId="0" fontId="2" fillId="3" borderId="1" xfId="2" applyFont="1" applyFill="1" applyBorder="1" applyAlignment="1">
      <alignment horizontal="center" vertical="center" wrapText="1"/>
    </xf>
    <xf numFmtId="1" fontId="4" fillId="3" borderId="1" xfId="2" applyNumberFormat="1" applyFont="1" applyFill="1" applyBorder="1" applyAlignment="1">
      <alignment horizontal="center" vertical="center" wrapText="1"/>
    </xf>
    <xf numFmtId="164" fontId="2" fillId="3" borderId="1" xfId="2" applyNumberFormat="1" applyFont="1" applyFill="1" applyBorder="1" applyAlignment="1">
      <alignment horizontal="center" vertical="center" wrapText="1"/>
    </xf>
    <xf numFmtId="2" fontId="4" fillId="3" borderId="1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wrapText="1"/>
    </xf>
    <xf numFmtId="0" fontId="9" fillId="0" borderId="0" xfId="2" applyFont="1" applyAlignment="1">
      <alignment wrapText="1"/>
    </xf>
    <xf numFmtId="0" fontId="8" fillId="0" borderId="0" xfId="2" applyFont="1" applyAlignment="1">
      <alignment wrapText="1"/>
    </xf>
    <xf numFmtId="0" fontId="4" fillId="0" borderId="1" xfId="2" applyFont="1" applyBorder="1" applyAlignment="1">
      <alignment horizontal="center" vertical="top"/>
    </xf>
    <xf numFmtId="0" fontId="2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horizontal="right" vertical="center"/>
    </xf>
    <xf numFmtId="1" fontId="4" fillId="0" borderId="1" xfId="2" applyNumberFormat="1" applyFont="1" applyBorder="1" applyAlignment="1">
      <alignment horizontal="center" vertical="center" wrapText="1"/>
    </xf>
    <xf numFmtId="2" fontId="2" fillId="0" borderId="1" xfId="2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2" fontId="4" fillId="0" borderId="1" xfId="2" applyNumberFormat="1" applyFont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5" fillId="0" borderId="1" xfId="4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top" wrapText="1"/>
    </xf>
    <xf numFmtId="0" fontId="2" fillId="0" borderId="0" xfId="2" applyFont="1" applyBorder="1" applyAlignment="1">
      <alignment horizontal="center" vertical="top" wrapText="1"/>
    </xf>
    <xf numFmtId="0" fontId="2" fillId="0" borderId="0" xfId="2" applyFont="1" applyBorder="1" applyAlignment="1">
      <alignment horizontal="center" vertical="center"/>
    </xf>
    <xf numFmtId="164" fontId="2" fillId="0" borderId="0" xfId="2" applyNumberFormat="1" applyFont="1" applyBorder="1" applyAlignment="1">
      <alignment horizontal="center" vertical="center" wrapText="1"/>
    </xf>
    <xf numFmtId="1" fontId="4" fillId="0" borderId="0" xfId="2" applyNumberFormat="1" applyFont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center" vertical="center" wrapText="1"/>
    </xf>
    <xf numFmtId="2" fontId="4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horizontal="left" vertical="top"/>
    </xf>
    <xf numFmtId="0" fontId="2" fillId="0" borderId="0" xfId="2" applyFont="1" applyBorder="1" applyAlignment="1">
      <alignment horizontal="right" vertical="center"/>
    </xf>
    <xf numFmtId="0" fontId="2" fillId="0" borderId="0" xfId="2" applyFont="1" applyBorder="1"/>
    <xf numFmtId="0" fontId="2" fillId="0" borderId="0" xfId="2" applyFont="1" applyAlignment="1">
      <alignment wrapText="1"/>
    </xf>
    <xf numFmtId="1" fontId="2" fillId="0" borderId="0" xfId="2" applyNumberFormat="1" applyFont="1" applyBorder="1" applyAlignment="1">
      <alignment horizontal="center" vertical="center" wrapText="1"/>
    </xf>
    <xf numFmtId="2" fontId="2" fillId="0" borderId="0" xfId="2" applyNumberFormat="1" applyFont="1" applyBorder="1" applyAlignment="1">
      <alignment horizontal="center" vertical="center" wrapText="1"/>
    </xf>
    <xf numFmtId="0" fontId="2" fillId="0" borderId="0" xfId="2" applyFont="1" applyBorder="1" applyAlignment="1">
      <alignment vertical="top" wrapText="1"/>
    </xf>
    <xf numFmtId="0" fontId="2" fillId="0" borderId="0" xfId="2" applyFont="1" applyBorder="1" applyAlignment="1">
      <alignment horizontal="left" vertical="top" wrapText="1"/>
    </xf>
    <xf numFmtId="165" fontId="2" fillId="0" borderId="0" xfId="2" applyNumberFormat="1" applyFont="1" applyBorder="1" applyAlignment="1">
      <alignment horizontal="center" vertical="center" wrapText="1"/>
    </xf>
    <xf numFmtId="0" fontId="2" fillId="0" borderId="0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/>
    <xf numFmtId="1" fontId="4" fillId="0" borderId="0" xfId="2" applyNumberFormat="1" applyFont="1" applyBorder="1" applyAlignment="1">
      <alignment horizontal="right" vertical="center"/>
    </xf>
    <xf numFmtId="1" fontId="4" fillId="0" borderId="0" xfId="2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right" vertical="top"/>
    </xf>
    <xf numFmtId="0" fontId="4" fillId="0" borderId="0" xfId="2" applyFont="1" applyBorder="1" applyAlignment="1">
      <alignment horizontal="right" vertical="center"/>
    </xf>
    <xf numFmtId="0" fontId="4" fillId="0" borderId="0" xfId="2" applyFont="1" applyBorder="1" applyAlignment="1">
      <alignment horizontal="right" vertical="center" wrapText="1"/>
    </xf>
    <xf numFmtId="164" fontId="2" fillId="0" borderId="0" xfId="2" applyNumberFormat="1" applyFont="1" applyBorder="1"/>
    <xf numFmtId="1" fontId="4" fillId="0" borderId="0" xfId="2" applyNumberFormat="1" applyFont="1" applyBorder="1"/>
    <xf numFmtId="0" fontId="2" fillId="0" borderId="0" xfId="2" applyFont="1" applyBorder="1" applyAlignment="1">
      <alignment horizontal="center"/>
    </xf>
    <xf numFmtId="2" fontId="2" fillId="0" borderId="0" xfId="2" applyNumberFormat="1" applyFont="1" applyBorder="1"/>
    <xf numFmtId="2" fontId="5" fillId="0" borderId="0" xfId="2" applyNumberFormat="1" applyFont="1" applyBorder="1" applyAlignment="1">
      <alignment horizontal="left" vertical="center" wrapText="1"/>
    </xf>
    <xf numFmtId="0" fontId="2" fillId="0" borderId="0" xfId="2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8" fillId="0" borderId="0" xfId="0" applyFont="1"/>
    <xf numFmtId="0" fontId="16" fillId="0" borderId="0" xfId="0" applyFont="1" applyAlignment="1">
      <alignment vertical="center" wrapText="1"/>
    </xf>
    <xf numFmtId="2" fontId="17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2" fontId="17" fillId="0" borderId="0" xfId="0" applyNumberFormat="1" applyFont="1" applyAlignment="1">
      <alignment horizontal="center"/>
    </xf>
    <xf numFmtId="0" fontId="5" fillId="0" borderId="0" xfId="0" applyFont="1"/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2" fontId="17" fillId="0" borderId="0" xfId="0" applyNumberFormat="1" applyFont="1" applyBorder="1" applyAlignment="1">
      <alignment horizontal="center" vertical="center" wrapText="1"/>
    </xf>
    <xf numFmtId="2" fontId="17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0" borderId="0" xfId="0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Alignment="1">
      <alignment wrapText="1"/>
    </xf>
    <xf numFmtId="1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165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164" fontId="2" fillId="0" borderId="0" xfId="0" applyNumberFormat="1" applyFont="1" applyBorder="1"/>
    <xf numFmtId="1" fontId="4" fillId="0" borderId="0" xfId="0" applyNumberFormat="1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/>
    <xf numFmtId="0" fontId="9" fillId="0" borderId="1" xfId="2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2" fontId="17" fillId="0" borderId="0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3" borderId="1" xfId="2" applyNumberFormat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17" fillId="0" borderId="0" xfId="0" applyNumberFormat="1" applyFont="1" applyBorder="1" applyAlignment="1">
      <alignment horizontal="left" vertical="center" wrapText="1"/>
    </xf>
    <xf numFmtId="0" fontId="4" fillId="0" borderId="0" xfId="2" applyFont="1" applyBorder="1" applyAlignment="1">
      <alignment horizontal="center" vertical="top" wrapText="1"/>
    </xf>
    <xf numFmtId="0" fontId="2" fillId="0" borderId="0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4" fillId="0" borderId="0" xfId="2" applyFont="1" applyBorder="1" applyAlignment="1">
      <alignment horizontal="center" vertical="top" wrapText="1"/>
    </xf>
    <xf numFmtId="0" fontId="2" fillId="0" borderId="2" xfId="2" applyFont="1" applyBorder="1" applyAlignment="1">
      <alignment horizontal="center" vertical="top" wrapText="1"/>
    </xf>
    <xf numFmtId="0" fontId="9" fillId="0" borderId="6" xfId="2" applyFont="1" applyBorder="1" applyAlignment="1">
      <alignment horizontal="center"/>
    </xf>
    <xf numFmtId="2" fontId="5" fillId="0" borderId="0" xfId="2" applyNumberFormat="1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/>
    </xf>
    <xf numFmtId="2" fontId="18" fillId="0" borderId="0" xfId="0" applyNumberFormat="1" applyFont="1" applyBorder="1" applyAlignment="1">
      <alignment horizontal="center" vertical="center" wrapText="1"/>
    </xf>
    <xf numFmtId="2" fontId="17" fillId="0" borderId="0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5">
    <cellStyle name="Normal" xfId="0" builtinId="0"/>
    <cellStyle name="Normal 2" xfId="1"/>
    <cellStyle name="Normal 2 2" xfId="2"/>
    <cellStyle name="Normal 29" xfId="4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S216"/>
  <sheetViews>
    <sheetView tabSelected="1" workbookViewId="0">
      <selection activeCell="C4" sqref="C4:K4"/>
    </sheetView>
  </sheetViews>
  <sheetFormatPr defaultRowHeight="16.5" x14ac:dyDescent="0.3"/>
  <cols>
    <col min="1" max="1" width="0.140625" style="3" customWidth="1"/>
    <col min="2" max="2" width="3.42578125" style="4" customWidth="1"/>
    <col min="3" max="3" width="44.7109375" style="5" customWidth="1"/>
    <col min="4" max="4" width="6.85546875" style="5" customWidth="1"/>
    <col min="5" max="5" width="9.7109375" style="5" customWidth="1"/>
    <col min="6" max="6" width="9" style="5" customWidth="1"/>
    <col min="7" max="7" width="10.5703125" style="5" customWidth="1"/>
    <col min="8" max="8" width="9.5703125" style="5" customWidth="1"/>
    <col min="9" max="9" width="10.5703125" style="5" customWidth="1"/>
    <col min="10" max="10" width="10.42578125" style="5" customWidth="1"/>
    <col min="11" max="11" width="9.7109375" style="5" customWidth="1"/>
    <col min="12" max="12" width="11.42578125" style="5" customWidth="1"/>
    <col min="13" max="13" width="4.85546875" style="6" customWidth="1"/>
    <col min="14" max="14" width="3.7109375" style="6" customWidth="1"/>
    <col min="15" max="15" width="4.42578125" style="6" customWidth="1"/>
    <col min="16" max="16" width="5.140625" style="6" customWidth="1"/>
    <col min="17" max="17" width="5.85546875" style="6" customWidth="1"/>
    <col min="18" max="18" width="5.7109375" style="6" customWidth="1"/>
    <col min="19" max="19" width="9.140625" style="6"/>
    <col min="20" max="16384" width="9.140625" style="3"/>
  </cols>
  <sheetData>
    <row r="2" spans="1:19" ht="21" x14ac:dyDescent="0.4">
      <c r="J2" s="175" t="s">
        <v>91</v>
      </c>
      <c r="K2" s="175"/>
      <c r="L2" s="175"/>
    </row>
    <row r="3" spans="1:19" ht="21" x14ac:dyDescent="0.4">
      <c r="C3" s="175" t="s">
        <v>90</v>
      </c>
      <c r="D3" s="175"/>
      <c r="E3" s="175"/>
      <c r="F3" s="175"/>
      <c r="G3" s="175"/>
      <c r="H3" s="175"/>
      <c r="I3" s="175"/>
      <c r="J3" s="175"/>
      <c r="K3" s="175"/>
      <c r="L3" s="175"/>
    </row>
    <row r="4" spans="1:19" s="9" customFormat="1" ht="37.5" customHeight="1" x14ac:dyDescent="0.3">
      <c r="A4" s="7"/>
      <c r="B4" s="8"/>
      <c r="C4" s="176" t="s">
        <v>102</v>
      </c>
      <c r="D4" s="176"/>
      <c r="E4" s="176"/>
      <c r="F4" s="176"/>
      <c r="G4" s="176"/>
      <c r="H4" s="176"/>
      <c r="I4" s="176"/>
      <c r="J4" s="176"/>
      <c r="K4" s="176"/>
    </row>
    <row r="5" spans="1:19" s="10" customFormat="1" ht="3" customHeight="1" x14ac:dyDescent="0.3">
      <c r="B5" s="181"/>
      <c r="C5" s="181"/>
      <c r="D5" s="181"/>
      <c r="E5" s="11"/>
      <c r="F5" s="11"/>
      <c r="G5" s="11"/>
      <c r="H5" s="11"/>
      <c r="I5" s="12"/>
      <c r="J5" s="11"/>
      <c r="K5" s="12"/>
      <c r="L5" s="11"/>
      <c r="M5" s="13"/>
      <c r="N5" s="13"/>
      <c r="O5" s="13"/>
      <c r="P5" s="13"/>
      <c r="Q5" s="13"/>
      <c r="R5" s="13"/>
      <c r="S5" s="13"/>
    </row>
    <row r="6" spans="1:19" ht="34.5" customHeight="1" x14ac:dyDescent="0.3">
      <c r="B6" s="14"/>
      <c r="C6" s="15"/>
      <c r="D6" s="14" t="s">
        <v>12</v>
      </c>
      <c r="E6" s="14" t="s">
        <v>11</v>
      </c>
      <c r="F6" s="16" t="s">
        <v>10</v>
      </c>
      <c r="G6" s="16"/>
      <c r="H6" s="16" t="s">
        <v>9</v>
      </c>
      <c r="I6" s="16"/>
      <c r="J6" s="177" t="s">
        <v>15</v>
      </c>
      <c r="K6" s="178"/>
      <c r="L6" s="15"/>
      <c r="M6" s="17"/>
      <c r="N6" s="17"/>
      <c r="O6" s="17"/>
      <c r="P6" s="17"/>
      <c r="Q6" s="17"/>
      <c r="R6" s="17"/>
    </row>
    <row r="7" spans="1:19" ht="20.25" customHeight="1" x14ac:dyDescent="0.3">
      <c r="B7" s="18" t="s">
        <v>8</v>
      </c>
      <c r="C7" s="18" t="s">
        <v>7</v>
      </c>
      <c r="D7" s="18" t="s">
        <v>5</v>
      </c>
      <c r="E7" s="18" t="s">
        <v>6</v>
      </c>
      <c r="F7" s="14" t="s">
        <v>5</v>
      </c>
      <c r="G7" s="14" t="s">
        <v>0</v>
      </c>
      <c r="H7" s="14" t="s">
        <v>5</v>
      </c>
      <c r="I7" s="14" t="s">
        <v>0</v>
      </c>
      <c r="J7" s="14" t="s">
        <v>5</v>
      </c>
      <c r="K7" s="14" t="s">
        <v>0</v>
      </c>
      <c r="L7" s="18" t="s">
        <v>0</v>
      </c>
      <c r="M7" s="17"/>
      <c r="N7" s="17"/>
      <c r="O7" s="17"/>
      <c r="P7" s="17"/>
      <c r="Q7" s="17"/>
      <c r="R7" s="17"/>
    </row>
    <row r="8" spans="1:19" ht="30" customHeight="1" x14ac:dyDescent="0.3">
      <c r="B8" s="19"/>
      <c r="C8" s="20"/>
      <c r="D8" s="19"/>
      <c r="E8" s="19"/>
      <c r="F8" s="19" t="s">
        <v>4</v>
      </c>
      <c r="G8" s="19"/>
      <c r="H8" s="19" t="s">
        <v>4</v>
      </c>
      <c r="I8" s="19"/>
      <c r="J8" s="19" t="s">
        <v>4</v>
      </c>
      <c r="K8" s="19"/>
      <c r="L8" s="19"/>
      <c r="M8" s="17"/>
      <c r="N8" s="17"/>
      <c r="O8" s="17"/>
      <c r="P8" s="17"/>
      <c r="Q8" s="17"/>
      <c r="R8" s="17"/>
    </row>
    <row r="9" spans="1:19" s="21" customFormat="1" x14ac:dyDescent="0.3">
      <c r="B9" s="22">
        <v>1</v>
      </c>
      <c r="C9" s="22">
        <v>2</v>
      </c>
      <c r="D9" s="22">
        <v>3</v>
      </c>
      <c r="E9" s="22">
        <v>4</v>
      </c>
      <c r="F9" s="22">
        <v>5</v>
      </c>
      <c r="G9" s="22">
        <v>6</v>
      </c>
      <c r="H9" s="22">
        <v>7</v>
      </c>
      <c r="I9" s="22">
        <v>8</v>
      </c>
      <c r="J9" s="22">
        <v>9</v>
      </c>
      <c r="K9" s="22">
        <v>10</v>
      </c>
      <c r="L9" s="22">
        <v>11</v>
      </c>
      <c r="M9" s="23"/>
      <c r="N9" s="23"/>
      <c r="O9" s="23"/>
      <c r="P9" s="23"/>
      <c r="Q9" s="23"/>
      <c r="R9" s="23"/>
      <c r="S9" s="24"/>
    </row>
    <row r="10" spans="1:19" s="21" customFormat="1" ht="35.25" customHeight="1" x14ac:dyDescent="0.3">
      <c r="B10" s="64">
        <v>1</v>
      </c>
      <c r="C10" s="98" t="s">
        <v>40</v>
      </c>
      <c r="D10" s="99"/>
      <c r="E10" s="99">
        <v>1</v>
      </c>
      <c r="F10" s="99"/>
      <c r="G10" s="99"/>
      <c r="H10" s="99"/>
      <c r="I10" s="28">
        <f>H10*E10</f>
        <v>0</v>
      </c>
      <c r="J10" s="99"/>
      <c r="K10" s="99"/>
      <c r="L10" s="99">
        <f>K10+I10+G10</f>
        <v>0</v>
      </c>
      <c r="M10" s="23"/>
      <c r="N10" s="23"/>
      <c r="O10" s="23"/>
      <c r="P10" s="23"/>
      <c r="Q10" s="23"/>
      <c r="R10" s="23"/>
      <c r="S10" s="24"/>
    </row>
    <row r="11" spans="1:19" s="21" customFormat="1" ht="22.5" customHeight="1" x14ac:dyDescent="0.3">
      <c r="B11" s="64">
        <f>B10+1</f>
        <v>2</v>
      </c>
      <c r="C11" s="98" t="s">
        <v>41</v>
      </c>
      <c r="D11" s="27" t="s">
        <v>23</v>
      </c>
      <c r="E11" s="99">
        <v>65</v>
      </c>
      <c r="F11" s="99"/>
      <c r="G11" s="99"/>
      <c r="H11" s="99"/>
      <c r="I11" s="28">
        <f t="shared" ref="I11:I12" si="0">H11*E11</f>
        <v>0</v>
      </c>
      <c r="J11" s="99"/>
      <c r="K11" s="28">
        <f t="shared" ref="K11:K12" si="1">J11*E11</f>
        <v>0</v>
      </c>
      <c r="L11" s="27">
        <f t="shared" ref="L11:L12" si="2">K11+I11+G11</f>
        <v>0</v>
      </c>
      <c r="M11" s="23"/>
      <c r="N11" s="23"/>
      <c r="O11" s="23"/>
      <c r="P11" s="23"/>
      <c r="Q11" s="23"/>
      <c r="R11" s="23"/>
      <c r="S11" s="24"/>
    </row>
    <row r="12" spans="1:19" s="21" customFormat="1" ht="35.25" customHeight="1" x14ac:dyDescent="0.3">
      <c r="B12" s="64">
        <f t="shared" ref="B12:B14" si="3">B11+1</f>
        <v>3</v>
      </c>
      <c r="C12" s="98" t="s">
        <v>42</v>
      </c>
      <c r="D12" s="99" t="s">
        <v>14</v>
      </c>
      <c r="E12" s="99">
        <v>20</v>
      </c>
      <c r="F12" s="99"/>
      <c r="G12" s="99"/>
      <c r="H12" s="99"/>
      <c r="I12" s="28">
        <f t="shared" si="0"/>
        <v>0</v>
      </c>
      <c r="J12" s="99"/>
      <c r="K12" s="28">
        <f t="shared" si="1"/>
        <v>0</v>
      </c>
      <c r="L12" s="27">
        <f t="shared" si="2"/>
        <v>0</v>
      </c>
      <c r="M12" s="23"/>
      <c r="N12" s="23"/>
      <c r="O12" s="23"/>
      <c r="P12" s="23"/>
      <c r="Q12" s="23"/>
      <c r="R12" s="23"/>
      <c r="S12" s="24"/>
    </row>
    <row r="13" spans="1:19" s="21" customFormat="1" ht="54.75" customHeight="1" x14ac:dyDescent="0.3">
      <c r="B13" s="64">
        <f t="shared" si="3"/>
        <v>4</v>
      </c>
      <c r="C13" s="26" t="s">
        <v>43</v>
      </c>
      <c r="D13" s="27" t="s">
        <v>16</v>
      </c>
      <c r="E13" s="27">
        <v>40.5</v>
      </c>
      <c r="F13" s="28"/>
      <c r="G13" s="28"/>
      <c r="H13" s="28"/>
      <c r="I13" s="28">
        <f>H13*E13</f>
        <v>0</v>
      </c>
      <c r="J13" s="28"/>
      <c r="K13" s="28">
        <f>J13*E13</f>
        <v>0</v>
      </c>
      <c r="L13" s="27">
        <f>K13+I13+G13</f>
        <v>0</v>
      </c>
      <c r="M13" s="23"/>
      <c r="N13" s="23"/>
      <c r="O13" s="23"/>
      <c r="P13" s="23"/>
      <c r="Q13" s="23"/>
      <c r="R13" s="23"/>
      <c r="S13" s="24"/>
    </row>
    <row r="14" spans="1:19" s="21" customFormat="1" ht="56.25" customHeight="1" x14ac:dyDescent="0.3">
      <c r="B14" s="64">
        <f t="shared" si="3"/>
        <v>5</v>
      </c>
      <c r="C14" s="29" t="s">
        <v>44</v>
      </c>
      <c r="D14" s="27" t="s">
        <v>16</v>
      </c>
      <c r="E14" s="27">
        <v>8.6300000000000008</v>
      </c>
      <c r="F14" s="28"/>
      <c r="G14" s="28"/>
      <c r="H14" s="28"/>
      <c r="I14" s="28">
        <f>H14*E14</f>
        <v>0</v>
      </c>
      <c r="J14" s="28"/>
      <c r="K14" s="28"/>
      <c r="L14" s="27">
        <f>K14+I14+G14</f>
        <v>0</v>
      </c>
      <c r="M14" s="23"/>
      <c r="N14" s="23"/>
      <c r="O14" s="23"/>
      <c r="P14" s="23"/>
      <c r="Q14" s="23"/>
      <c r="R14" s="23"/>
      <c r="S14" s="24"/>
    </row>
    <row r="15" spans="1:19" s="21" customFormat="1" ht="56.25" customHeight="1" x14ac:dyDescent="0.3">
      <c r="B15" s="64">
        <v>6</v>
      </c>
      <c r="C15" s="1" t="s">
        <v>46</v>
      </c>
      <c r="D15" s="27" t="s">
        <v>16</v>
      </c>
      <c r="E15" s="30">
        <f>70*0.1*0.25*1.26</f>
        <v>2.2050000000000001</v>
      </c>
      <c r="F15" s="27"/>
      <c r="G15" s="27">
        <f>E15*F15</f>
        <v>0</v>
      </c>
      <c r="H15" s="27"/>
      <c r="I15" s="27">
        <f>E15*H15</f>
        <v>0</v>
      </c>
      <c r="J15" s="27"/>
      <c r="K15" s="27">
        <f>E15*J15</f>
        <v>0</v>
      </c>
      <c r="L15" s="27">
        <f>G15+I15+K15</f>
        <v>0</v>
      </c>
      <c r="M15" s="23"/>
      <c r="N15" s="23"/>
      <c r="O15" s="23"/>
      <c r="P15" s="23"/>
      <c r="Q15" s="23"/>
      <c r="R15" s="23"/>
      <c r="S15" s="24"/>
    </row>
    <row r="16" spans="1:19" s="21" customFormat="1" ht="71.25" customHeight="1" x14ac:dyDescent="0.3">
      <c r="B16" s="64">
        <v>7</v>
      </c>
      <c r="C16" s="29" t="s">
        <v>45</v>
      </c>
      <c r="D16" s="27" t="s">
        <v>16</v>
      </c>
      <c r="E16" s="27">
        <v>10.35</v>
      </c>
      <c r="F16" s="28"/>
      <c r="G16" s="28">
        <f>F16*E16</f>
        <v>0</v>
      </c>
      <c r="H16" s="28"/>
      <c r="I16" s="28">
        <f>H16*E16</f>
        <v>0</v>
      </c>
      <c r="J16" s="28"/>
      <c r="K16" s="28">
        <f>J16*E16</f>
        <v>0</v>
      </c>
      <c r="L16" s="27">
        <f>K16+I16+G16</f>
        <v>0</v>
      </c>
      <c r="M16" s="23"/>
      <c r="N16" s="23"/>
      <c r="O16" s="23"/>
      <c r="P16" s="23"/>
      <c r="Q16" s="23"/>
      <c r="R16" s="23"/>
      <c r="S16" s="24"/>
    </row>
    <row r="17" spans="2:19" s="21" customFormat="1" ht="18" x14ac:dyDescent="0.3">
      <c r="B17" s="25"/>
      <c r="C17" s="29" t="s">
        <v>17</v>
      </c>
      <c r="D17" s="27" t="s">
        <v>16</v>
      </c>
      <c r="E17" s="27">
        <f>E16*1.02</f>
        <v>10.557</v>
      </c>
      <c r="F17" s="28"/>
      <c r="G17" s="28">
        <f>F17*E17</f>
        <v>0</v>
      </c>
      <c r="H17" s="28"/>
      <c r="I17" s="28">
        <f>H17*E17</f>
        <v>0</v>
      </c>
      <c r="J17" s="28"/>
      <c r="K17" s="27">
        <f>J17*E17</f>
        <v>0</v>
      </c>
      <c r="L17" s="27">
        <f>K17+I17+G17</f>
        <v>0</v>
      </c>
      <c r="M17" s="23"/>
      <c r="N17" s="23"/>
      <c r="O17" s="23"/>
      <c r="P17" s="23"/>
      <c r="Q17" s="23"/>
      <c r="R17" s="23"/>
      <c r="S17" s="24"/>
    </row>
    <row r="18" spans="2:19" s="21" customFormat="1" x14ac:dyDescent="0.3">
      <c r="B18" s="25"/>
      <c r="C18" s="26" t="s">
        <v>18</v>
      </c>
      <c r="D18" s="31" t="s">
        <v>3</v>
      </c>
      <c r="E18" s="32">
        <v>6.2E-2</v>
      </c>
      <c r="F18" s="33"/>
      <c r="G18" s="33">
        <f>E18*F18</f>
        <v>0</v>
      </c>
      <c r="H18" s="33"/>
      <c r="I18" s="33"/>
      <c r="J18" s="33"/>
      <c r="K18" s="33">
        <f>E18*J18</f>
        <v>0</v>
      </c>
      <c r="L18" s="33">
        <f>G18+I18+K18</f>
        <v>0</v>
      </c>
      <c r="M18" s="23"/>
      <c r="N18" s="23"/>
      <c r="O18" s="23"/>
      <c r="P18" s="23"/>
      <c r="Q18" s="23"/>
      <c r="R18" s="23"/>
      <c r="S18" s="24"/>
    </row>
    <row r="19" spans="2:19" s="21" customFormat="1" x14ac:dyDescent="0.3">
      <c r="B19" s="25"/>
      <c r="C19" s="26" t="s">
        <v>19</v>
      </c>
      <c r="D19" s="31" t="s">
        <v>3</v>
      </c>
      <c r="E19" s="32">
        <v>0.25</v>
      </c>
      <c r="F19" s="33"/>
      <c r="G19" s="33">
        <f>E19*F19</f>
        <v>0</v>
      </c>
      <c r="H19" s="33"/>
      <c r="I19" s="33"/>
      <c r="J19" s="33"/>
      <c r="K19" s="33">
        <f>E19*J19</f>
        <v>0</v>
      </c>
      <c r="L19" s="33">
        <f>G19+I19+K19</f>
        <v>0</v>
      </c>
      <c r="M19" s="23"/>
      <c r="N19" s="23"/>
      <c r="O19" s="23"/>
      <c r="P19" s="23"/>
      <c r="Q19" s="23"/>
      <c r="R19" s="23"/>
      <c r="S19" s="24"/>
    </row>
    <row r="20" spans="2:19" s="21" customFormat="1" x14ac:dyDescent="0.3">
      <c r="B20" s="25"/>
      <c r="C20" s="26" t="s">
        <v>47</v>
      </c>
      <c r="D20" s="31" t="s">
        <v>14</v>
      </c>
      <c r="E20" s="33">
        <v>150</v>
      </c>
      <c r="F20" s="33"/>
      <c r="G20" s="33">
        <f>E20*F20</f>
        <v>0</v>
      </c>
      <c r="H20" s="33"/>
      <c r="I20" s="33"/>
      <c r="J20" s="33"/>
      <c r="K20" s="33">
        <f>E20*J20</f>
        <v>0</v>
      </c>
      <c r="L20" s="33">
        <f>G20+I20+K20</f>
        <v>0</v>
      </c>
      <c r="M20" s="23"/>
      <c r="N20" s="23"/>
      <c r="O20" s="23"/>
      <c r="P20" s="23"/>
      <c r="Q20" s="23"/>
      <c r="R20" s="23"/>
      <c r="S20" s="24"/>
    </row>
    <row r="21" spans="2:19" s="21" customFormat="1" ht="51.75" customHeight="1" x14ac:dyDescent="0.3">
      <c r="B21" s="25"/>
      <c r="C21" s="1" t="s">
        <v>20</v>
      </c>
      <c r="D21" s="27" t="s">
        <v>16</v>
      </c>
      <c r="E21" s="27">
        <v>1.4</v>
      </c>
      <c r="F21" s="28"/>
      <c r="G21" s="28">
        <f>F21*E21</f>
        <v>0</v>
      </c>
      <c r="H21" s="28"/>
      <c r="I21" s="28">
        <f>H21*E21</f>
        <v>0</v>
      </c>
      <c r="J21" s="27"/>
      <c r="K21" s="27">
        <f>J21*E21</f>
        <v>0</v>
      </c>
      <c r="L21" s="27">
        <f>K21+I21+G21</f>
        <v>0</v>
      </c>
      <c r="M21" s="23"/>
      <c r="N21" s="23"/>
      <c r="O21" s="23"/>
      <c r="P21" s="23"/>
      <c r="Q21" s="23"/>
      <c r="R21" s="23"/>
      <c r="S21" s="24"/>
    </row>
    <row r="22" spans="2:19" s="21" customFormat="1" ht="52.5" customHeight="1" x14ac:dyDescent="0.3">
      <c r="B22" s="25">
        <v>8</v>
      </c>
      <c r="C22" s="34" t="s">
        <v>21</v>
      </c>
      <c r="D22" s="35" t="s">
        <v>2</v>
      </c>
      <c r="E22" s="33">
        <v>4</v>
      </c>
      <c r="F22" s="36"/>
      <c r="G22" s="36">
        <f>E22*F22</f>
        <v>0</v>
      </c>
      <c r="H22" s="36"/>
      <c r="I22" s="36">
        <f>E22*H22</f>
        <v>0</v>
      </c>
      <c r="J22" s="36"/>
      <c r="K22" s="36">
        <f>E22*J22</f>
        <v>0</v>
      </c>
      <c r="L22" s="36">
        <f>G22+I22+K22</f>
        <v>0</v>
      </c>
      <c r="M22" s="23"/>
      <c r="N22" s="23"/>
      <c r="O22" s="23"/>
      <c r="P22" s="23"/>
      <c r="Q22" s="23"/>
      <c r="R22" s="23"/>
      <c r="S22" s="24"/>
    </row>
    <row r="23" spans="2:19" s="21" customFormat="1" ht="60.75" customHeight="1" x14ac:dyDescent="0.3">
      <c r="B23" s="25">
        <v>9</v>
      </c>
      <c r="C23" s="1" t="s">
        <v>48</v>
      </c>
      <c r="D23" s="27" t="s">
        <v>16</v>
      </c>
      <c r="E23" s="33">
        <f>270*0.15*1.22</f>
        <v>49.41</v>
      </c>
      <c r="F23" s="36"/>
      <c r="G23" s="36">
        <f>E23*F23</f>
        <v>0</v>
      </c>
      <c r="H23" s="36"/>
      <c r="I23" s="36">
        <f>E23*H23</f>
        <v>0</v>
      </c>
      <c r="J23" s="36"/>
      <c r="K23" s="36">
        <f>E23*J23</f>
        <v>0</v>
      </c>
      <c r="L23" s="36">
        <f>G23+I23+K23</f>
        <v>0</v>
      </c>
      <c r="M23" s="23"/>
      <c r="N23" s="23"/>
      <c r="O23" s="23"/>
      <c r="P23" s="23"/>
      <c r="Q23" s="23"/>
      <c r="R23" s="23"/>
      <c r="S23" s="24"/>
    </row>
    <row r="24" spans="2:19" s="21" customFormat="1" ht="52.5" customHeight="1" x14ac:dyDescent="0.3">
      <c r="B24" s="25">
        <v>10</v>
      </c>
      <c r="C24" s="1" t="s">
        <v>49</v>
      </c>
      <c r="D24" s="27" t="s">
        <v>16</v>
      </c>
      <c r="E24" s="27">
        <f>270*0.07</f>
        <v>18.900000000000002</v>
      </c>
      <c r="F24" s="28"/>
      <c r="G24" s="28">
        <f>F24*E24</f>
        <v>0</v>
      </c>
      <c r="H24" s="28"/>
      <c r="I24" s="28">
        <f>H24*E24</f>
        <v>0</v>
      </c>
      <c r="J24" s="28"/>
      <c r="K24" s="28">
        <f>J24*E24</f>
        <v>0</v>
      </c>
      <c r="L24" s="27">
        <f>K24+I24+G24</f>
        <v>0</v>
      </c>
      <c r="M24" s="23"/>
      <c r="N24" s="23"/>
      <c r="O24" s="23"/>
      <c r="P24" s="23"/>
      <c r="Q24" s="23"/>
      <c r="R24" s="23"/>
      <c r="S24" s="24"/>
    </row>
    <row r="25" spans="2:19" s="21" customFormat="1" ht="20.25" customHeight="1" x14ac:dyDescent="0.3">
      <c r="B25" s="25"/>
      <c r="C25" s="26" t="s">
        <v>50</v>
      </c>
      <c r="D25" s="37" t="s">
        <v>3</v>
      </c>
      <c r="E25" s="32">
        <v>1.0665</v>
      </c>
      <c r="F25" s="33"/>
      <c r="G25" s="33">
        <f>E25*F25</f>
        <v>0</v>
      </c>
      <c r="H25" s="33"/>
      <c r="I25" s="33"/>
      <c r="J25" s="33"/>
      <c r="K25" s="33">
        <f>E25*J25</f>
        <v>0</v>
      </c>
      <c r="L25" s="33">
        <f>G25+I25+K25</f>
        <v>0</v>
      </c>
      <c r="M25" s="23"/>
      <c r="N25" s="23"/>
      <c r="O25" s="23"/>
      <c r="P25" s="23"/>
      <c r="Q25" s="23"/>
      <c r="R25" s="23"/>
      <c r="S25" s="24"/>
    </row>
    <row r="26" spans="2:19" s="21" customFormat="1" ht="18" x14ac:dyDescent="0.3">
      <c r="B26" s="25"/>
      <c r="C26" s="29" t="s">
        <v>22</v>
      </c>
      <c r="D26" s="27" t="s">
        <v>16</v>
      </c>
      <c r="E26" s="27">
        <f>E24*1.02</f>
        <v>19.278000000000002</v>
      </c>
      <c r="F26" s="28"/>
      <c r="G26" s="28">
        <f>F26*E26</f>
        <v>0</v>
      </c>
      <c r="H26" s="28"/>
      <c r="I26" s="28">
        <f>H26*E26</f>
        <v>0</v>
      </c>
      <c r="J26" s="28"/>
      <c r="K26" s="27">
        <f>J26*E26</f>
        <v>0</v>
      </c>
      <c r="L26" s="27">
        <f>K26+I26+G26</f>
        <v>0</v>
      </c>
      <c r="M26" s="23"/>
      <c r="N26" s="23"/>
      <c r="O26" s="23"/>
      <c r="P26" s="23"/>
      <c r="Q26" s="23"/>
      <c r="R26" s="23"/>
      <c r="S26" s="24"/>
    </row>
    <row r="27" spans="2:19" s="21" customFormat="1" ht="60" customHeight="1" x14ac:dyDescent="0.3">
      <c r="B27" s="25">
        <v>11</v>
      </c>
      <c r="C27" s="1" t="s">
        <v>51</v>
      </c>
      <c r="D27" s="27" t="s">
        <v>23</v>
      </c>
      <c r="E27" s="27">
        <v>300</v>
      </c>
      <c r="F27" s="27"/>
      <c r="G27" s="27"/>
      <c r="H27" s="27"/>
      <c r="I27" s="27">
        <f t="shared" ref="I27:I36" si="4">H27*E27</f>
        <v>0</v>
      </c>
      <c r="J27" s="27"/>
      <c r="K27" s="27"/>
      <c r="L27" s="27">
        <f t="shared" ref="L27:L43" si="5">G27+I27+K27</f>
        <v>0</v>
      </c>
      <c r="M27" s="23"/>
      <c r="N27" s="23"/>
      <c r="O27" s="23"/>
      <c r="P27" s="23"/>
      <c r="Q27" s="23"/>
      <c r="R27" s="23"/>
      <c r="S27" s="24"/>
    </row>
    <row r="28" spans="2:19" s="21" customFormat="1" x14ac:dyDescent="0.3">
      <c r="B28" s="25"/>
      <c r="C28" s="1" t="s">
        <v>52</v>
      </c>
      <c r="D28" s="27" t="s">
        <v>14</v>
      </c>
      <c r="E28" s="27">
        <v>311</v>
      </c>
      <c r="F28" s="27"/>
      <c r="G28" s="27">
        <f t="shared" ref="G28:G46" si="6">F28*E28</f>
        <v>0</v>
      </c>
      <c r="H28" s="27"/>
      <c r="I28" s="27">
        <f t="shared" si="4"/>
        <v>0</v>
      </c>
      <c r="J28" s="27"/>
      <c r="K28" s="27">
        <f t="shared" ref="K28:K49" si="7">J28*E28</f>
        <v>0</v>
      </c>
      <c r="L28" s="27">
        <f t="shared" si="5"/>
        <v>0</v>
      </c>
      <c r="M28" s="23"/>
      <c r="N28" s="23"/>
      <c r="O28" s="23"/>
      <c r="P28" s="23"/>
      <c r="Q28" s="23"/>
      <c r="R28" s="23"/>
      <c r="S28" s="24"/>
    </row>
    <row r="29" spans="2:19" s="21" customFormat="1" x14ac:dyDescent="0.3">
      <c r="B29" s="25"/>
      <c r="C29" s="1" t="s">
        <v>53</v>
      </c>
      <c r="D29" s="27" t="s">
        <v>14</v>
      </c>
      <c r="E29" s="27">
        <v>512</v>
      </c>
      <c r="F29" s="27"/>
      <c r="G29" s="27">
        <f t="shared" si="6"/>
        <v>0</v>
      </c>
      <c r="H29" s="27"/>
      <c r="I29" s="27"/>
      <c r="J29" s="27"/>
      <c r="K29" s="27">
        <f t="shared" si="7"/>
        <v>0</v>
      </c>
      <c r="L29" s="27">
        <f t="shared" si="5"/>
        <v>0</v>
      </c>
      <c r="M29" s="23"/>
      <c r="N29" s="23"/>
      <c r="O29" s="23"/>
      <c r="P29" s="23"/>
      <c r="Q29" s="23"/>
      <c r="R29" s="23"/>
      <c r="S29" s="24"/>
    </row>
    <row r="30" spans="2:19" s="21" customFormat="1" ht="18" x14ac:dyDescent="0.3">
      <c r="B30" s="25"/>
      <c r="C30" s="1" t="s">
        <v>54</v>
      </c>
      <c r="D30" s="27" t="s">
        <v>23</v>
      </c>
      <c r="E30" s="27">
        <v>1.17</v>
      </c>
      <c r="F30" s="27"/>
      <c r="G30" s="27">
        <f t="shared" si="6"/>
        <v>0</v>
      </c>
      <c r="H30" s="27"/>
      <c r="I30" s="27"/>
      <c r="J30" s="27"/>
      <c r="K30" s="27">
        <f t="shared" si="7"/>
        <v>0</v>
      </c>
      <c r="L30" s="27">
        <f t="shared" si="5"/>
        <v>0</v>
      </c>
      <c r="M30" s="23"/>
      <c r="N30" s="23"/>
      <c r="O30" s="23"/>
      <c r="P30" s="23"/>
      <c r="Q30" s="23"/>
      <c r="R30" s="23"/>
      <c r="S30" s="24"/>
    </row>
    <row r="31" spans="2:19" s="21" customFormat="1" x14ac:dyDescent="0.3">
      <c r="B31" s="25"/>
      <c r="C31" s="26" t="s">
        <v>55</v>
      </c>
      <c r="D31" s="27" t="s">
        <v>24</v>
      </c>
      <c r="E31" s="27">
        <v>0.121</v>
      </c>
      <c r="F31" s="27"/>
      <c r="G31" s="27">
        <f t="shared" si="6"/>
        <v>0</v>
      </c>
      <c r="H31" s="27"/>
      <c r="I31" s="27"/>
      <c r="J31" s="27"/>
      <c r="K31" s="27">
        <f t="shared" si="7"/>
        <v>0</v>
      </c>
      <c r="L31" s="27">
        <f t="shared" si="5"/>
        <v>0</v>
      </c>
      <c r="M31" s="23"/>
      <c r="N31" s="23"/>
      <c r="O31" s="23"/>
      <c r="P31" s="23"/>
      <c r="Q31" s="23"/>
      <c r="R31" s="23"/>
      <c r="S31" s="24"/>
    </row>
    <row r="32" spans="2:19" s="21" customFormat="1" ht="51.75" customHeight="1" x14ac:dyDescent="0.3">
      <c r="B32" s="25"/>
      <c r="C32" s="1" t="s">
        <v>25</v>
      </c>
      <c r="D32" s="27" t="s">
        <v>23</v>
      </c>
      <c r="E32" s="27">
        <v>300</v>
      </c>
      <c r="F32" s="27"/>
      <c r="G32" s="27">
        <f t="shared" si="6"/>
        <v>0</v>
      </c>
      <c r="H32" s="27"/>
      <c r="I32" s="27">
        <f t="shared" si="4"/>
        <v>0</v>
      </c>
      <c r="J32" s="27"/>
      <c r="K32" s="27">
        <f t="shared" si="7"/>
        <v>0</v>
      </c>
      <c r="L32" s="27">
        <f t="shared" si="5"/>
        <v>0</v>
      </c>
      <c r="M32" s="23"/>
      <c r="N32" s="23"/>
      <c r="O32" s="23"/>
      <c r="P32" s="23"/>
      <c r="Q32" s="23"/>
      <c r="R32" s="23"/>
      <c r="S32" s="24"/>
    </row>
    <row r="33" spans="2:19" s="21" customFormat="1" ht="24" customHeight="1" x14ac:dyDescent="0.3">
      <c r="B33" s="25"/>
      <c r="C33" s="41" t="s">
        <v>87</v>
      </c>
      <c r="D33" s="40" t="s">
        <v>26</v>
      </c>
      <c r="E33" s="40">
        <v>3</v>
      </c>
      <c r="F33" s="40"/>
      <c r="G33" s="40">
        <f t="shared" si="6"/>
        <v>0</v>
      </c>
      <c r="H33" s="40"/>
      <c r="I33" s="40">
        <f t="shared" si="4"/>
        <v>0</v>
      </c>
      <c r="J33" s="40"/>
      <c r="K33" s="40">
        <f t="shared" si="7"/>
        <v>0</v>
      </c>
      <c r="L33" s="40">
        <f t="shared" si="5"/>
        <v>0</v>
      </c>
      <c r="M33" s="23"/>
      <c r="N33" s="23"/>
      <c r="O33" s="23"/>
      <c r="P33" s="23"/>
      <c r="Q33" s="23"/>
      <c r="R33" s="23"/>
      <c r="S33" s="24"/>
    </row>
    <row r="34" spans="2:19" s="21" customFormat="1" ht="22.5" customHeight="1" x14ac:dyDescent="0.3">
      <c r="B34" s="25"/>
      <c r="C34" s="1" t="s">
        <v>27</v>
      </c>
      <c r="D34" s="27" t="s">
        <v>13</v>
      </c>
      <c r="E34" s="38">
        <v>7</v>
      </c>
      <c r="F34" s="27"/>
      <c r="G34" s="27">
        <f t="shared" si="6"/>
        <v>0</v>
      </c>
      <c r="H34" s="27"/>
      <c r="I34" s="27">
        <f t="shared" si="4"/>
        <v>0</v>
      </c>
      <c r="J34" s="27"/>
      <c r="K34" s="27">
        <f t="shared" si="7"/>
        <v>0</v>
      </c>
      <c r="L34" s="27">
        <f t="shared" si="5"/>
        <v>0</v>
      </c>
      <c r="M34" s="23"/>
      <c r="N34" s="23"/>
      <c r="O34" s="23"/>
      <c r="P34" s="23"/>
      <c r="Q34" s="23"/>
      <c r="R34" s="23"/>
      <c r="S34" s="24"/>
    </row>
    <row r="35" spans="2:19" s="21" customFormat="1" ht="34.5" customHeight="1" x14ac:dyDescent="0.3">
      <c r="B35" s="25">
        <v>12</v>
      </c>
      <c r="C35" s="1" t="s">
        <v>28</v>
      </c>
      <c r="D35" s="27" t="s">
        <v>29</v>
      </c>
      <c r="E35" s="27">
        <v>2</v>
      </c>
      <c r="F35" s="27"/>
      <c r="G35" s="27">
        <f t="shared" ref="G35" si="8">F35*E35</f>
        <v>0</v>
      </c>
      <c r="H35" s="27"/>
      <c r="I35" s="27">
        <f t="shared" si="4"/>
        <v>0</v>
      </c>
      <c r="J35" s="27"/>
      <c r="K35" s="27">
        <f t="shared" ref="K35" si="9">J35*E35</f>
        <v>0</v>
      </c>
      <c r="L35" s="27">
        <f t="shared" ref="L35" si="10">G35+I35+K35</f>
        <v>0</v>
      </c>
      <c r="M35" s="23"/>
      <c r="N35" s="23"/>
      <c r="O35" s="23"/>
      <c r="P35" s="23"/>
      <c r="Q35" s="23"/>
      <c r="R35" s="23"/>
      <c r="S35" s="24"/>
    </row>
    <row r="36" spans="2:19" s="21" customFormat="1" ht="36.75" customHeight="1" x14ac:dyDescent="0.3">
      <c r="B36" s="25">
        <v>13</v>
      </c>
      <c r="C36" s="29" t="s">
        <v>56</v>
      </c>
      <c r="D36" s="27" t="s">
        <v>23</v>
      </c>
      <c r="E36" s="27">
        <v>105</v>
      </c>
      <c r="F36" s="27"/>
      <c r="G36" s="27">
        <f t="shared" si="6"/>
        <v>0</v>
      </c>
      <c r="H36" s="27"/>
      <c r="I36" s="27">
        <f t="shared" si="4"/>
        <v>0</v>
      </c>
      <c r="J36" s="27"/>
      <c r="K36" s="27">
        <f t="shared" si="7"/>
        <v>0</v>
      </c>
      <c r="L36" s="27">
        <f t="shared" si="5"/>
        <v>0</v>
      </c>
      <c r="M36" s="23"/>
      <c r="N36" s="23"/>
      <c r="O36" s="23"/>
      <c r="P36" s="23"/>
      <c r="Q36" s="23"/>
      <c r="R36" s="23"/>
      <c r="S36" s="24"/>
    </row>
    <row r="37" spans="2:19" s="21" customFormat="1" ht="24.75" customHeight="1" x14ac:dyDescent="0.3">
      <c r="B37" s="25"/>
      <c r="C37" s="29" t="s">
        <v>57</v>
      </c>
      <c r="D37" s="27" t="s">
        <v>26</v>
      </c>
      <c r="E37" s="27">
        <v>27</v>
      </c>
      <c r="F37" s="27"/>
      <c r="G37" s="27">
        <f t="shared" si="6"/>
        <v>0</v>
      </c>
      <c r="H37" s="27"/>
      <c r="I37" s="27"/>
      <c r="J37" s="27"/>
      <c r="K37" s="27">
        <f t="shared" si="7"/>
        <v>0</v>
      </c>
      <c r="L37" s="27">
        <f t="shared" si="5"/>
        <v>0</v>
      </c>
      <c r="M37" s="23"/>
      <c r="N37" s="23"/>
      <c r="O37" s="23"/>
      <c r="P37" s="23"/>
      <c r="Q37" s="23"/>
      <c r="R37" s="23"/>
      <c r="S37" s="24"/>
    </row>
    <row r="38" spans="2:19" s="21" customFormat="1" ht="108" customHeight="1" x14ac:dyDescent="0.3">
      <c r="B38" s="25">
        <v>14</v>
      </c>
      <c r="C38" s="1" t="s">
        <v>30</v>
      </c>
      <c r="D38" s="27" t="s">
        <v>23</v>
      </c>
      <c r="E38" s="27">
        <v>270</v>
      </c>
      <c r="F38" s="27"/>
      <c r="G38" s="27">
        <f t="shared" si="6"/>
        <v>0</v>
      </c>
      <c r="H38" s="27"/>
      <c r="I38" s="27">
        <f t="shared" ref="I38:I45" si="11">H38*E38</f>
        <v>0</v>
      </c>
      <c r="J38" s="27"/>
      <c r="K38" s="27">
        <f t="shared" si="7"/>
        <v>0</v>
      </c>
      <c r="L38" s="27">
        <f t="shared" si="5"/>
        <v>0</v>
      </c>
      <c r="M38" s="23"/>
      <c r="N38" s="23"/>
      <c r="O38" s="23"/>
      <c r="P38" s="23"/>
      <c r="Q38" s="23"/>
      <c r="R38" s="23"/>
      <c r="S38" s="24"/>
    </row>
    <row r="39" spans="2:19" s="21" customFormat="1" ht="103.5" customHeight="1" x14ac:dyDescent="0.3">
      <c r="B39" s="25"/>
      <c r="C39" s="1" t="s">
        <v>31</v>
      </c>
      <c r="D39" s="27" t="s">
        <v>23</v>
      </c>
      <c r="E39" s="27">
        <v>270</v>
      </c>
      <c r="F39" s="27"/>
      <c r="G39" s="27">
        <f t="shared" si="6"/>
        <v>0</v>
      </c>
      <c r="H39" s="27"/>
      <c r="I39" s="27">
        <f t="shared" si="11"/>
        <v>0</v>
      </c>
      <c r="J39" s="27"/>
      <c r="K39" s="27">
        <f t="shared" si="7"/>
        <v>0</v>
      </c>
      <c r="L39" s="27">
        <f t="shared" si="5"/>
        <v>0</v>
      </c>
      <c r="M39" s="23"/>
      <c r="N39" s="23"/>
      <c r="O39" s="23"/>
      <c r="P39" s="23"/>
      <c r="Q39" s="23"/>
      <c r="R39" s="23"/>
      <c r="S39" s="24"/>
    </row>
    <row r="40" spans="2:19" s="21" customFormat="1" ht="21.75" customHeight="1" x14ac:dyDescent="0.3">
      <c r="B40" s="25"/>
      <c r="C40" s="1" t="s">
        <v>32</v>
      </c>
      <c r="D40" s="27" t="s">
        <v>14</v>
      </c>
      <c r="E40" s="27">
        <v>80</v>
      </c>
      <c r="F40" s="27"/>
      <c r="G40" s="27">
        <f t="shared" si="6"/>
        <v>0</v>
      </c>
      <c r="H40" s="27"/>
      <c r="I40" s="27">
        <f t="shared" si="11"/>
        <v>0</v>
      </c>
      <c r="J40" s="27"/>
      <c r="K40" s="27">
        <f t="shared" si="7"/>
        <v>0</v>
      </c>
      <c r="L40" s="27">
        <f t="shared" si="5"/>
        <v>0</v>
      </c>
      <c r="M40" s="23"/>
      <c r="N40" s="23"/>
      <c r="O40" s="23"/>
      <c r="P40" s="23"/>
      <c r="Q40" s="23"/>
      <c r="R40" s="23"/>
      <c r="S40" s="24"/>
    </row>
    <row r="41" spans="2:19" s="21" customFormat="1" ht="21.75" customHeight="1" x14ac:dyDescent="0.3">
      <c r="B41" s="25"/>
      <c r="C41" s="1" t="s">
        <v>33</v>
      </c>
      <c r="D41" s="27" t="s">
        <v>26</v>
      </c>
      <c r="E41" s="27">
        <v>14</v>
      </c>
      <c r="F41" s="27"/>
      <c r="G41" s="27">
        <f t="shared" si="6"/>
        <v>0</v>
      </c>
      <c r="H41" s="27"/>
      <c r="I41" s="27">
        <f t="shared" si="11"/>
        <v>0</v>
      </c>
      <c r="J41" s="27"/>
      <c r="K41" s="27">
        <f t="shared" si="7"/>
        <v>0</v>
      </c>
      <c r="L41" s="27">
        <f t="shared" si="5"/>
        <v>0</v>
      </c>
      <c r="M41" s="23"/>
      <c r="N41" s="23"/>
      <c r="O41" s="23"/>
      <c r="P41" s="23"/>
      <c r="Q41" s="23"/>
      <c r="R41" s="23"/>
      <c r="S41" s="24"/>
    </row>
    <row r="42" spans="2:19" s="21" customFormat="1" ht="36" customHeight="1" x14ac:dyDescent="0.3">
      <c r="B42" s="25"/>
      <c r="C42" s="1" t="s">
        <v>34</v>
      </c>
      <c r="D42" s="27" t="s">
        <v>16</v>
      </c>
      <c r="E42" s="27">
        <v>4</v>
      </c>
      <c r="F42" s="27"/>
      <c r="G42" s="27">
        <f t="shared" si="6"/>
        <v>0</v>
      </c>
      <c r="H42" s="27"/>
      <c r="I42" s="27">
        <f t="shared" si="11"/>
        <v>0</v>
      </c>
      <c r="J42" s="27"/>
      <c r="K42" s="27">
        <f t="shared" si="7"/>
        <v>0</v>
      </c>
      <c r="L42" s="27">
        <f t="shared" si="5"/>
        <v>0</v>
      </c>
      <c r="M42" s="23"/>
      <c r="N42" s="23"/>
      <c r="O42" s="23"/>
      <c r="P42" s="23"/>
      <c r="Q42" s="23"/>
      <c r="R42" s="23"/>
      <c r="S42" s="24"/>
    </row>
    <row r="43" spans="2:19" s="21" customFormat="1" ht="35.25" customHeight="1" x14ac:dyDescent="0.3">
      <c r="B43" s="25">
        <v>15</v>
      </c>
      <c r="C43" s="1" t="s">
        <v>35</v>
      </c>
      <c r="D43" s="27" t="s">
        <v>36</v>
      </c>
      <c r="E43" s="30">
        <v>2</v>
      </c>
      <c r="F43" s="27"/>
      <c r="G43" s="27">
        <f t="shared" si="6"/>
        <v>0</v>
      </c>
      <c r="H43" s="27"/>
      <c r="I43" s="27">
        <f t="shared" si="11"/>
        <v>0</v>
      </c>
      <c r="J43" s="27"/>
      <c r="K43" s="27">
        <f t="shared" si="7"/>
        <v>0</v>
      </c>
      <c r="L43" s="27">
        <f t="shared" si="5"/>
        <v>0</v>
      </c>
      <c r="M43" s="23"/>
      <c r="N43" s="23"/>
      <c r="O43" s="23"/>
      <c r="P43" s="23"/>
      <c r="Q43" s="23"/>
      <c r="R43" s="23"/>
      <c r="S43" s="24"/>
    </row>
    <row r="44" spans="2:19" s="21" customFormat="1" ht="20.25" customHeight="1" x14ac:dyDescent="0.3">
      <c r="B44" s="25"/>
      <c r="C44" s="29" t="s">
        <v>22</v>
      </c>
      <c r="D44" s="27" t="s">
        <v>16</v>
      </c>
      <c r="E44" s="27">
        <v>0.05</v>
      </c>
      <c r="F44" s="28"/>
      <c r="G44" s="28">
        <f t="shared" si="6"/>
        <v>0</v>
      </c>
      <c r="H44" s="28"/>
      <c r="I44" s="28">
        <f t="shared" si="11"/>
        <v>0</v>
      </c>
      <c r="J44" s="28"/>
      <c r="K44" s="27">
        <f t="shared" si="7"/>
        <v>0</v>
      </c>
      <c r="L44" s="27">
        <f>K44+I44+G44</f>
        <v>0</v>
      </c>
      <c r="M44" s="23"/>
      <c r="N44" s="23"/>
      <c r="O44" s="23"/>
      <c r="P44" s="23"/>
      <c r="Q44" s="23"/>
      <c r="R44" s="23"/>
      <c r="S44" s="24"/>
    </row>
    <row r="45" spans="2:19" s="21" customFormat="1" ht="36.75" customHeight="1" x14ac:dyDescent="0.3">
      <c r="B45" s="25">
        <v>16</v>
      </c>
      <c r="C45" s="41" t="s">
        <v>58</v>
      </c>
      <c r="D45" s="40" t="s">
        <v>59</v>
      </c>
      <c r="E45" s="40">
        <v>2</v>
      </c>
      <c r="F45" s="43"/>
      <c r="G45" s="40">
        <f t="shared" si="6"/>
        <v>0</v>
      </c>
      <c r="H45" s="40"/>
      <c r="I45" s="40">
        <f t="shared" si="11"/>
        <v>0</v>
      </c>
      <c r="J45" s="43"/>
      <c r="K45" s="40">
        <f t="shared" si="7"/>
        <v>0</v>
      </c>
      <c r="L45" s="40">
        <f t="shared" ref="L45:L49" si="12">G45+I45+K45</f>
        <v>0</v>
      </c>
      <c r="M45" s="23"/>
      <c r="N45" s="23"/>
      <c r="O45" s="23"/>
      <c r="P45" s="23"/>
      <c r="Q45" s="23"/>
      <c r="R45" s="23"/>
      <c r="S45" s="24"/>
    </row>
    <row r="46" spans="2:19" s="21" customFormat="1" ht="18.75" customHeight="1" x14ac:dyDescent="0.3">
      <c r="B46" s="25"/>
      <c r="C46" s="41" t="s">
        <v>60</v>
      </c>
      <c r="D46" s="40" t="s">
        <v>14</v>
      </c>
      <c r="E46" s="40">
        <v>16</v>
      </c>
      <c r="F46" s="43"/>
      <c r="G46" s="40">
        <f t="shared" si="6"/>
        <v>0</v>
      </c>
      <c r="H46" s="40"/>
      <c r="I46" s="40"/>
      <c r="J46" s="40"/>
      <c r="K46" s="40">
        <f t="shared" si="7"/>
        <v>0</v>
      </c>
      <c r="L46" s="40">
        <f t="shared" si="12"/>
        <v>0</v>
      </c>
      <c r="M46" s="23"/>
      <c r="N46" s="23"/>
      <c r="O46" s="23"/>
      <c r="P46" s="23"/>
      <c r="Q46" s="23"/>
      <c r="R46" s="23"/>
      <c r="S46" s="24"/>
    </row>
    <row r="47" spans="2:19" s="21" customFormat="1" ht="18.75" customHeight="1" x14ac:dyDescent="0.3">
      <c r="B47" s="25"/>
      <c r="C47" s="39" t="s">
        <v>61</v>
      </c>
      <c r="D47" s="40" t="s">
        <v>16</v>
      </c>
      <c r="E47" s="40">
        <v>0.08</v>
      </c>
      <c r="F47" s="43"/>
      <c r="G47" s="40">
        <f>F47*E47</f>
        <v>0</v>
      </c>
      <c r="H47" s="40"/>
      <c r="I47" s="40">
        <f t="shared" ref="I47" si="13">H47*E47</f>
        <v>0</v>
      </c>
      <c r="J47" s="43"/>
      <c r="K47" s="40">
        <f t="shared" si="7"/>
        <v>0</v>
      </c>
      <c r="L47" s="40">
        <f t="shared" ref="L47" si="14">K47+I47+G47</f>
        <v>0</v>
      </c>
      <c r="M47" s="23"/>
      <c r="N47" s="23"/>
      <c r="O47" s="23"/>
      <c r="P47" s="23"/>
      <c r="Q47" s="23"/>
      <c r="R47" s="23"/>
      <c r="S47" s="24"/>
    </row>
    <row r="48" spans="2:19" s="21" customFormat="1" ht="18.75" customHeight="1" x14ac:dyDescent="0.3">
      <c r="B48" s="25"/>
      <c r="C48" s="41" t="s">
        <v>62</v>
      </c>
      <c r="D48" s="40" t="s">
        <v>26</v>
      </c>
      <c r="E48" s="40">
        <v>2</v>
      </c>
      <c r="F48" s="43"/>
      <c r="G48" s="40">
        <f t="shared" ref="G48" si="15">F48*E48</f>
        <v>0</v>
      </c>
      <c r="H48" s="40"/>
      <c r="I48" s="40">
        <f>H48*E48</f>
        <v>0</v>
      </c>
      <c r="J48" s="43"/>
      <c r="K48" s="40">
        <f t="shared" si="7"/>
        <v>0</v>
      </c>
      <c r="L48" s="40">
        <f>G48+I48+K48</f>
        <v>0</v>
      </c>
      <c r="M48" s="23"/>
      <c r="N48" s="23"/>
      <c r="O48" s="23"/>
      <c r="P48" s="23"/>
      <c r="Q48" s="23"/>
      <c r="R48" s="23"/>
      <c r="S48" s="24"/>
    </row>
    <row r="49" spans="2:19" s="21" customFormat="1" ht="18.75" customHeight="1" x14ac:dyDescent="0.3">
      <c r="B49" s="25"/>
      <c r="C49" s="41" t="s">
        <v>63</v>
      </c>
      <c r="D49" s="40" t="s">
        <v>23</v>
      </c>
      <c r="E49" s="40">
        <v>20</v>
      </c>
      <c r="F49" s="43"/>
      <c r="G49" s="40">
        <f>F49*E49</f>
        <v>0</v>
      </c>
      <c r="H49" s="40"/>
      <c r="I49" s="40"/>
      <c r="J49" s="43"/>
      <c r="K49" s="40">
        <f t="shared" si="7"/>
        <v>0</v>
      </c>
      <c r="L49" s="40">
        <f t="shared" si="12"/>
        <v>0</v>
      </c>
      <c r="M49" s="23"/>
      <c r="N49" s="23"/>
      <c r="O49" s="23"/>
      <c r="P49" s="23"/>
      <c r="Q49" s="23"/>
      <c r="R49" s="23"/>
      <c r="S49" s="24"/>
    </row>
    <row r="50" spans="2:19" s="21" customFormat="1" ht="69.75" x14ac:dyDescent="0.3">
      <c r="B50" s="25">
        <v>17</v>
      </c>
      <c r="C50" s="29" t="s">
        <v>64</v>
      </c>
      <c r="D50" s="27" t="s">
        <v>24</v>
      </c>
      <c r="E50" s="30">
        <f>49.13*1.85</f>
        <v>90.890500000000003</v>
      </c>
      <c r="F50" s="28"/>
      <c r="G50" s="28">
        <f>F50*E50</f>
        <v>0</v>
      </c>
      <c r="H50" s="28"/>
      <c r="I50" s="27">
        <f>H50*E50</f>
        <v>0</v>
      </c>
      <c r="J50" s="28"/>
      <c r="K50" s="27">
        <f>J50*E50</f>
        <v>0</v>
      </c>
      <c r="L50" s="27">
        <f>K50+I50+G50</f>
        <v>0</v>
      </c>
      <c r="M50" s="23"/>
      <c r="N50" s="23"/>
      <c r="O50" s="23"/>
      <c r="P50" s="23"/>
      <c r="Q50" s="23"/>
      <c r="R50" s="23"/>
      <c r="S50" s="24"/>
    </row>
    <row r="51" spans="2:19" s="54" customFormat="1" ht="20.25" customHeight="1" x14ac:dyDescent="0.3">
      <c r="B51" s="44"/>
      <c r="C51" s="45" t="s">
        <v>1</v>
      </c>
      <c r="D51" s="46"/>
      <c r="E51" s="47"/>
      <c r="F51" s="48"/>
      <c r="G51" s="49">
        <f>SUM(G13:G50)</f>
        <v>0</v>
      </c>
      <c r="H51" s="50"/>
      <c r="I51" s="49">
        <f>SUM(I13:I50)</f>
        <v>0</v>
      </c>
      <c r="J51" s="49"/>
      <c r="K51" s="49">
        <f>SUM(K13:K50)</f>
        <v>0</v>
      </c>
      <c r="L51" s="51">
        <f>SUM(L10:L50)</f>
        <v>0</v>
      </c>
      <c r="M51" s="52"/>
      <c r="N51" s="52"/>
      <c r="O51" s="52"/>
      <c r="P51" s="52"/>
      <c r="Q51" s="52"/>
      <c r="R51" s="52"/>
      <c r="S51" s="53"/>
    </row>
    <row r="52" spans="2:19" s="54" customFormat="1" ht="20.25" customHeight="1" x14ac:dyDescent="0.3">
      <c r="B52" s="44"/>
      <c r="C52" s="55" t="s">
        <v>99</v>
      </c>
      <c r="D52" s="56"/>
      <c r="E52" s="57"/>
      <c r="F52" s="44"/>
      <c r="G52" s="58"/>
      <c r="H52" s="59"/>
      <c r="I52" s="60"/>
      <c r="J52" s="61"/>
      <c r="K52" s="58"/>
      <c r="L52" s="62"/>
      <c r="M52" s="52"/>
      <c r="N52" s="52"/>
      <c r="O52" s="52"/>
      <c r="P52" s="52"/>
      <c r="Q52" s="52"/>
      <c r="R52" s="52"/>
      <c r="S52" s="53"/>
    </row>
    <row r="53" spans="2:19" s="54" customFormat="1" ht="20.25" customHeight="1" x14ac:dyDescent="0.3">
      <c r="B53" s="44"/>
      <c r="C53" s="55" t="s">
        <v>0</v>
      </c>
      <c r="D53" s="56"/>
      <c r="E53" s="57"/>
      <c r="F53" s="44"/>
      <c r="G53" s="60"/>
      <c r="H53" s="63"/>
      <c r="I53" s="60"/>
      <c r="J53" s="63"/>
      <c r="K53" s="60"/>
      <c r="L53" s="62"/>
      <c r="M53" s="52"/>
      <c r="N53" s="52"/>
      <c r="O53" s="52"/>
      <c r="P53" s="52"/>
      <c r="Q53" s="52"/>
      <c r="R53" s="52"/>
      <c r="S53" s="53"/>
    </row>
    <row r="54" spans="2:19" s="54" customFormat="1" ht="20.25" customHeight="1" x14ac:dyDescent="0.3">
      <c r="B54" s="44"/>
      <c r="C54" s="55" t="s">
        <v>98</v>
      </c>
      <c r="D54" s="56"/>
      <c r="E54" s="57"/>
      <c r="F54" s="44"/>
      <c r="G54" s="60"/>
      <c r="H54" s="63"/>
      <c r="I54" s="60"/>
      <c r="J54" s="63"/>
      <c r="K54" s="60"/>
      <c r="L54" s="62"/>
      <c r="M54" s="52"/>
      <c r="N54" s="52"/>
      <c r="O54" s="52"/>
      <c r="P54" s="52"/>
      <c r="Q54" s="52"/>
      <c r="R54" s="52"/>
      <c r="S54" s="53"/>
    </row>
    <row r="55" spans="2:19" s="54" customFormat="1" ht="20.25" customHeight="1" x14ac:dyDescent="0.3">
      <c r="B55" s="44"/>
      <c r="C55" s="55" t="s">
        <v>0</v>
      </c>
      <c r="D55" s="56"/>
      <c r="E55" s="57"/>
      <c r="F55" s="44"/>
      <c r="G55" s="60"/>
      <c r="H55" s="63"/>
      <c r="I55" s="60"/>
      <c r="J55" s="63"/>
      <c r="K55" s="60"/>
      <c r="L55" s="62"/>
      <c r="M55" s="52"/>
      <c r="N55" s="52"/>
      <c r="O55" s="52"/>
      <c r="P55" s="52"/>
      <c r="Q55" s="52"/>
      <c r="R55" s="52"/>
      <c r="S55" s="53"/>
    </row>
    <row r="56" spans="2:19" s="54" customFormat="1" ht="20.25" customHeight="1" x14ac:dyDescent="0.3">
      <c r="B56" s="44"/>
      <c r="C56" s="55" t="s">
        <v>37</v>
      </c>
      <c r="D56" s="56"/>
      <c r="E56" s="57"/>
      <c r="F56" s="44"/>
      <c r="G56" s="60"/>
      <c r="H56" s="63"/>
      <c r="I56" s="60"/>
      <c r="J56" s="63"/>
      <c r="K56" s="60"/>
      <c r="L56" s="62"/>
      <c r="M56" s="52"/>
      <c r="N56" s="52"/>
      <c r="O56" s="52"/>
      <c r="P56" s="52"/>
      <c r="Q56" s="52"/>
      <c r="R56" s="52"/>
      <c r="S56" s="53"/>
    </row>
    <row r="57" spans="2:19" s="54" customFormat="1" ht="20.25" customHeight="1" x14ac:dyDescent="0.3">
      <c r="B57" s="44"/>
      <c r="C57" s="55" t="s">
        <v>0</v>
      </c>
      <c r="D57" s="56"/>
      <c r="E57" s="57"/>
      <c r="F57" s="44"/>
      <c r="G57" s="60"/>
      <c r="H57" s="63"/>
      <c r="I57" s="60"/>
      <c r="J57" s="63"/>
      <c r="K57" s="60"/>
      <c r="L57" s="62"/>
      <c r="M57" s="52"/>
      <c r="N57" s="52"/>
      <c r="O57" s="52"/>
      <c r="P57" s="52"/>
      <c r="Q57" s="52"/>
      <c r="R57" s="52"/>
      <c r="S57" s="53"/>
    </row>
    <row r="58" spans="2:19" s="54" customFormat="1" ht="20.25" customHeight="1" x14ac:dyDescent="0.3">
      <c r="B58" s="44"/>
      <c r="C58" s="55" t="s">
        <v>38</v>
      </c>
      <c r="D58" s="56"/>
      <c r="E58" s="57"/>
      <c r="F58" s="44"/>
      <c r="G58" s="60"/>
      <c r="H58" s="63"/>
      <c r="I58" s="60"/>
      <c r="J58" s="63"/>
      <c r="K58" s="60"/>
      <c r="L58" s="62"/>
      <c r="M58" s="52"/>
      <c r="N58" s="52"/>
      <c r="O58" s="52"/>
      <c r="P58" s="52"/>
      <c r="Q58" s="52"/>
      <c r="R58" s="52"/>
      <c r="S58" s="53"/>
    </row>
    <row r="59" spans="2:19" s="54" customFormat="1" ht="20.25" customHeight="1" x14ac:dyDescent="0.3">
      <c r="B59" s="44"/>
      <c r="C59" s="55" t="s">
        <v>0</v>
      </c>
      <c r="D59" s="64"/>
      <c r="E59" s="63"/>
      <c r="F59" s="44"/>
      <c r="G59" s="58"/>
      <c r="H59" s="61"/>
      <c r="I59" s="58"/>
      <c r="J59" s="62"/>
      <c r="K59" s="58"/>
      <c r="L59" s="62"/>
      <c r="M59" s="52"/>
      <c r="N59" s="52"/>
      <c r="O59" s="52"/>
      <c r="P59" s="52"/>
      <c r="Q59" s="52"/>
      <c r="R59" s="52"/>
      <c r="S59" s="53"/>
    </row>
    <row r="60" spans="2:19" s="54" customFormat="1" ht="38.25" customHeight="1" x14ac:dyDescent="0.3">
      <c r="B60" s="44"/>
      <c r="C60" s="65" t="s">
        <v>97</v>
      </c>
      <c r="D60" s="64"/>
      <c r="E60" s="63"/>
      <c r="F60" s="44"/>
      <c r="G60" s="58"/>
      <c r="H60" s="61"/>
      <c r="I60" s="58"/>
      <c r="J60" s="62"/>
      <c r="K60" s="58"/>
      <c r="L60" s="62"/>
      <c r="M60" s="52"/>
      <c r="N60" s="52"/>
      <c r="O60" s="52"/>
      <c r="P60" s="52"/>
      <c r="Q60" s="52"/>
      <c r="R60" s="52"/>
      <c r="S60" s="53"/>
    </row>
    <row r="61" spans="2:19" s="54" customFormat="1" ht="24.75" customHeight="1" x14ac:dyDescent="0.3">
      <c r="B61" s="44"/>
      <c r="C61" s="66" t="s">
        <v>39</v>
      </c>
      <c r="D61" s="64"/>
      <c r="E61" s="63"/>
      <c r="F61" s="44"/>
      <c r="G61" s="58"/>
      <c r="H61" s="61"/>
      <c r="I61" s="58"/>
      <c r="J61" s="62"/>
      <c r="K61" s="58"/>
      <c r="L61" s="62"/>
      <c r="M61" s="52"/>
      <c r="N61" s="52"/>
      <c r="O61" s="52"/>
      <c r="P61" s="52"/>
      <c r="Q61" s="52"/>
      <c r="R61" s="52"/>
      <c r="S61" s="53"/>
    </row>
    <row r="62" spans="2:19" s="54" customFormat="1" ht="24.75" customHeight="1" x14ac:dyDescent="0.3">
      <c r="B62" s="174"/>
      <c r="C62" s="173"/>
      <c r="D62" s="68"/>
      <c r="E62" s="69"/>
      <c r="F62" s="174"/>
      <c r="G62" s="70"/>
      <c r="H62" s="71"/>
      <c r="I62" s="70"/>
      <c r="J62" s="72"/>
      <c r="K62" s="70"/>
      <c r="L62" s="72"/>
      <c r="M62" s="52"/>
      <c r="N62" s="52"/>
      <c r="O62" s="52"/>
      <c r="P62" s="52"/>
      <c r="Q62" s="52"/>
      <c r="R62" s="52"/>
      <c r="S62" s="53"/>
    </row>
    <row r="63" spans="2:19" s="54" customFormat="1" x14ac:dyDescent="0.3">
      <c r="B63" s="97"/>
      <c r="C63" s="67"/>
      <c r="D63" s="68"/>
      <c r="E63" s="69"/>
      <c r="F63" s="97"/>
      <c r="G63" s="70"/>
      <c r="H63" s="71"/>
      <c r="I63" s="70"/>
      <c r="J63" s="72"/>
      <c r="K63" s="70"/>
      <c r="L63" s="70"/>
      <c r="M63" s="52"/>
      <c r="N63" s="52"/>
      <c r="O63" s="52"/>
      <c r="P63" s="52"/>
      <c r="Q63" s="52"/>
      <c r="R63" s="52"/>
      <c r="S63" s="53"/>
    </row>
    <row r="64" spans="2:19" s="54" customFormat="1" x14ac:dyDescent="0.3">
      <c r="B64" s="97"/>
      <c r="C64" s="179" t="s">
        <v>92</v>
      </c>
      <c r="D64" s="179"/>
      <c r="E64" s="179"/>
      <c r="F64" s="179"/>
      <c r="G64" s="179"/>
      <c r="H64" s="179"/>
      <c r="I64" s="179"/>
      <c r="J64" s="179"/>
      <c r="K64" s="179"/>
      <c r="L64" s="70"/>
      <c r="M64" s="52"/>
      <c r="N64" s="52"/>
      <c r="O64" s="52"/>
      <c r="P64" s="52"/>
      <c r="Q64" s="52"/>
      <c r="R64" s="52"/>
      <c r="S64" s="53"/>
    </row>
    <row r="65" spans="2:19" s="54" customFormat="1" x14ac:dyDescent="0.3">
      <c r="B65" s="97"/>
      <c r="C65" s="96"/>
      <c r="D65" s="96"/>
      <c r="E65" s="96"/>
      <c r="F65" s="96"/>
      <c r="G65" s="96"/>
      <c r="H65" s="96"/>
      <c r="I65" s="96"/>
      <c r="J65" s="96"/>
      <c r="K65" s="96"/>
      <c r="L65" s="70"/>
      <c r="M65" s="52"/>
      <c r="N65" s="52"/>
      <c r="O65" s="52"/>
      <c r="P65" s="52"/>
      <c r="Q65" s="52"/>
      <c r="R65" s="52"/>
      <c r="S65" s="53"/>
    </row>
    <row r="66" spans="2:19" s="54" customFormat="1" ht="10.5" customHeight="1" x14ac:dyDescent="0.3">
      <c r="B66" s="97"/>
      <c r="C66" s="67"/>
      <c r="D66" s="68"/>
      <c r="E66" s="69"/>
      <c r="F66" s="97"/>
      <c r="G66" s="70"/>
      <c r="H66" s="71"/>
      <c r="I66" s="70"/>
      <c r="J66" s="72"/>
      <c r="K66" s="70"/>
      <c r="L66" s="70"/>
      <c r="M66" s="52"/>
      <c r="N66" s="52"/>
      <c r="O66" s="52"/>
      <c r="P66" s="52"/>
      <c r="Q66" s="52"/>
      <c r="R66" s="52"/>
      <c r="S66" s="53"/>
    </row>
    <row r="67" spans="2:19" s="54" customFormat="1" x14ac:dyDescent="0.3">
      <c r="B67" s="97"/>
      <c r="C67" s="67"/>
      <c r="D67" s="68"/>
      <c r="E67" s="69"/>
      <c r="F67" s="180"/>
      <c r="G67" s="180"/>
      <c r="H67" s="71"/>
      <c r="I67" s="70"/>
      <c r="J67" s="72"/>
      <c r="K67" s="70"/>
      <c r="L67" s="70"/>
      <c r="M67" s="52"/>
      <c r="N67" s="52"/>
      <c r="O67" s="52"/>
      <c r="P67" s="52"/>
      <c r="Q67" s="52"/>
      <c r="R67" s="52"/>
      <c r="S67" s="53"/>
    </row>
    <row r="68" spans="2:19" s="54" customFormat="1" x14ac:dyDescent="0.3">
      <c r="B68" s="97"/>
      <c r="C68" s="67"/>
      <c r="D68" s="68"/>
      <c r="E68" s="69"/>
      <c r="F68" s="97"/>
      <c r="G68" s="70"/>
      <c r="H68" s="71"/>
      <c r="I68" s="70"/>
      <c r="J68" s="72"/>
      <c r="K68" s="70"/>
      <c r="L68" s="70"/>
      <c r="M68" s="52"/>
      <c r="N68" s="52"/>
      <c r="O68" s="52"/>
      <c r="P68" s="52"/>
      <c r="Q68" s="52"/>
      <c r="R68" s="52"/>
      <c r="S68" s="53"/>
    </row>
    <row r="69" spans="2:19" s="54" customFormat="1" x14ac:dyDescent="0.3">
      <c r="B69" s="97"/>
      <c r="C69" s="67"/>
      <c r="D69" s="68"/>
      <c r="E69" s="69"/>
      <c r="F69" s="97"/>
      <c r="G69" s="70"/>
      <c r="H69" s="71"/>
      <c r="I69" s="70"/>
      <c r="J69" s="72"/>
      <c r="K69" s="70"/>
      <c r="L69" s="70"/>
      <c r="M69" s="52"/>
      <c r="N69" s="52"/>
      <c r="O69" s="52"/>
      <c r="P69" s="52"/>
      <c r="Q69" s="52"/>
      <c r="R69" s="52"/>
      <c r="S69" s="53"/>
    </row>
    <row r="70" spans="2:19" s="54" customFormat="1" x14ac:dyDescent="0.3">
      <c r="B70" s="97"/>
      <c r="C70" s="67"/>
      <c r="D70" s="68"/>
      <c r="E70" s="69"/>
      <c r="F70" s="97"/>
      <c r="G70" s="70"/>
      <c r="H70" s="71"/>
      <c r="I70" s="70"/>
      <c r="J70" s="72"/>
      <c r="K70" s="70"/>
      <c r="L70" s="70"/>
      <c r="M70" s="52"/>
      <c r="N70" s="52"/>
      <c r="O70" s="52"/>
      <c r="P70" s="52"/>
      <c r="Q70" s="52"/>
      <c r="R70" s="52"/>
      <c r="S70" s="53"/>
    </row>
    <row r="71" spans="2:19" s="54" customFormat="1" x14ac:dyDescent="0.3">
      <c r="B71" s="73"/>
      <c r="C71" s="74"/>
      <c r="D71" s="68"/>
      <c r="E71" s="75"/>
      <c r="F71" s="76"/>
      <c r="G71" s="68"/>
      <c r="H71" s="76"/>
      <c r="I71" s="75"/>
      <c r="J71" s="76"/>
      <c r="K71" s="68"/>
      <c r="L71" s="77"/>
      <c r="M71" s="53"/>
      <c r="N71" s="53"/>
      <c r="O71" s="53"/>
      <c r="P71" s="53"/>
      <c r="Q71" s="53"/>
      <c r="R71" s="53"/>
      <c r="S71" s="53"/>
    </row>
    <row r="72" spans="2:19" s="54" customFormat="1" x14ac:dyDescent="0.3">
      <c r="B72" s="73"/>
      <c r="C72" s="74"/>
      <c r="D72" s="68"/>
      <c r="E72" s="75"/>
      <c r="F72" s="76"/>
      <c r="G72" s="68"/>
      <c r="H72" s="76"/>
      <c r="I72" s="75"/>
      <c r="J72" s="76"/>
      <c r="K72" s="68"/>
      <c r="L72" s="77"/>
      <c r="M72" s="53"/>
      <c r="N72" s="53"/>
      <c r="O72" s="53"/>
      <c r="P72" s="53"/>
      <c r="Q72" s="53"/>
      <c r="R72" s="53"/>
      <c r="S72" s="53"/>
    </row>
    <row r="73" spans="2:19" s="54" customFormat="1" x14ac:dyDescent="0.3">
      <c r="B73" s="97"/>
      <c r="C73" s="67"/>
      <c r="D73" s="68"/>
      <c r="E73" s="69"/>
      <c r="F73" s="97"/>
      <c r="G73" s="70"/>
      <c r="H73" s="71"/>
      <c r="I73" s="70"/>
      <c r="J73" s="72"/>
      <c r="K73" s="70"/>
      <c r="L73" s="70"/>
      <c r="M73" s="52"/>
      <c r="N73" s="52"/>
      <c r="O73" s="52"/>
      <c r="P73" s="52"/>
      <c r="Q73" s="52"/>
      <c r="R73" s="52"/>
      <c r="S73" s="53"/>
    </row>
    <row r="74" spans="2:19" s="54" customFormat="1" x14ac:dyDescent="0.3">
      <c r="B74" s="97"/>
      <c r="C74" s="67"/>
      <c r="D74" s="68"/>
      <c r="E74" s="69"/>
      <c r="F74" s="97"/>
      <c r="G74" s="70"/>
      <c r="H74" s="71"/>
      <c r="I74" s="70"/>
      <c r="J74" s="72"/>
      <c r="K74" s="70"/>
      <c r="L74" s="70"/>
      <c r="M74" s="52"/>
      <c r="N74" s="52"/>
      <c r="O74" s="52"/>
      <c r="P74" s="52"/>
      <c r="Q74" s="52"/>
      <c r="R74" s="52"/>
      <c r="S74" s="53"/>
    </row>
    <row r="75" spans="2:19" s="54" customFormat="1" x14ac:dyDescent="0.3">
      <c r="B75" s="97"/>
      <c r="C75" s="67"/>
      <c r="D75" s="68"/>
      <c r="E75" s="69"/>
      <c r="F75" s="97"/>
      <c r="G75" s="70"/>
      <c r="H75" s="71"/>
      <c r="I75" s="70"/>
      <c r="J75" s="72"/>
      <c r="K75" s="70"/>
      <c r="L75" s="70"/>
      <c r="M75" s="52"/>
      <c r="N75" s="52"/>
      <c r="O75" s="52"/>
      <c r="P75" s="52"/>
      <c r="Q75" s="52"/>
      <c r="R75" s="52"/>
      <c r="S75" s="53"/>
    </row>
    <row r="76" spans="2:19" s="54" customFormat="1" x14ac:dyDescent="0.3">
      <c r="B76" s="97"/>
      <c r="C76" s="67"/>
      <c r="D76" s="68"/>
      <c r="E76" s="69"/>
      <c r="F76" s="97"/>
      <c r="G76" s="70"/>
      <c r="H76" s="71"/>
      <c r="I76" s="70"/>
      <c r="J76" s="72"/>
      <c r="K76" s="70"/>
      <c r="L76" s="70"/>
      <c r="M76" s="52"/>
      <c r="N76" s="52"/>
      <c r="O76" s="52"/>
      <c r="P76" s="52"/>
      <c r="Q76" s="52"/>
      <c r="R76" s="52"/>
      <c r="S76" s="53"/>
    </row>
    <row r="77" spans="2:19" s="54" customFormat="1" x14ac:dyDescent="0.3">
      <c r="B77" s="97"/>
      <c r="C77" s="67"/>
      <c r="D77" s="68"/>
      <c r="E77" s="69"/>
      <c r="F77" s="97"/>
      <c r="G77" s="70"/>
      <c r="H77" s="71"/>
      <c r="I77" s="70"/>
      <c r="J77" s="72"/>
      <c r="K77" s="70"/>
      <c r="L77" s="70"/>
      <c r="M77" s="52"/>
      <c r="N77" s="52"/>
      <c r="O77" s="52"/>
      <c r="P77" s="52"/>
      <c r="Q77" s="52"/>
      <c r="R77" s="52"/>
      <c r="S77" s="53"/>
    </row>
    <row r="78" spans="2:19" s="54" customFormat="1" x14ac:dyDescent="0.3">
      <c r="B78" s="97"/>
      <c r="C78" s="67"/>
      <c r="D78" s="68"/>
      <c r="E78" s="69"/>
      <c r="F78" s="97"/>
      <c r="G78" s="70"/>
      <c r="H78" s="71"/>
      <c r="I78" s="70"/>
      <c r="J78" s="72"/>
      <c r="K78" s="70"/>
      <c r="L78" s="70"/>
      <c r="M78" s="52"/>
      <c r="N78" s="52"/>
      <c r="O78" s="52"/>
      <c r="P78" s="52"/>
      <c r="Q78" s="52"/>
      <c r="R78" s="52"/>
      <c r="S78" s="53"/>
    </row>
    <row r="79" spans="2:19" s="54" customFormat="1" x14ac:dyDescent="0.3">
      <c r="B79" s="73"/>
      <c r="C79" s="74"/>
      <c r="D79" s="68"/>
      <c r="E79" s="75"/>
      <c r="F79" s="76"/>
      <c r="G79" s="68"/>
      <c r="H79" s="76"/>
      <c r="I79" s="75"/>
      <c r="J79" s="76"/>
      <c r="K79" s="68"/>
      <c r="L79" s="77"/>
      <c r="M79" s="53"/>
      <c r="N79" s="53"/>
      <c r="O79" s="53"/>
      <c r="P79" s="53"/>
      <c r="Q79" s="53"/>
      <c r="R79" s="53"/>
      <c r="S79" s="53"/>
    </row>
    <row r="80" spans="2:19" s="54" customFormat="1" x14ac:dyDescent="0.3">
      <c r="B80" s="97"/>
      <c r="C80" s="67"/>
      <c r="D80" s="68"/>
      <c r="E80" s="69"/>
      <c r="F80" s="97"/>
      <c r="G80" s="70"/>
      <c r="H80" s="71"/>
      <c r="I80" s="70"/>
      <c r="J80" s="72"/>
      <c r="K80" s="70"/>
      <c r="L80" s="70"/>
      <c r="M80" s="52"/>
      <c r="N80" s="52"/>
      <c r="O80" s="52"/>
      <c r="P80" s="52"/>
      <c r="Q80" s="52"/>
      <c r="R80" s="52"/>
      <c r="S80" s="53"/>
    </row>
    <row r="81" spans="2:19" s="54" customFormat="1" x14ac:dyDescent="0.3">
      <c r="B81" s="73"/>
      <c r="C81" s="74"/>
      <c r="D81" s="68"/>
      <c r="E81" s="75"/>
      <c r="F81" s="76"/>
      <c r="G81" s="68"/>
      <c r="H81" s="76"/>
      <c r="I81" s="75"/>
      <c r="J81" s="76"/>
      <c r="K81" s="68"/>
      <c r="L81" s="77"/>
      <c r="M81" s="53"/>
      <c r="N81" s="53"/>
      <c r="O81" s="53"/>
      <c r="P81" s="53"/>
      <c r="Q81" s="53"/>
      <c r="R81" s="53"/>
      <c r="S81" s="53"/>
    </row>
    <row r="82" spans="2:19" s="54" customFormat="1" x14ac:dyDescent="0.3">
      <c r="B82" s="73"/>
      <c r="C82" s="74"/>
      <c r="D82" s="68"/>
      <c r="E82" s="75"/>
      <c r="F82" s="76"/>
      <c r="G82" s="68"/>
      <c r="H82" s="76"/>
      <c r="I82" s="75"/>
      <c r="J82" s="76"/>
      <c r="K82" s="68"/>
      <c r="L82" s="77"/>
      <c r="M82" s="53"/>
      <c r="N82" s="53"/>
      <c r="O82" s="53"/>
      <c r="P82" s="53"/>
      <c r="Q82" s="53"/>
      <c r="R82" s="53"/>
      <c r="S82" s="53"/>
    </row>
    <row r="83" spans="2:19" s="54" customFormat="1" x14ac:dyDescent="0.3">
      <c r="B83" s="97"/>
      <c r="C83" s="74"/>
      <c r="D83" s="68"/>
      <c r="E83" s="69"/>
      <c r="F83" s="97"/>
      <c r="G83" s="70"/>
      <c r="H83" s="71"/>
      <c r="I83" s="70"/>
      <c r="J83" s="72"/>
      <c r="K83" s="70"/>
      <c r="L83" s="70"/>
      <c r="M83" s="52"/>
      <c r="N83" s="52"/>
      <c r="O83" s="52"/>
      <c r="P83" s="52"/>
      <c r="Q83" s="52"/>
      <c r="R83" s="52"/>
      <c r="S83" s="53"/>
    </row>
    <row r="84" spans="2:19" s="54" customFormat="1" x14ac:dyDescent="0.3">
      <c r="B84" s="97"/>
      <c r="C84" s="67"/>
      <c r="D84" s="68"/>
      <c r="E84" s="69"/>
      <c r="F84" s="97"/>
      <c r="G84" s="70"/>
      <c r="H84" s="71"/>
      <c r="I84" s="70"/>
      <c r="J84" s="72"/>
      <c r="K84" s="70"/>
      <c r="L84" s="70"/>
      <c r="M84" s="52"/>
      <c r="N84" s="52"/>
      <c r="O84" s="52"/>
      <c r="P84" s="52"/>
      <c r="Q84" s="52"/>
      <c r="R84" s="52"/>
      <c r="S84" s="53"/>
    </row>
    <row r="85" spans="2:19" s="54" customFormat="1" x14ac:dyDescent="0.3">
      <c r="B85" s="97"/>
      <c r="C85" s="67"/>
      <c r="D85" s="68"/>
      <c r="E85" s="69"/>
      <c r="F85" s="97"/>
      <c r="G85" s="70"/>
      <c r="H85" s="71"/>
      <c r="I85" s="70"/>
      <c r="J85" s="72"/>
      <c r="K85" s="70"/>
      <c r="L85" s="70"/>
      <c r="M85" s="52"/>
      <c r="N85" s="52"/>
      <c r="O85" s="52"/>
      <c r="P85" s="52"/>
      <c r="Q85" s="52"/>
      <c r="R85" s="52"/>
      <c r="S85" s="53"/>
    </row>
    <row r="86" spans="2:19" s="54" customFormat="1" x14ac:dyDescent="0.3">
      <c r="B86" s="97"/>
      <c r="C86" s="67"/>
      <c r="D86" s="68"/>
      <c r="E86" s="69"/>
      <c r="F86" s="97"/>
      <c r="G86" s="70"/>
      <c r="H86" s="71"/>
      <c r="I86" s="70"/>
      <c r="J86" s="72"/>
      <c r="K86" s="70"/>
      <c r="L86" s="70"/>
      <c r="M86" s="52"/>
      <c r="N86" s="52"/>
      <c r="O86" s="52"/>
      <c r="P86" s="52"/>
      <c r="Q86" s="52"/>
      <c r="R86" s="52"/>
      <c r="S86" s="53"/>
    </row>
    <row r="87" spans="2:19" s="54" customFormat="1" x14ac:dyDescent="0.3">
      <c r="B87" s="97"/>
      <c r="C87" s="67"/>
      <c r="D87" s="68"/>
      <c r="E87" s="69"/>
      <c r="F87" s="97"/>
      <c r="G87" s="70"/>
      <c r="H87" s="71"/>
      <c r="I87" s="70"/>
      <c r="J87" s="72"/>
      <c r="K87" s="70"/>
      <c r="L87" s="70"/>
      <c r="M87" s="52"/>
      <c r="N87" s="52"/>
      <c r="O87" s="52"/>
      <c r="P87" s="52"/>
      <c r="Q87" s="52"/>
      <c r="R87" s="52"/>
      <c r="S87" s="53"/>
    </row>
    <row r="88" spans="2:19" s="54" customFormat="1" x14ac:dyDescent="0.3">
      <c r="B88" s="97"/>
      <c r="C88" s="67"/>
      <c r="D88" s="68"/>
      <c r="E88" s="69"/>
      <c r="F88" s="97"/>
      <c r="G88" s="70"/>
      <c r="H88" s="71"/>
      <c r="I88" s="70"/>
      <c r="J88" s="72"/>
      <c r="K88" s="70"/>
      <c r="L88" s="70"/>
      <c r="M88" s="52"/>
      <c r="N88" s="52"/>
      <c r="O88" s="52"/>
      <c r="P88" s="52"/>
      <c r="Q88" s="52"/>
      <c r="R88" s="52"/>
      <c r="S88" s="53"/>
    </row>
    <row r="89" spans="2:19" s="54" customFormat="1" x14ac:dyDescent="0.3">
      <c r="B89" s="97"/>
      <c r="C89" s="67"/>
      <c r="D89" s="68"/>
      <c r="E89" s="69"/>
      <c r="F89" s="97"/>
      <c r="G89" s="70"/>
      <c r="H89" s="71"/>
      <c r="I89" s="70"/>
      <c r="J89" s="72"/>
      <c r="K89" s="70"/>
      <c r="L89" s="70"/>
      <c r="M89" s="52"/>
      <c r="N89" s="52"/>
      <c r="O89" s="52"/>
      <c r="P89" s="52"/>
      <c r="Q89" s="52"/>
      <c r="R89" s="52"/>
      <c r="S89" s="53"/>
    </row>
    <row r="90" spans="2:19" s="54" customFormat="1" x14ac:dyDescent="0.3">
      <c r="B90" s="97"/>
      <c r="C90" s="67"/>
      <c r="D90" s="68"/>
      <c r="E90" s="69"/>
      <c r="F90" s="97"/>
      <c r="G90" s="70"/>
      <c r="H90" s="71"/>
      <c r="I90" s="70"/>
      <c r="J90" s="72"/>
      <c r="K90" s="70"/>
      <c r="L90" s="70"/>
      <c r="M90" s="52"/>
      <c r="N90" s="52"/>
      <c r="O90" s="52"/>
      <c r="P90" s="52"/>
      <c r="Q90" s="52"/>
      <c r="R90" s="52"/>
      <c r="S90" s="53"/>
    </row>
    <row r="91" spans="2:19" s="54" customFormat="1" x14ac:dyDescent="0.3">
      <c r="B91" s="97"/>
      <c r="C91" s="67"/>
      <c r="D91" s="68"/>
      <c r="E91" s="69"/>
      <c r="F91" s="97"/>
      <c r="G91" s="70"/>
      <c r="H91" s="71"/>
      <c r="I91" s="70"/>
      <c r="J91" s="72"/>
      <c r="K91" s="70"/>
      <c r="L91" s="70"/>
      <c r="M91" s="52"/>
      <c r="N91" s="52"/>
      <c r="O91" s="52"/>
      <c r="P91" s="52"/>
      <c r="Q91" s="52"/>
      <c r="R91" s="52"/>
      <c r="S91" s="53"/>
    </row>
    <row r="92" spans="2:19" s="54" customFormat="1" x14ac:dyDescent="0.3">
      <c r="B92" s="97"/>
      <c r="C92" s="67"/>
      <c r="D92" s="68"/>
      <c r="E92" s="69"/>
      <c r="F92" s="97"/>
      <c r="G92" s="70"/>
      <c r="H92" s="71"/>
      <c r="I92" s="70"/>
      <c r="J92" s="72"/>
      <c r="K92" s="70"/>
      <c r="L92" s="70"/>
      <c r="M92" s="52"/>
      <c r="N92" s="52"/>
      <c r="O92" s="52"/>
      <c r="P92" s="52"/>
      <c r="Q92" s="52"/>
      <c r="R92" s="52"/>
      <c r="S92" s="53"/>
    </row>
    <row r="93" spans="2:19" s="54" customFormat="1" x14ac:dyDescent="0.3">
      <c r="B93" s="97"/>
      <c r="C93" s="67"/>
      <c r="D93" s="68"/>
      <c r="E93" s="69"/>
      <c r="F93" s="97"/>
      <c r="G93" s="70"/>
      <c r="H93" s="71"/>
      <c r="I93" s="70"/>
      <c r="J93" s="72"/>
      <c r="K93" s="70"/>
      <c r="L93" s="70"/>
      <c r="M93" s="52"/>
      <c r="N93" s="52"/>
      <c r="O93" s="52"/>
      <c r="P93" s="52"/>
      <c r="Q93" s="52"/>
      <c r="R93" s="52"/>
      <c r="S93" s="53"/>
    </row>
    <row r="94" spans="2:19" s="54" customFormat="1" x14ac:dyDescent="0.3">
      <c r="B94" s="97"/>
      <c r="C94" s="67"/>
      <c r="D94" s="68"/>
      <c r="E94" s="69"/>
      <c r="F94" s="97"/>
      <c r="G94" s="70"/>
      <c r="H94" s="71"/>
      <c r="I94" s="70"/>
      <c r="J94" s="72"/>
      <c r="K94" s="70"/>
      <c r="L94" s="70"/>
      <c r="M94" s="52"/>
      <c r="N94" s="52"/>
      <c r="O94" s="52"/>
      <c r="P94" s="52"/>
      <c r="Q94" s="52"/>
      <c r="R94" s="52"/>
      <c r="S94" s="53"/>
    </row>
    <row r="95" spans="2:19" s="54" customFormat="1" x14ac:dyDescent="0.3">
      <c r="B95" s="97"/>
      <c r="C95" s="67"/>
      <c r="D95" s="68"/>
      <c r="E95" s="69"/>
      <c r="F95" s="97"/>
      <c r="G95" s="70"/>
      <c r="H95" s="71"/>
      <c r="I95" s="70"/>
      <c r="J95" s="72"/>
      <c r="K95" s="70"/>
      <c r="L95" s="70"/>
      <c r="M95" s="52"/>
      <c r="N95" s="52"/>
      <c r="O95" s="52"/>
      <c r="P95" s="52"/>
      <c r="Q95" s="52"/>
      <c r="R95" s="52"/>
      <c r="S95" s="53"/>
    </row>
    <row r="96" spans="2:19" s="54" customFormat="1" x14ac:dyDescent="0.3">
      <c r="B96" s="97"/>
      <c r="C96" s="67"/>
      <c r="D96" s="68"/>
      <c r="E96" s="69"/>
      <c r="F96" s="97"/>
      <c r="G96" s="70"/>
      <c r="H96" s="71"/>
      <c r="I96" s="70"/>
      <c r="J96" s="72"/>
      <c r="K96" s="70"/>
      <c r="L96" s="70"/>
      <c r="M96" s="52"/>
      <c r="N96" s="52"/>
      <c r="O96" s="52"/>
      <c r="P96" s="52"/>
      <c r="Q96" s="52"/>
      <c r="R96" s="52"/>
      <c r="S96" s="53"/>
    </row>
    <row r="97" spans="2:19" s="54" customFormat="1" x14ac:dyDescent="0.3">
      <c r="B97" s="97"/>
      <c r="C97" s="67"/>
      <c r="D97" s="68"/>
      <c r="E97" s="69"/>
      <c r="F97" s="97"/>
      <c r="G97" s="70"/>
      <c r="H97" s="71"/>
      <c r="I97" s="70"/>
      <c r="J97" s="72"/>
      <c r="K97" s="70"/>
      <c r="L97" s="70"/>
      <c r="M97" s="52"/>
      <c r="N97" s="52"/>
      <c r="O97" s="52"/>
      <c r="P97" s="52"/>
      <c r="Q97" s="52"/>
      <c r="R97" s="52"/>
      <c r="S97" s="53"/>
    </row>
    <row r="98" spans="2:19" s="54" customFormat="1" x14ac:dyDescent="0.3">
      <c r="B98" s="97"/>
      <c r="C98" s="67"/>
      <c r="D98" s="68"/>
      <c r="E98" s="69"/>
      <c r="F98" s="97"/>
      <c r="G98" s="70"/>
      <c r="H98" s="71"/>
      <c r="I98" s="70"/>
      <c r="J98" s="72"/>
      <c r="K98" s="70"/>
      <c r="L98" s="70"/>
      <c r="M98" s="52"/>
      <c r="N98" s="52"/>
      <c r="O98" s="52"/>
      <c r="P98" s="52"/>
      <c r="Q98" s="52"/>
      <c r="R98" s="52"/>
      <c r="S98" s="53"/>
    </row>
    <row r="99" spans="2:19" s="54" customFormat="1" x14ac:dyDescent="0.3">
      <c r="B99" s="97"/>
      <c r="C99" s="67"/>
      <c r="D99" s="68"/>
      <c r="E99" s="69"/>
      <c r="F99" s="97"/>
      <c r="G99" s="70"/>
      <c r="H99" s="71"/>
      <c r="I99" s="70"/>
      <c r="J99" s="72"/>
      <c r="K99" s="70"/>
      <c r="L99" s="70"/>
      <c r="M99" s="52"/>
      <c r="N99" s="52"/>
      <c r="O99" s="52"/>
      <c r="P99" s="52"/>
      <c r="Q99" s="52"/>
      <c r="R99" s="52"/>
      <c r="S99" s="53"/>
    </row>
    <row r="100" spans="2:19" s="54" customFormat="1" x14ac:dyDescent="0.3">
      <c r="B100" s="97"/>
      <c r="C100" s="67"/>
      <c r="D100" s="68"/>
      <c r="E100" s="69"/>
      <c r="F100" s="97"/>
      <c r="G100" s="70"/>
      <c r="H100" s="71"/>
      <c r="I100" s="70"/>
      <c r="J100" s="72"/>
      <c r="K100" s="70"/>
      <c r="L100" s="70"/>
      <c r="M100" s="52"/>
      <c r="N100" s="52"/>
      <c r="O100" s="52"/>
      <c r="P100" s="52"/>
      <c r="Q100" s="52"/>
      <c r="R100" s="52"/>
      <c r="S100" s="53"/>
    </row>
    <row r="101" spans="2:19" s="54" customFormat="1" x14ac:dyDescent="0.3">
      <c r="B101" s="97"/>
      <c r="C101" s="67"/>
      <c r="D101" s="68"/>
      <c r="E101" s="69"/>
      <c r="F101" s="97"/>
      <c r="G101" s="70"/>
      <c r="H101" s="71"/>
      <c r="I101" s="70"/>
      <c r="J101" s="72"/>
      <c r="K101" s="70"/>
      <c r="L101" s="70"/>
      <c r="M101" s="52"/>
      <c r="N101" s="52"/>
      <c r="O101" s="52"/>
      <c r="P101" s="52"/>
      <c r="Q101" s="52"/>
      <c r="R101" s="52"/>
      <c r="S101" s="53"/>
    </row>
    <row r="102" spans="2:19" s="54" customFormat="1" x14ac:dyDescent="0.3">
      <c r="B102" s="97"/>
      <c r="C102" s="67"/>
      <c r="D102" s="68"/>
      <c r="E102" s="69"/>
      <c r="F102" s="97"/>
      <c r="G102" s="70"/>
      <c r="H102" s="71"/>
      <c r="I102" s="70"/>
      <c r="J102" s="72"/>
      <c r="K102" s="70"/>
      <c r="L102" s="70"/>
      <c r="M102" s="52"/>
      <c r="N102" s="52"/>
      <c r="O102" s="52"/>
      <c r="P102" s="52"/>
      <c r="Q102" s="52"/>
      <c r="R102" s="52"/>
      <c r="S102" s="53"/>
    </row>
    <row r="103" spans="2:19" s="54" customFormat="1" x14ac:dyDescent="0.3">
      <c r="B103" s="97"/>
      <c r="C103" s="67"/>
      <c r="D103" s="68"/>
      <c r="E103" s="69"/>
      <c r="F103" s="97"/>
      <c r="G103" s="70"/>
      <c r="H103" s="71"/>
      <c r="I103" s="70"/>
      <c r="J103" s="72"/>
      <c r="K103" s="70"/>
      <c r="L103" s="70"/>
      <c r="M103" s="52"/>
      <c r="N103" s="52"/>
      <c r="O103" s="52"/>
      <c r="P103" s="52"/>
      <c r="Q103" s="52"/>
      <c r="R103" s="52"/>
      <c r="S103" s="53"/>
    </row>
    <row r="104" spans="2:19" s="54" customFormat="1" x14ac:dyDescent="0.3">
      <c r="B104" s="97"/>
      <c r="C104" s="67"/>
      <c r="D104" s="68"/>
      <c r="E104" s="69"/>
      <c r="F104" s="97"/>
      <c r="G104" s="70"/>
      <c r="H104" s="71"/>
      <c r="I104" s="70"/>
      <c r="J104" s="72"/>
      <c r="K104" s="70"/>
      <c r="L104" s="70"/>
      <c r="M104" s="52"/>
      <c r="N104" s="52"/>
      <c r="O104" s="52"/>
      <c r="P104" s="52"/>
      <c r="Q104" s="52"/>
      <c r="R104" s="52"/>
      <c r="S104" s="53"/>
    </row>
    <row r="105" spans="2:19" s="54" customFormat="1" x14ac:dyDescent="0.3">
      <c r="B105" s="97"/>
      <c r="C105" s="67"/>
      <c r="D105" s="68"/>
      <c r="E105" s="69"/>
      <c r="F105" s="97"/>
      <c r="G105" s="70"/>
      <c r="H105" s="71"/>
      <c r="I105" s="70"/>
      <c r="J105" s="72"/>
      <c r="K105" s="70"/>
      <c r="L105" s="70"/>
      <c r="M105" s="52"/>
      <c r="N105" s="52"/>
      <c r="O105" s="52"/>
      <c r="P105" s="52"/>
      <c r="Q105" s="52"/>
      <c r="R105" s="52"/>
      <c r="S105" s="53"/>
    </row>
    <row r="106" spans="2:19" s="54" customFormat="1" x14ac:dyDescent="0.3">
      <c r="B106" s="97"/>
      <c r="C106" s="67"/>
      <c r="D106" s="68"/>
      <c r="E106" s="69"/>
      <c r="F106" s="97"/>
      <c r="G106" s="70"/>
      <c r="H106" s="71"/>
      <c r="I106" s="70"/>
      <c r="J106" s="72"/>
      <c r="K106" s="70"/>
      <c r="L106" s="70"/>
      <c r="M106" s="52"/>
      <c r="N106" s="52"/>
      <c r="O106" s="52"/>
      <c r="P106" s="52"/>
      <c r="Q106" s="52"/>
      <c r="R106" s="52"/>
      <c r="S106" s="53"/>
    </row>
    <row r="107" spans="2:19" s="54" customFormat="1" x14ac:dyDescent="0.3">
      <c r="B107" s="97"/>
      <c r="C107" s="67"/>
      <c r="D107" s="68"/>
      <c r="E107" s="69"/>
      <c r="F107" s="97"/>
      <c r="G107" s="70"/>
      <c r="H107" s="71"/>
      <c r="I107" s="70"/>
      <c r="J107" s="72"/>
      <c r="K107" s="70"/>
      <c r="L107" s="70"/>
      <c r="M107" s="52"/>
      <c r="N107" s="52"/>
      <c r="O107" s="52"/>
      <c r="P107" s="52"/>
      <c r="Q107" s="52"/>
      <c r="R107" s="52"/>
      <c r="S107" s="53"/>
    </row>
    <row r="108" spans="2:19" s="54" customFormat="1" x14ac:dyDescent="0.3">
      <c r="B108" s="97"/>
      <c r="C108" s="67"/>
      <c r="D108" s="68"/>
      <c r="E108" s="69"/>
      <c r="F108" s="97"/>
      <c r="G108" s="70"/>
      <c r="H108" s="71"/>
      <c r="I108" s="70"/>
      <c r="J108" s="72"/>
      <c r="K108" s="70"/>
      <c r="L108" s="70"/>
      <c r="M108" s="52"/>
      <c r="N108" s="52"/>
      <c r="O108" s="52"/>
      <c r="P108" s="52"/>
      <c r="Q108" s="52"/>
      <c r="R108" s="52"/>
      <c r="S108" s="53"/>
    </row>
    <row r="109" spans="2:19" s="54" customFormat="1" x14ac:dyDescent="0.3">
      <c r="B109" s="97"/>
      <c r="C109" s="67"/>
      <c r="D109" s="68"/>
      <c r="E109" s="69"/>
      <c r="F109" s="97"/>
      <c r="G109" s="70"/>
      <c r="H109" s="71"/>
      <c r="I109" s="70"/>
      <c r="J109" s="72"/>
      <c r="K109" s="70"/>
      <c r="L109" s="70"/>
      <c r="M109" s="52"/>
      <c r="N109" s="52"/>
      <c r="O109" s="52"/>
      <c r="P109" s="52"/>
      <c r="Q109" s="52"/>
      <c r="R109" s="52"/>
      <c r="S109" s="53"/>
    </row>
    <row r="110" spans="2:19" s="54" customFormat="1" x14ac:dyDescent="0.3">
      <c r="B110" s="73"/>
      <c r="C110" s="67"/>
      <c r="D110" s="68"/>
      <c r="E110" s="75"/>
      <c r="F110" s="76"/>
      <c r="G110" s="68"/>
      <c r="H110" s="76"/>
      <c r="I110" s="75"/>
      <c r="J110" s="76"/>
      <c r="K110" s="68"/>
      <c r="L110" s="77"/>
      <c r="M110" s="53"/>
      <c r="N110" s="53"/>
      <c r="O110" s="53"/>
      <c r="P110" s="53"/>
      <c r="Q110" s="53"/>
      <c r="R110" s="53"/>
      <c r="S110" s="53"/>
    </row>
    <row r="111" spans="2:19" s="54" customFormat="1" x14ac:dyDescent="0.3">
      <c r="B111" s="97"/>
      <c r="C111" s="74"/>
      <c r="D111" s="68"/>
      <c r="E111" s="69"/>
      <c r="F111" s="97"/>
      <c r="G111" s="78"/>
      <c r="H111" s="69"/>
      <c r="I111" s="78"/>
      <c r="J111" s="79"/>
      <c r="K111" s="78"/>
      <c r="L111" s="78"/>
      <c r="M111" s="52"/>
      <c r="N111" s="52"/>
      <c r="O111" s="52"/>
      <c r="P111" s="52"/>
      <c r="Q111" s="52"/>
      <c r="R111" s="52"/>
      <c r="S111" s="53"/>
    </row>
    <row r="112" spans="2:19" s="54" customFormat="1" x14ac:dyDescent="0.3">
      <c r="B112" s="97"/>
      <c r="C112" s="80"/>
      <c r="D112" s="68"/>
      <c r="E112" s="69"/>
      <c r="F112" s="97"/>
      <c r="G112" s="78"/>
      <c r="H112" s="69"/>
      <c r="I112" s="78"/>
      <c r="J112" s="69"/>
      <c r="K112" s="78"/>
      <c r="L112" s="78"/>
      <c r="M112" s="52"/>
      <c r="N112" s="52"/>
      <c r="O112" s="52"/>
      <c r="P112" s="52"/>
      <c r="Q112" s="52"/>
      <c r="R112" s="52"/>
      <c r="S112" s="53"/>
    </row>
    <row r="113" spans="2:19" s="54" customFormat="1" x14ac:dyDescent="0.3">
      <c r="B113" s="97"/>
      <c r="C113" s="80"/>
      <c r="D113" s="68"/>
      <c r="E113" s="97"/>
      <c r="F113" s="97"/>
      <c r="G113" s="78"/>
      <c r="H113" s="69"/>
      <c r="I113" s="78"/>
      <c r="J113" s="79"/>
      <c r="K113" s="78"/>
      <c r="L113" s="78"/>
      <c r="M113" s="52"/>
      <c r="N113" s="52"/>
      <c r="O113" s="52"/>
      <c r="P113" s="52"/>
      <c r="Q113" s="52"/>
      <c r="R113" s="52"/>
      <c r="S113" s="53"/>
    </row>
    <row r="114" spans="2:19" s="54" customFormat="1" x14ac:dyDescent="0.3">
      <c r="B114" s="97"/>
      <c r="C114" s="81"/>
      <c r="D114" s="68"/>
      <c r="E114" s="79"/>
      <c r="F114" s="97"/>
      <c r="G114" s="78"/>
      <c r="H114" s="69"/>
      <c r="I114" s="78"/>
      <c r="J114" s="69"/>
      <c r="K114" s="78"/>
      <c r="L114" s="78"/>
      <c r="M114" s="52"/>
      <c r="N114" s="52"/>
      <c r="O114" s="52"/>
      <c r="P114" s="52"/>
      <c r="Q114" s="52"/>
      <c r="R114" s="52"/>
      <c r="S114" s="53"/>
    </row>
    <row r="115" spans="2:19" s="54" customFormat="1" x14ac:dyDescent="0.3">
      <c r="B115" s="97"/>
      <c r="C115" s="80"/>
      <c r="D115" s="68"/>
      <c r="E115" s="82"/>
      <c r="F115" s="69"/>
      <c r="G115" s="78"/>
      <c r="H115" s="69"/>
      <c r="I115" s="78"/>
      <c r="J115" s="69"/>
      <c r="K115" s="78"/>
      <c r="L115" s="78"/>
      <c r="M115" s="52"/>
      <c r="N115" s="52"/>
      <c r="O115" s="52"/>
      <c r="P115" s="52"/>
      <c r="Q115" s="52"/>
      <c r="R115" s="52"/>
      <c r="S115" s="53"/>
    </row>
    <row r="116" spans="2:19" s="54" customFormat="1" x14ac:dyDescent="0.3">
      <c r="B116" s="97"/>
      <c r="C116" s="83"/>
      <c r="D116" s="97"/>
      <c r="E116" s="78"/>
      <c r="F116" s="97"/>
      <c r="G116" s="78"/>
      <c r="H116" s="69"/>
      <c r="I116" s="78"/>
      <c r="J116" s="97"/>
      <c r="K116" s="78"/>
      <c r="L116" s="78"/>
      <c r="M116" s="52"/>
      <c r="N116" s="52"/>
      <c r="O116" s="52"/>
      <c r="P116" s="52"/>
      <c r="Q116" s="52"/>
      <c r="R116" s="52"/>
      <c r="S116" s="53"/>
    </row>
    <row r="117" spans="2:19" s="54" customFormat="1" x14ac:dyDescent="0.3">
      <c r="B117" s="97"/>
      <c r="C117" s="83"/>
      <c r="D117" s="68"/>
      <c r="E117" s="69"/>
      <c r="F117" s="97"/>
      <c r="G117" s="78"/>
      <c r="H117" s="69"/>
      <c r="I117" s="78"/>
      <c r="J117" s="69"/>
      <c r="K117" s="78"/>
      <c r="L117" s="78"/>
      <c r="M117" s="52"/>
      <c r="N117" s="52"/>
      <c r="O117" s="52"/>
      <c r="P117" s="52"/>
      <c r="Q117" s="52"/>
      <c r="R117" s="52"/>
      <c r="S117" s="53"/>
    </row>
    <row r="118" spans="2:19" s="54" customFormat="1" x14ac:dyDescent="0.3">
      <c r="B118" s="97"/>
      <c r="C118" s="80"/>
      <c r="D118" s="97"/>
      <c r="E118" s="97"/>
      <c r="F118" s="97"/>
      <c r="G118" s="78"/>
      <c r="H118" s="69"/>
      <c r="I118" s="78"/>
      <c r="J118" s="79"/>
      <c r="K118" s="78"/>
      <c r="L118" s="78"/>
      <c r="M118" s="52"/>
      <c r="N118" s="52"/>
      <c r="O118" s="52"/>
      <c r="P118" s="52"/>
      <c r="Q118" s="52"/>
      <c r="R118" s="52"/>
      <c r="S118" s="53"/>
    </row>
    <row r="119" spans="2:19" s="54" customFormat="1" x14ac:dyDescent="0.3">
      <c r="B119" s="97"/>
      <c r="C119" s="80"/>
      <c r="D119" s="97"/>
      <c r="E119" s="78"/>
      <c r="F119" s="97"/>
      <c r="G119" s="70"/>
      <c r="H119" s="71"/>
      <c r="I119" s="70"/>
      <c r="J119" s="84"/>
      <c r="K119" s="70"/>
      <c r="L119" s="70"/>
      <c r="M119" s="52"/>
      <c r="N119" s="52"/>
      <c r="O119" s="52"/>
      <c r="P119" s="52"/>
      <c r="Q119" s="52"/>
      <c r="R119" s="52"/>
      <c r="S119" s="53"/>
    </row>
    <row r="120" spans="2:19" s="54" customFormat="1" x14ac:dyDescent="0.3">
      <c r="B120" s="97"/>
      <c r="C120" s="97"/>
      <c r="D120" s="97"/>
      <c r="E120" s="97"/>
      <c r="F120" s="69"/>
      <c r="G120" s="70"/>
      <c r="H120" s="71"/>
      <c r="I120" s="70"/>
      <c r="J120" s="84"/>
      <c r="K120" s="70"/>
      <c r="L120" s="70"/>
      <c r="M120" s="52"/>
      <c r="N120" s="52"/>
      <c r="O120" s="52"/>
      <c r="P120" s="52"/>
      <c r="Q120" s="52"/>
      <c r="R120" s="52"/>
      <c r="S120" s="53"/>
    </row>
    <row r="121" spans="2:19" s="54" customFormat="1" x14ac:dyDescent="0.3">
      <c r="B121" s="97"/>
      <c r="C121" s="67"/>
      <c r="D121" s="68"/>
      <c r="E121" s="75"/>
      <c r="F121" s="76"/>
      <c r="G121" s="85"/>
      <c r="H121" s="86"/>
      <c r="I121" s="87"/>
      <c r="J121" s="86"/>
      <c r="K121" s="88"/>
      <c r="L121" s="70"/>
      <c r="M121" s="52"/>
      <c r="N121" s="52"/>
      <c r="O121" s="52"/>
      <c r="P121" s="52"/>
      <c r="Q121" s="52"/>
      <c r="R121" s="52"/>
      <c r="S121" s="53"/>
    </row>
    <row r="122" spans="2:19" s="54" customFormat="1" x14ac:dyDescent="0.3">
      <c r="B122" s="97"/>
      <c r="C122" s="89"/>
      <c r="D122" s="68"/>
      <c r="E122" s="75"/>
      <c r="F122" s="76"/>
      <c r="G122" s="85"/>
      <c r="H122" s="86"/>
      <c r="I122" s="90"/>
      <c r="J122" s="86"/>
      <c r="K122" s="88"/>
      <c r="L122" s="70"/>
      <c r="M122" s="52"/>
      <c r="N122" s="52"/>
      <c r="O122" s="52"/>
      <c r="P122" s="52"/>
      <c r="Q122" s="52"/>
      <c r="R122" s="52"/>
      <c r="S122" s="53"/>
    </row>
    <row r="123" spans="2:19" s="54" customFormat="1" x14ac:dyDescent="0.3">
      <c r="B123" s="97"/>
      <c r="C123" s="89"/>
      <c r="D123" s="68"/>
      <c r="E123" s="75"/>
      <c r="F123" s="76"/>
      <c r="G123" s="85"/>
      <c r="H123" s="86"/>
      <c r="I123" s="87"/>
      <c r="J123" s="86"/>
      <c r="K123" s="88"/>
      <c r="L123" s="70"/>
      <c r="M123" s="52"/>
      <c r="N123" s="52"/>
      <c r="O123" s="52"/>
      <c r="P123" s="52"/>
      <c r="Q123" s="52"/>
      <c r="R123" s="52"/>
      <c r="S123" s="53"/>
    </row>
    <row r="124" spans="2:19" s="54" customFormat="1" x14ac:dyDescent="0.3">
      <c r="B124" s="97"/>
      <c r="C124" s="89"/>
      <c r="D124" s="97"/>
      <c r="E124" s="97"/>
      <c r="F124" s="97"/>
      <c r="G124" s="71"/>
      <c r="H124" s="72"/>
      <c r="I124" s="71"/>
      <c r="J124" s="84"/>
      <c r="K124" s="71"/>
      <c r="L124" s="70"/>
      <c r="M124" s="52"/>
      <c r="N124" s="52"/>
      <c r="O124" s="52"/>
      <c r="P124" s="52"/>
      <c r="Q124" s="52"/>
      <c r="R124" s="52"/>
      <c r="S124" s="53"/>
    </row>
    <row r="125" spans="2:19" s="54" customFormat="1" x14ac:dyDescent="0.3">
      <c r="B125" s="97"/>
      <c r="C125" s="89"/>
      <c r="D125" s="97"/>
      <c r="E125" s="97"/>
      <c r="F125" s="97"/>
      <c r="G125" s="71"/>
      <c r="H125" s="72"/>
      <c r="I125" s="71"/>
      <c r="J125" s="84"/>
      <c r="K125" s="84"/>
      <c r="L125" s="70"/>
      <c r="M125" s="52"/>
      <c r="N125" s="52"/>
      <c r="O125" s="52"/>
      <c r="P125" s="52"/>
      <c r="Q125" s="52"/>
      <c r="R125" s="52"/>
      <c r="S125" s="53"/>
    </row>
    <row r="126" spans="2:19" s="54" customFormat="1" x14ac:dyDescent="0.3">
      <c r="B126" s="97"/>
      <c r="C126" s="91"/>
      <c r="D126" s="97"/>
      <c r="E126" s="97"/>
      <c r="F126" s="97"/>
      <c r="G126" s="84"/>
      <c r="H126" s="72"/>
      <c r="I126" s="71"/>
      <c r="J126" s="84"/>
      <c r="K126" s="84"/>
      <c r="L126" s="70"/>
      <c r="M126" s="52"/>
      <c r="N126" s="52"/>
      <c r="O126" s="52"/>
      <c r="P126" s="52"/>
      <c r="Q126" s="52"/>
      <c r="R126" s="52"/>
      <c r="S126" s="53"/>
    </row>
    <row r="127" spans="2:19" s="54" customFormat="1" x14ac:dyDescent="0.3">
      <c r="B127" s="97"/>
      <c r="C127" s="89"/>
      <c r="D127" s="97"/>
      <c r="E127" s="97"/>
      <c r="F127" s="97"/>
      <c r="G127" s="84"/>
      <c r="H127" s="72"/>
      <c r="I127" s="71"/>
      <c r="J127" s="84"/>
      <c r="K127" s="84"/>
      <c r="L127" s="70"/>
      <c r="M127" s="52"/>
      <c r="N127" s="52"/>
      <c r="O127" s="52"/>
      <c r="P127" s="52"/>
      <c r="Q127" s="52"/>
      <c r="R127" s="52"/>
      <c r="S127" s="53"/>
    </row>
    <row r="128" spans="2:19" s="54" customFormat="1" x14ac:dyDescent="0.3">
      <c r="B128" s="97"/>
      <c r="C128" s="91"/>
      <c r="D128" s="97"/>
      <c r="E128" s="97"/>
      <c r="F128" s="97"/>
      <c r="G128" s="84"/>
      <c r="H128" s="72"/>
      <c r="I128" s="71"/>
      <c r="J128" s="84"/>
      <c r="K128" s="84"/>
      <c r="L128" s="70"/>
      <c r="M128" s="52"/>
      <c r="N128" s="52"/>
      <c r="O128" s="52"/>
      <c r="P128" s="52"/>
      <c r="Q128" s="52"/>
      <c r="R128" s="52"/>
      <c r="S128" s="53"/>
    </row>
    <row r="129" spans="2:19" s="54" customFormat="1" x14ac:dyDescent="0.3">
      <c r="B129" s="97"/>
      <c r="C129" s="89"/>
      <c r="D129" s="97"/>
      <c r="E129" s="97"/>
      <c r="F129" s="97"/>
      <c r="G129" s="84"/>
      <c r="H129" s="72"/>
      <c r="I129" s="71"/>
      <c r="J129" s="84"/>
      <c r="K129" s="84"/>
      <c r="L129" s="70"/>
      <c r="M129" s="52"/>
      <c r="N129" s="52"/>
      <c r="O129" s="52"/>
      <c r="P129" s="52"/>
      <c r="Q129" s="52"/>
      <c r="R129" s="52"/>
      <c r="S129" s="53"/>
    </row>
    <row r="130" spans="2:19" s="54" customFormat="1" x14ac:dyDescent="0.3">
      <c r="B130" s="97"/>
      <c r="C130" s="91"/>
      <c r="D130" s="97"/>
      <c r="E130" s="97"/>
      <c r="F130" s="97"/>
      <c r="G130" s="84"/>
      <c r="H130" s="72"/>
      <c r="I130" s="71"/>
      <c r="J130" s="84"/>
      <c r="K130" s="84"/>
      <c r="L130" s="70"/>
      <c r="M130" s="52"/>
      <c r="N130" s="52"/>
      <c r="O130" s="52"/>
      <c r="P130" s="52"/>
      <c r="Q130" s="52"/>
      <c r="R130" s="52"/>
      <c r="S130" s="53"/>
    </row>
    <row r="131" spans="2:19" s="54" customFormat="1" x14ac:dyDescent="0.3">
      <c r="B131" s="97"/>
      <c r="C131" s="91"/>
      <c r="D131" s="97"/>
      <c r="E131" s="97"/>
      <c r="F131" s="97"/>
      <c r="G131" s="78"/>
      <c r="H131" s="79"/>
      <c r="I131" s="78"/>
      <c r="J131" s="97"/>
      <c r="K131" s="78"/>
      <c r="L131" s="78"/>
      <c r="M131" s="53"/>
      <c r="N131" s="53"/>
      <c r="O131" s="53"/>
      <c r="P131" s="53"/>
      <c r="Q131" s="53"/>
      <c r="R131" s="53"/>
      <c r="S131" s="53"/>
    </row>
    <row r="132" spans="2:19" s="54" customFormat="1" x14ac:dyDescent="0.3">
      <c r="B132" s="97"/>
      <c r="C132" s="81"/>
      <c r="D132" s="97"/>
      <c r="E132" s="97"/>
      <c r="F132" s="97"/>
      <c r="G132" s="78"/>
      <c r="H132" s="79"/>
      <c r="I132" s="78"/>
      <c r="J132" s="97"/>
      <c r="K132" s="78"/>
      <c r="L132" s="78"/>
      <c r="M132" s="53"/>
      <c r="N132" s="53"/>
      <c r="O132" s="53"/>
      <c r="P132" s="53"/>
      <c r="Q132" s="53"/>
      <c r="R132" s="53"/>
      <c r="S132" s="53"/>
    </row>
    <row r="133" spans="2:19" s="54" customFormat="1" x14ac:dyDescent="0.3">
      <c r="B133" s="97"/>
      <c r="C133" s="81"/>
      <c r="D133" s="97"/>
      <c r="E133" s="97"/>
      <c r="F133" s="97"/>
      <c r="G133" s="78"/>
      <c r="H133" s="79"/>
      <c r="I133" s="78"/>
      <c r="J133" s="97"/>
      <c r="K133" s="78"/>
      <c r="L133" s="78"/>
      <c r="M133" s="53"/>
      <c r="N133" s="53"/>
      <c r="O133" s="53"/>
      <c r="P133" s="53"/>
      <c r="Q133" s="53"/>
      <c r="R133" s="53"/>
      <c r="S133" s="53"/>
    </row>
    <row r="134" spans="2:19" s="54" customFormat="1" x14ac:dyDescent="0.3">
      <c r="B134" s="97"/>
      <c r="C134" s="81"/>
      <c r="D134" s="97"/>
      <c r="E134" s="97"/>
      <c r="F134" s="97"/>
      <c r="G134" s="78"/>
      <c r="H134" s="79"/>
      <c r="I134" s="78"/>
      <c r="J134" s="97"/>
      <c r="K134" s="78"/>
      <c r="L134" s="78"/>
      <c r="M134" s="53"/>
      <c r="N134" s="53"/>
      <c r="O134" s="53"/>
      <c r="P134" s="53"/>
      <c r="Q134" s="53"/>
      <c r="R134" s="53"/>
      <c r="S134" s="53"/>
    </row>
    <row r="135" spans="2:19" s="54" customFormat="1" x14ac:dyDescent="0.3">
      <c r="B135" s="97"/>
      <c r="C135" s="81"/>
      <c r="D135" s="97"/>
      <c r="E135" s="97"/>
      <c r="F135" s="97"/>
      <c r="G135" s="78"/>
      <c r="H135" s="79"/>
      <c r="I135" s="78"/>
      <c r="J135" s="97"/>
      <c r="K135" s="78"/>
      <c r="L135" s="78"/>
      <c r="M135" s="53"/>
      <c r="N135" s="53"/>
      <c r="O135" s="53"/>
      <c r="P135" s="53"/>
      <c r="Q135" s="53"/>
      <c r="R135" s="53"/>
      <c r="S135" s="53"/>
    </row>
    <row r="136" spans="2:19" s="54" customFormat="1" x14ac:dyDescent="0.3">
      <c r="B136" s="73"/>
      <c r="C136" s="81"/>
      <c r="D136" s="68"/>
      <c r="E136" s="75"/>
      <c r="F136" s="76"/>
      <c r="G136" s="68"/>
      <c r="H136" s="76"/>
      <c r="I136" s="75"/>
      <c r="J136" s="76"/>
      <c r="K136" s="68"/>
      <c r="L136" s="77"/>
      <c r="M136" s="53"/>
      <c r="N136" s="53"/>
      <c r="O136" s="53"/>
      <c r="P136" s="53"/>
      <c r="Q136" s="53"/>
      <c r="R136" s="53"/>
      <c r="S136" s="53"/>
    </row>
    <row r="137" spans="2:19" s="54" customFormat="1" x14ac:dyDescent="0.3">
      <c r="B137" s="97"/>
      <c r="C137" s="74"/>
      <c r="D137" s="97"/>
      <c r="E137" s="97"/>
      <c r="F137" s="97"/>
      <c r="G137" s="78"/>
      <c r="H137" s="79"/>
      <c r="I137" s="78"/>
      <c r="J137" s="97"/>
      <c r="K137" s="78"/>
      <c r="L137" s="78"/>
      <c r="M137" s="53"/>
      <c r="N137" s="53"/>
      <c r="O137" s="53"/>
      <c r="P137" s="53"/>
      <c r="Q137" s="53"/>
      <c r="R137" s="53"/>
      <c r="S137" s="53"/>
    </row>
    <row r="138" spans="2:19" s="54" customFormat="1" x14ac:dyDescent="0.3">
      <c r="B138" s="97"/>
      <c r="C138" s="81"/>
      <c r="D138" s="97"/>
      <c r="E138" s="97"/>
      <c r="F138" s="97"/>
      <c r="G138" s="78"/>
      <c r="H138" s="79"/>
      <c r="I138" s="78"/>
      <c r="J138" s="97"/>
      <c r="K138" s="78"/>
      <c r="L138" s="78"/>
      <c r="M138" s="53"/>
      <c r="N138" s="53"/>
      <c r="O138" s="53"/>
      <c r="P138" s="53"/>
      <c r="Q138" s="53"/>
      <c r="R138" s="53"/>
      <c r="S138" s="53"/>
    </row>
    <row r="139" spans="2:19" s="54" customFormat="1" x14ac:dyDescent="0.3">
      <c r="B139" s="73"/>
      <c r="C139" s="81"/>
      <c r="D139" s="68"/>
      <c r="E139" s="75"/>
      <c r="F139" s="76"/>
      <c r="G139" s="68"/>
      <c r="H139" s="76"/>
      <c r="I139" s="75"/>
      <c r="J139" s="76"/>
      <c r="K139" s="68"/>
      <c r="L139" s="77"/>
      <c r="M139" s="53"/>
      <c r="N139" s="53"/>
      <c r="O139" s="53"/>
      <c r="P139" s="53"/>
      <c r="Q139" s="53"/>
      <c r="R139" s="53"/>
      <c r="S139" s="53"/>
    </row>
    <row r="140" spans="2:19" s="54" customFormat="1" x14ac:dyDescent="0.3">
      <c r="B140" s="97"/>
      <c r="C140" s="74"/>
      <c r="D140" s="97"/>
      <c r="E140" s="97"/>
      <c r="F140" s="97"/>
      <c r="G140" s="78"/>
      <c r="H140" s="79"/>
      <c r="I140" s="78"/>
      <c r="J140" s="97"/>
      <c r="K140" s="78"/>
      <c r="L140" s="78"/>
      <c r="M140" s="53"/>
      <c r="N140" s="53"/>
      <c r="O140" s="53"/>
      <c r="P140" s="53"/>
      <c r="Q140" s="53"/>
      <c r="R140" s="53"/>
      <c r="S140" s="53"/>
    </row>
    <row r="141" spans="2:19" s="54" customFormat="1" x14ac:dyDescent="0.3">
      <c r="B141" s="97"/>
      <c r="C141" s="81"/>
      <c r="D141" s="97"/>
      <c r="E141" s="69"/>
      <c r="F141" s="97"/>
      <c r="G141" s="78"/>
      <c r="H141" s="79"/>
      <c r="I141" s="78"/>
      <c r="J141" s="97"/>
      <c r="K141" s="97"/>
      <c r="L141" s="78"/>
      <c r="M141" s="53"/>
      <c r="N141" s="53"/>
      <c r="O141" s="53"/>
      <c r="P141" s="53"/>
      <c r="Q141" s="53"/>
      <c r="R141" s="53"/>
      <c r="S141" s="53"/>
    </row>
    <row r="142" spans="2:19" s="54" customFormat="1" x14ac:dyDescent="0.3">
      <c r="B142" s="97"/>
      <c r="C142" s="81"/>
      <c r="D142" s="97"/>
      <c r="E142" s="69"/>
      <c r="F142" s="97"/>
      <c r="G142" s="78"/>
      <c r="H142" s="69"/>
      <c r="I142" s="78"/>
      <c r="J142" s="97"/>
      <c r="K142" s="78"/>
      <c r="L142" s="78"/>
      <c r="M142" s="53"/>
      <c r="N142" s="53"/>
      <c r="O142" s="53"/>
      <c r="P142" s="53"/>
      <c r="Q142" s="53"/>
      <c r="R142" s="53"/>
      <c r="S142" s="53"/>
    </row>
    <row r="143" spans="2:19" s="54" customFormat="1" x14ac:dyDescent="0.3">
      <c r="B143" s="97"/>
      <c r="C143" s="81"/>
      <c r="D143" s="97"/>
      <c r="E143" s="69"/>
      <c r="F143" s="97"/>
      <c r="G143" s="78"/>
      <c r="H143" s="69"/>
      <c r="I143" s="78"/>
      <c r="J143" s="97"/>
      <c r="K143" s="78"/>
      <c r="L143" s="78"/>
      <c r="M143" s="53"/>
      <c r="N143" s="53"/>
      <c r="O143" s="53"/>
      <c r="P143" s="53"/>
      <c r="Q143" s="53"/>
      <c r="R143" s="53"/>
      <c r="S143" s="53"/>
    </row>
    <row r="144" spans="2:19" s="54" customFormat="1" x14ac:dyDescent="0.3">
      <c r="B144" s="97"/>
      <c r="C144" s="81"/>
      <c r="D144" s="68"/>
      <c r="E144" s="69"/>
      <c r="F144" s="97"/>
      <c r="G144" s="78"/>
      <c r="H144" s="69"/>
      <c r="I144" s="78"/>
      <c r="J144" s="97"/>
      <c r="K144" s="78"/>
      <c r="L144" s="78"/>
      <c r="M144" s="53"/>
      <c r="N144" s="53"/>
      <c r="O144" s="53"/>
      <c r="P144" s="53"/>
      <c r="Q144" s="53"/>
      <c r="R144" s="53"/>
      <c r="S144" s="53"/>
    </row>
    <row r="145" spans="2:19" s="54" customFormat="1" x14ac:dyDescent="0.3">
      <c r="B145" s="97"/>
      <c r="C145" s="80"/>
      <c r="D145" s="97"/>
      <c r="E145" s="97"/>
      <c r="F145" s="97"/>
      <c r="G145" s="78"/>
      <c r="H145" s="69"/>
      <c r="I145" s="78"/>
      <c r="J145" s="97"/>
      <c r="K145" s="97"/>
      <c r="L145" s="78"/>
      <c r="M145" s="53"/>
      <c r="N145" s="53"/>
      <c r="O145" s="53"/>
      <c r="P145" s="53"/>
      <c r="Q145" s="53"/>
      <c r="R145" s="53"/>
      <c r="S145" s="53"/>
    </row>
    <row r="146" spans="2:19" s="54" customFormat="1" x14ac:dyDescent="0.3">
      <c r="B146" s="97"/>
      <c r="C146" s="80"/>
      <c r="D146" s="68"/>
      <c r="E146" s="75"/>
      <c r="F146" s="92"/>
      <c r="G146" s="85"/>
      <c r="H146" s="86"/>
      <c r="I146" s="87"/>
      <c r="J146" s="93"/>
      <c r="K146" s="88"/>
      <c r="L146" s="70"/>
      <c r="M146" s="53"/>
      <c r="N146" s="53"/>
      <c r="O146" s="53"/>
      <c r="P146" s="53"/>
      <c r="Q146" s="53"/>
      <c r="R146" s="53"/>
      <c r="S146" s="53"/>
    </row>
    <row r="147" spans="2:19" s="54" customFormat="1" x14ac:dyDescent="0.3">
      <c r="B147" s="97"/>
      <c r="C147" s="89"/>
      <c r="D147" s="68"/>
      <c r="E147" s="75"/>
      <c r="F147" s="76"/>
      <c r="G147" s="85"/>
      <c r="H147" s="86"/>
      <c r="I147" s="87"/>
      <c r="J147" s="86"/>
      <c r="K147" s="88"/>
      <c r="L147" s="70"/>
      <c r="M147" s="53"/>
      <c r="N147" s="53"/>
      <c r="O147" s="53"/>
      <c r="P147" s="53"/>
      <c r="Q147" s="53"/>
      <c r="R147" s="53"/>
      <c r="S147" s="53"/>
    </row>
    <row r="148" spans="2:19" s="54" customFormat="1" x14ac:dyDescent="0.3">
      <c r="B148" s="97"/>
      <c r="C148" s="89"/>
      <c r="D148" s="68"/>
      <c r="E148" s="75"/>
      <c r="F148" s="76"/>
      <c r="G148" s="85"/>
      <c r="H148" s="86"/>
      <c r="I148" s="90"/>
      <c r="J148" s="86"/>
      <c r="K148" s="88"/>
      <c r="L148" s="70"/>
      <c r="M148" s="53"/>
      <c r="N148" s="53"/>
      <c r="O148" s="53"/>
      <c r="P148" s="53"/>
      <c r="Q148" s="53"/>
      <c r="R148" s="53"/>
      <c r="S148" s="53"/>
    </row>
    <row r="149" spans="2:19" s="54" customFormat="1" x14ac:dyDescent="0.3">
      <c r="B149" s="97"/>
      <c r="C149" s="89"/>
      <c r="D149" s="68"/>
      <c r="E149" s="75"/>
      <c r="F149" s="76"/>
      <c r="G149" s="85"/>
      <c r="H149" s="86"/>
      <c r="I149" s="87"/>
      <c r="J149" s="86"/>
      <c r="K149" s="88"/>
      <c r="L149" s="70"/>
      <c r="M149" s="53"/>
      <c r="N149" s="53"/>
      <c r="O149" s="53"/>
      <c r="P149" s="53"/>
      <c r="Q149" s="53"/>
      <c r="R149" s="53"/>
      <c r="S149" s="53"/>
    </row>
    <row r="150" spans="2:19" s="54" customFormat="1" x14ac:dyDescent="0.3">
      <c r="B150" s="97"/>
      <c r="C150" s="89"/>
      <c r="D150" s="97"/>
      <c r="E150" s="97"/>
      <c r="F150" s="97"/>
      <c r="G150" s="71"/>
      <c r="H150" s="72"/>
      <c r="I150" s="71"/>
      <c r="J150" s="84"/>
      <c r="K150" s="71"/>
      <c r="L150" s="70"/>
      <c r="M150" s="53"/>
      <c r="N150" s="53"/>
      <c r="O150" s="53"/>
      <c r="P150" s="53"/>
      <c r="Q150" s="53"/>
      <c r="R150" s="53"/>
      <c r="S150" s="53"/>
    </row>
    <row r="151" spans="2:19" s="54" customFormat="1" x14ac:dyDescent="0.3">
      <c r="B151" s="97"/>
      <c r="C151" s="89"/>
      <c r="D151" s="97"/>
      <c r="E151" s="97"/>
      <c r="F151" s="97"/>
      <c r="G151" s="71"/>
      <c r="H151" s="72"/>
      <c r="I151" s="71"/>
      <c r="J151" s="84"/>
      <c r="K151" s="84"/>
      <c r="L151" s="70"/>
      <c r="M151" s="53"/>
      <c r="N151" s="53"/>
      <c r="O151" s="53"/>
      <c r="P151" s="53"/>
      <c r="Q151" s="53"/>
      <c r="R151" s="53"/>
      <c r="S151" s="53"/>
    </row>
    <row r="152" spans="2:19" s="54" customFormat="1" x14ac:dyDescent="0.3">
      <c r="B152" s="97"/>
      <c r="C152" s="91"/>
      <c r="D152" s="97"/>
      <c r="E152" s="97"/>
      <c r="F152" s="97"/>
      <c r="G152" s="84"/>
      <c r="H152" s="72"/>
      <c r="I152" s="71"/>
      <c r="J152" s="84"/>
      <c r="K152" s="84"/>
      <c r="L152" s="70"/>
      <c r="M152" s="53"/>
      <c r="N152" s="53"/>
      <c r="O152" s="53"/>
      <c r="P152" s="53"/>
      <c r="Q152" s="53"/>
      <c r="R152" s="53"/>
      <c r="S152" s="53"/>
    </row>
    <row r="153" spans="2:19" s="54" customFormat="1" x14ac:dyDescent="0.3">
      <c r="B153" s="97"/>
      <c r="C153" s="89"/>
      <c r="D153" s="97"/>
      <c r="E153" s="97"/>
      <c r="F153" s="97"/>
      <c r="G153" s="84"/>
      <c r="H153" s="72"/>
      <c r="I153" s="71"/>
      <c r="J153" s="84"/>
      <c r="K153" s="84"/>
      <c r="L153" s="70"/>
      <c r="M153" s="53"/>
      <c r="N153" s="53"/>
      <c r="O153" s="53"/>
      <c r="P153" s="53"/>
      <c r="Q153" s="53"/>
      <c r="R153" s="53"/>
      <c r="S153" s="53"/>
    </row>
    <row r="154" spans="2:19" s="54" customFormat="1" x14ac:dyDescent="0.3">
      <c r="B154" s="97"/>
      <c r="C154" s="91"/>
      <c r="D154" s="97"/>
      <c r="E154" s="97"/>
      <c r="F154" s="97"/>
      <c r="G154" s="84"/>
      <c r="H154" s="72"/>
      <c r="I154" s="71"/>
      <c r="J154" s="84"/>
      <c r="K154" s="84"/>
      <c r="L154" s="70"/>
      <c r="M154" s="53"/>
      <c r="N154" s="53"/>
      <c r="O154" s="53"/>
      <c r="P154" s="53"/>
      <c r="Q154" s="53"/>
      <c r="R154" s="53"/>
      <c r="S154" s="53"/>
    </row>
    <row r="155" spans="2:19" s="54" customFormat="1" x14ac:dyDescent="0.3">
      <c r="B155" s="97"/>
      <c r="C155" s="89"/>
      <c r="D155" s="97"/>
      <c r="E155" s="97"/>
      <c r="F155" s="97"/>
      <c r="G155" s="84"/>
      <c r="H155" s="72"/>
      <c r="I155" s="71"/>
      <c r="J155" s="84"/>
      <c r="K155" s="84"/>
      <c r="L155" s="70"/>
      <c r="M155" s="53"/>
      <c r="N155" s="53"/>
      <c r="O155" s="53"/>
      <c r="P155" s="53"/>
      <c r="Q155" s="53"/>
      <c r="R155" s="53"/>
      <c r="S155" s="53"/>
    </row>
    <row r="156" spans="2:19" s="54" customFormat="1" x14ac:dyDescent="0.3">
      <c r="B156" s="97"/>
      <c r="C156" s="91"/>
      <c r="D156" s="97"/>
      <c r="E156" s="97"/>
      <c r="F156" s="97"/>
      <c r="G156" s="84"/>
      <c r="H156" s="72"/>
      <c r="I156" s="71"/>
      <c r="J156" s="84"/>
      <c r="K156" s="84"/>
      <c r="L156" s="70"/>
      <c r="M156" s="53"/>
      <c r="N156" s="53"/>
      <c r="O156" s="53"/>
      <c r="P156" s="53"/>
      <c r="Q156" s="53"/>
      <c r="R156" s="53"/>
      <c r="S156" s="53"/>
    </row>
    <row r="157" spans="2:19" s="54" customFormat="1" x14ac:dyDescent="0.3">
      <c r="B157" s="97"/>
      <c r="C157" s="91"/>
      <c r="D157" s="97"/>
      <c r="E157" s="97"/>
      <c r="F157" s="97"/>
      <c r="G157" s="97"/>
      <c r="H157" s="79"/>
      <c r="I157" s="69"/>
      <c r="J157" s="97"/>
      <c r="K157" s="97"/>
      <c r="L157" s="69"/>
      <c r="M157" s="53"/>
      <c r="N157" s="53"/>
      <c r="O157" s="53"/>
      <c r="P157" s="53"/>
      <c r="Q157" s="53"/>
      <c r="R157" s="53"/>
      <c r="S157" s="53"/>
    </row>
    <row r="158" spans="2:19" s="54" customFormat="1" x14ac:dyDescent="0.3">
      <c r="B158" s="97"/>
      <c r="C158" s="83"/>
      <c r="D158" s="97"/>
      <c r="E158" s="97"/>
      <c r="F158" s="97"/>
      <c r="G158" s="97"/>
      <c r="H158" s="79"/>
      <c r="I158" s="69"/>
      <c r="J158" s="97"/>
      <c r="K158" s="97"/>
      <c r="L158" s="69"/>
      <c r="M158" s="53"/>
      <c r="N158" s="53"/>
      <c r="O158" s="53"/>
      <c r="P158" s="53"/>
      <c r="Q158" s="53"/>
      <c r="R158" s="53"/>
      <c r="S158" s="53"/>
    </row>
    <row r="159" spans="2:19" s="54" customFormat="1" x14ac:dyDescent="0.3">
      <c r="B159" s="97"/>
      <c r="C159" s="83"/>
      <c r="D159" s="97"/>
      <c r="E159" s="97"/>
      <c r="F159" s="97"/>
      <c r="G159" s="69"/>
      <c r="H159" s="79"/>
      <c r="I159" s="69"/>
      <c r="J159" s="97"/>
      <c r="K159" s="97"/>
      <c r="L159" s="69"/>
      <c r="M159" s="53"/>
      <c r="N159" s="53"/>
      <c r="O159" s="53"/>
      <c r="P159" s="53"/>
      <c r="Q159" s="53"/>
      <c r="R159" s="53"/>
      <c r="S159" s="53"/>
    </row>
    <row r="160" spans="2:19" s="54" customFormat="1" x14ac:dyDescent="0.3">
      <c r="B160" s="97"/>
      <c r="C160" s="83"/>
      <c r="D160" s="97"/>
      <c r="E160" s="97"/>
      <c r="F160" s="97"/>
      <c r="G160" s="97"/>
      <c r="H160" s="79"/>
      <c r="I160" s="97"/>
      <c r="J160" s="97"/>
      <c r="K160" s="97"/>
      <c r="L160" s="69"/>
      <c r="M160" s="53"/>
      <c r="N160" s="53"/>
      <c r="O160" s="53"/>
      <c r="P160" s="53"/>
      <c r="Q160" s="53"/>
      <c r="R160" s="53"/>
      <c r="S160" s="53"/>
    </row>
    <row r="161" spans="1:19" s="54" customFormat="1" x14ac:dyDescent="0.3">
      <c r="B161" s="97"/>
      <c r="C161" s="83"/>
      <c r="D161" s="97"/>
      <c r="E161" s="97"/>
      <c r="F161" s="97"/>
      <c r="G161" s="97"/>
      <c r="H161" s="79"/>
      <c r="I161" s="97"/>
      <c r="J161" s="97"/>
      <c r="K161" s="97"/>
      <c r="L161" s="69"/>
      <c r="M161" s="53"/>
      <c r="N161" s="53"/>
      <c r="O161" s="53"/>
      <c r="P161" s="53"/>
      <c r="Q161" s="53"/>
      <c r="R161" s="53"/>
      <c r="S161" s="53"/>
    </row>
    <row r="162" spans="1:19" s="54" customFormat="1" x14ac:dyDescent="0.3">
      <c r="B162" s="97"/>
      <c r="C162" s="83"/>
      <c r="D162" s="97"/>
      <c r="E162" s="97"/>
      <c r="F162" s="97"/>
      <c r="G162" s="97"/>
      <c r="H162" s="79"/>
      <c r="I162" s="97"/>
      <c r="J162" s="97"/>
      <c r="K162" s="97"/>
      <c r="L162" s="69"/>
      <c r="M162" s="53"/>
      <c r="N162" s="53"/>
      <c r="O162" s="53"/>
      <c r="P162" s="53"/>
      <c r="Q162" s="53"/>
      <c r="R162" s="53"/>
      <c r="S162" s="53"/>
    </row>
    <row r="163" spans="1:19" s="54" customFormat="1" x14ac:dyDescent="0.3">
      <c r="B163" s="97"/>
      <c r="C163" s="83"/>
      <c r="D163" s="97"/>
      <c r="E163" s="97"/>
      <c r="F163" s="97"/>
      <c r="G163" s="97"/>
      <c r="H163" s="79"/>
      <c r="I163" s="97"/>
      <c r="J163" s="97"/>
      <c r="K163" s="97"/>
      <c r="L163" s="69"/>
      <c r="M163" s="53"/>
      <c r="N163" s="53"/>
      <c r="O163" s="53"/>
      <c r="P163" s="53"/>
      <c r="Q163" s="53"/>
      <c r="R163" s="53"/>
      <c r="S163" s="53"/>
    </row>
    <row r="164" spans="1:19" s="54" customFormat="1" x14ac:dyDescent="0.3">
      <c r="B164" s="73"/>
      <c r="C164" s="83"/>
      <c r="D164" s="68"/>
      <c r="E164" s="75"/>
      <c r="F164" s="76"/>
      <c r="G164" s="68"/>
      <c r="H164" s="76"/>
      <c r="I164" s="75"/>
      <c r="J164" s="76"/>
      <c r="K164" s="68"/>
      <c r="L164" s="77"/>
      <c r="M164" s="53"/>
      <c r="N164" s="53"/>
      <c r="O164" s="53"/>
      <c r="P164" s="53"/>
      <c r="Q164" s="53"/>
      <c r="R164" s="53"/>
      <c r="S164" s="53"/>
    </row>
    <row r="165" spans="1:19" s="54" customFormat="1" x14ac:dyDescent="0.3">
      <c r="B165" s="97"/>
      <c r="C165" s="74"/>
      <c r="D165" s="97"/>
      <c r="E165" s="97"/>
      <c r="F165" s="97"/>
      <c r="G165" s="97"/>
      <c r="H165" s="79"/>
      <c r="I165" s="97"/>
      <c r="J165" s="97"/>
      <c r="K165" s="97"/>
      <c r="L165" s="69"/>
      <c r="M165" s="53"/>
      <c r="N165" s="53"/>
      <c r="O165" s="53"/>
      <c r="P165" s="53"/>
      <c r="Q165" s="53"/>
      <c r="R165" s="53"/>
      <c r="S165" s="53"/>
    </row>
    <row r="166" spans="1:19" s="54" customFormat="1" x14ac:dyDescent="0.3">
      <c r="B166" s="97"/>
      <c r="C166" s="83"/>
      <c r="D166" s="97"/>
      <c r="E166" s="97"/>
      <c r="F166" s="97"/>
      <c r="G166" s="97"/>
      <c r="H166" s="79"/>
      <c r="I166" s="97"/>
      <c r="J166" s="97"/>
      <c r="K166" s="97"/>
      <c r="L166" s="69"/>
      <c r="M166" s="53"/>
      <c r="N166" s="53"/>
      <c r="O166" s="53"/>
      <c r="P166" s="53"/>
      <c r="Q166" s="53"/>
      <c r="R166" s="53"/>
      <c r="S166" s="53"/>
    </row>
    <row r="167" spans="1:19" s="54" customFormat="1" x14ac:dyDescent="0.3">
      <c r="B167" s="97"/>
      <c r="C167" s="83"/>
      <c r="D167" s="97"/>
      <c r="E167" s="97"/>
      <c r="F167" s="97"/>
      <c r="G167" s="97"/>
      <c r="H167" s="79"/>
      <c r="I167" s="97"/>
      <c r="J167" s="97"/>
      <c r="K167" s="97"/>
      <c r="L167" s="69"/>
      <c r="M167" s="53"/>
      <c r="N167" s="53"/>
      <c r="O167" s="53"/>
      <c r="P167" s="53"/>
      <c r="Q167" s="53"/>
      <c r="R167" s="53"/>
      <c r="S167" s="53"/>
    </row>
    <row r="168" spans="1:19" s="54" customFormat="1" x14ac:dyDescent="0.3">
      <c r="B168" s="97"/>
      <c r="C168" s="83"/>
      <c r="D168" s="97"/>
      <c r="E168" s="97"/>
      <c r="F168" s="97"/>
      <c r="G168" s="97"/>
      <c r="H168" s="79"/>
      <c r="I168" s="97"/>
      <c r="J168" s="97"/>
      <c r="K168" s="97"/>
      <c r="L168" s="69"/>
      <c r="M168" s="53"/>
      <c r="N168" s="53"/>
      <c r="O168" s="53"/>
      <c r="P168" s="53"/>
      <c r="Q168" s="53"/>
      <c r="R168" s="53"/>
      <c r="S168" s="53"/>
    </row>
    <row r="169" spans="1:19" s="54" customFormat="1" x14ac:dyDescent="0.3">
      <c r="B169" s="97"/>
      <c r="C169" s="83"/>
      <c r="D169" s="97"/>
      <c r="E169" s="97"/>
      <c r="F169" s="97"/>
      <c r="G169" s="97"/>
      <c r="H169" s="79"/>
      <c r="I169" s="97"/>
      <c r="J169" s="97"/>
      <c r="K169" s="97"/>
      <c r="L169" s="69"/>
      <c r="M169" s="53"/>
      <c r="N169" s="53"/>
      <c r="O169" s="53"/>
      <c r="P169" s="53"/>
      <c r="Q169" s="53"/>
      <c r="R169" s="53"/>
      <c r="S169" s="53"/>
    </row>
    <row r="170" spans="1:19" s="54" customFormat="1" x14ac:dyDescent="0.3">
      <c r="B170" s="97"/>
      <c r="C170" s="83"/>
      <c r="D170" s="97"/>
      <c r="E170" s="97"/>
      <c r="F170" s="97"/>
      <c r="G170" s="97"/>
      <c r="H170" s="79"/>
      <c r="I170" s="97"/>
      <c r="J170" s="97"/>
      <c r="K170" s="97"/>
      <c r="L170" s="69"/>
      <c r="M170" s="53"/>
      <c r="N170" s="53"/>
      <c r="O170" s="53"/>
      <c r="P170" s="53"/>
      <c r="Q170" s="53"/>
      <c r="R170" s="53"/>
      <c r="S170" s="53"/>
    </row>
    <row r="171" spans="1:19" s="54" customFormat="1" x14ac:dyDescent="0.3">
      <c r="B171" s="97"/>
      <c r="C171" s="83"/>
      <c r="D171" s="97"/>
      <c r="E171" s="97"/>
      <c r="F171" s="97"/>
      <c r="G171" s="97"/>
      <c r="H171" s="79"/>
      <c r="I171" s="97"/>
      <c r="J171" s="97"/>
      <c r="K171" s="97"/>
      <c r="L171" s="69"/>
      <c r="M171" s="53"/>
      <c r="N171" s="53"/>
      <c r="O171" s="53"/>
      <c r="P171" s="53"/>
      <c r="Q171" s="53"/>
      <c r="R171" s="53"/>
      <c r="S171" s="53"/>
    </row>
    <row r="172" spans="1:19" s="54" customFormat="1" x14ac:dyDescent="0.3">
      <c r="B172" s="97"/>
      <c r="C172" s="83"/>
      <c r="D172" s="97"/>
      <c r="E172" s="97"/>
      <c r="F172" s="97"/>
      <c r="G172" s="97"/>
      <c r="H172" s="79"/>
      <c r="I172" s="97"/>
      <c r="J172" s="97"/>
      <c r="K172" s="97"/>
      <c r="L172" s="69"/>
      <c r="M172" s="53"/>
      <c r="N172" s="53"/>
      <c r="O172" s="53"/>
      <c r="P172" s="53"/>
      <c r="Q172" s="53"/>
      <c r="R172" s="53"/>
      <c r="S172" s="53"/>
    </row>
    <row r="173" spans="1:19" s="54" customFormat="1" x14ac:dyDescent="0.3">
      <c r="B173" s="97"/>
      <c r="C173" s="83"/>
      <c r="D173" s="97"/>
      <c r="E173" s="97"/>
      <c r="F173" s="97"/>
      <c r="G173" s="97"/>
      <c r="H173" s="79"/>
      <c r="I173" s="97"/>
      <c r="J173" s="97"/>
      <c r="K173" s="97"/>
      <c r="L173" s="69"/>
      <c r="M173" s="53"/>
      <c r="N173" s="53"/>
      <c r="O173" s="53"/>
      <c r="P173" s="53"/>
      <c r="Q173" s="53"/>
      <c r="R173" s="53"/>
      <c r="S173" s="53"/>
    </row>
    <row r="174" spans="1:19" s="54" customFormat="1" x14ac:dyDescent="0.3">
      <c r="B174" s="97"/>
      <c r="C174" s="83"/>
      <c r="D174" s="97"/>
      <c r="E174" s="97"/>
      <c r="F174" s="97"/>
      <c r="G174" s="97"/>
      <c r="H174" s="79"/>
      <c r="I174" s="97"/>
      <c r="J174" s="97"/>
      <c r="K174" s="97"/>
      <c r="L174" s="69"/>
      <c r="M174" s="53"/>
      <c r="N174" s="53"/>
      <c r="O174" s="53"/>
      <c r="P174" s="53"/>
      <c r="Q174" s="53"/>
      <c r="R174" s="53"/>
      <c r="S174" s="53"/>
    </row>
    <row r="175" spans="1:19" s="77" customFormat="1" x14ac:dyDescent="0.3">
      <c r="A175" s="97"/>
      <c r="B175" s="97"/>
      <c r="C175" s="83"/>
      <c r="D175" s="97"/>
      <c r="E175" s="97"/>
      <c r="F175" s="97"/>
      <c r="G175" s="97"/>
      <c r="H175" s="79"/>
      <c r="I175" s="97"/>
      <c r="J175" s="97"/>
      <c r="K175" s="97"/>
      <c r="L175" s="69"/>
    </row>
    <row r="176" spans="1:19" s="54" customFormat="1" x14ac:dyDescent="0.3">
      <c r="B176" s="97"/>
      <c r="C176" s="83"/>
      <c r="D176" s="97"/>
      <c r="E176" s="97"/>
      <c r="F176" s="97"/>
      <c r="G176" s="97"/>
      <c r="H176" s="79"/>
      <c r="I176" s="97"/>
      <c r="J176" s="97"/>
      <c r="K176" s="97"/>
      <c r="L176" s="69"/>
      <c r="M176" s="53"/>
      <c r="N176" s="53"/>
      <c r="O176" s="53"/>
      <c r="P176" s="53"/>
      <c r="Q176" s="53"/>
      <c r="R176" s="53"/>
      <c r="S176" s="53"/>
    </row>
    <row r="177" spans="1:19" s="54" customFormat="1" x14ac:dyDescent="0.3">
      <c r="B177" s="97"/>
      <c r="C177" s="83"/>
      <c r="D177" s="97"/>
      <c r="E177" s="97"/>
      <c r="F177" s="97"/>
      <c r="G177" s="97"/>
      <c r="H177" s="79"/>
      <c r="I177" s="97"/>
      <c r="J177" s="97"/>
      <c r="K177" s="97"/>
      <c r="L177" s="69"/>
      <c r="M177" s="53"/>
      <c r="N177" s="53"/>
      <c r="O177" s="53"/>
      <c r="P177" s="53"/>
      <c r="Q177" s="53"/>
      <c r="R177" s="53"/>
      <c r="S177" s="53"/>
    </row>
    <row r="178" spans="1:19" s="77" customFormat="1" x14ac:dyDescent="0.3">
      <c r="A178" s="97"/>
      <c r="B178" s="94"/>
      <c r="C178" s="83"/>
      <c r="D178" s="76"/>
      <c r="E178" s="76"/>
      <c r="F178" s="76"/>
      <c r="G178" s="76"/>
      <c r="H178" s="95"/>
      <c r="I178" s="76"/>
      <c r="J178" s="76"/>
      <c r="K178" s="76"/>
      <c r="L178" s="76"/>
    </row>
    <row r="179" spans="1:19" s="54" customFormat="1" x14ac:dyDescent="0.3">
      <c r="B179" s="4"/>
      <c r="C179" s="76"/>
      <c r="D179" s="5"/>
      <c r="E179" s="5"/>
      <c r="F179" s="5"/>
      <c r="G179" s="5"/>
      <c r="H179" s="5"/>
      <c r="I179" s="5"/>
      <c r="J179" s="5"/>
      <c r="K179" s="5"/>
      <c r="L179" s="5"/>
      <c r="M179" s="53"/>
      <c r="N179" s="53"/>
      <c r="O179" s="53"/>
      <c r="P179" s="53"/>
      <c r="Q179" s="53"/>
      <c r="R179" s="53"/>
      <c r="S179" s="53"/>
    </row>
    <row r="180" spans="1:19" s="54" customFormat="1" x14ac:dyDescent="0.3"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3"/>
      <c r="N180" s="53"/>
      <c r="O180" s="53"/>
      <c r="P180" s="53"/>
      <c r="Q180" s="53"/>
      <c r="R180" s="53"/>
      <c r="S180" s="53"/>
    </row>
    <row r="181" spans="1:19" s="54" customFormat="1" x14ac:dyDescent="0.3"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3"/>
      <c r="N181" s="53"/>
      <c r="O181" s="53"/>
      <c r="P181" s="53"/>
      <c r="Q181" s="53"/>
      <c r="R181" s="53"/>
      <c r="S181" s="53"/>
    </row>
    <row r="182" spans="1:19" s="54" customFormat="1" x14ac:dyDescent="0.3"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3"/>
      <c r="N182" s="53"/>
      <c r="O182" s="53"/>
      <c r="P182" s="53"/>
      <c r="Q182" s="53"/>
      <c r="R182" s="53"/>
      <c r="S182" s="53"/>
    </row>
    <row r="183" spans="1:19" s="54" customFormat="1" x14ac:dyDescent="0.3"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3"/>
      <c r="N183" s="53"/>
      <c r="O183" s="53"/>
      <c r="P183" s="53"/>
      <c r="Q183" s="53"/>
      <c r="R183" s="53"/>
      <c r="S183" s="53"/>
    </row>
    <row r="184" spans="1:19" s="54" customFormat="1" x14ac:dyDescent="0.3"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3"/>
      <c r="N184" s="53"/>
      <c r="O184" s="53"/>
      <c r="P184" s="53"/>
      <c r="Q184" s="53"/>
      <c r="R184" s="53"/>
      <c r="S184" s="53"/>
    </row>
    <row r="185" spans="1:19" s="54" customFormat="1" x14ac:dyDescent="0.3"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3"/>
      <c r="N185" s="53"/>
      <c r="O185" s="53"/>
      <c r="P185" s="53"/>
      <c r="Q185" s="53"/>
      <c r="R185" s="53"/>
      <c r="S185" s="53"/>
    </row>
    <row r="186" spans="1:19" s="54" customFormat="1" x14ac:dyDescent="0.3"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3"/>
      <c r="N186" s="53"/>
      <c r="O186" s="53"/>
      <c r="P186" s="53"/>
      <c r="Q186" s="53"/>
      <c r="R186" s="53"/>
      <c r="S186" s="53"/>
    </row>
    <row r="187" spans="1:19" s="54" customFormat="1" x14ac:dyDescent="0.3"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3"/>
      <c r="N187" s="53"/>
      <c r="O187" s="53"/>
      <c r="P187" s="53"/>
      <c r="Q187" s="53"/>
      <c r="R187" s="53"/>
      <c r="S187" s="53"/>
    </row>
    <row r="188" spans="1:19" s="54" customFormat="1" x14ac:dyDescent="0.3"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3"/>
      <c r="N188" s="53"/>
      <c r="O188" s="53"/>
      <c r="P188" s="53"/>
      <c r="Q188" s="53"/>
      <c r="R188" s="53"/>
      <c r="S188" s="53"/>
    </row>
    <row r="189" spans="1:19" s="54" customFormat="1" x14ac:dyDescent="0.3"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3"/>
      <c r="N189" s="53"/>
      <c r="O189" s="53"/>
      <c r="P189" s="53"/>
      <c r="Q189" s="53"/>
      <c r="R189" s="53"/>
      <c r="S189" s="53"/>
    </row>
    <row r="190" spans="1:19" s="54" customFormat="1" x14ac:dyDescent="0.3"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3"/>
      <c r="N190" s="53"/>
      <c r="O190" s="53"/>
      <c r="P190" s="53"/>
      <c r="Q190" s="53"/>
      <c r="R190" s="53"/>
      <c r="S190" s="53"/>
    </row>
    <row r="191" spans="1:19" s="54" customFormat="1" x14ac:dyDescent="0.3"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3"/>
      <c r="N191" s="53"/>
      <c r="O191" s="53"/>
      <c r="P191" s="53"/>
      <c r="Q191" s="53"/>
      <c r="R191" s="53"/>
      <c r="S191" s="53"/>
    </row>
    <row r="192" spans="1:19" s="54" customFormat="1" x14ac:dyDescent="0.3"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3"/>
      <c r="N192" s="53"/>
      <c r="O192" s="53"/>
      <c r="P192" s="53"/>
      <c r="Q192" s="53"/>
      <c r="R192" s="53"/>
      <c r="S192" s="53"/>
    </row>
    <row r="193" spans="1:19" s="54" customFormat="1" x14ac:dyDescent="0.3"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3"/>
      <c r="N193" s="53"/>
      <c r="O193" s="53"/>
      <c r="P193" s="53"/>
      <c r="Q193" s="53"/>
      <c r="R193" s="53"/>
      <c r="S193" s="53"/>
    </row>
    <row r="194" spans="1:19" s="54" customFormat="1" x14ac:dyDescent="0.3"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3"/>
      <c r="N194" s="53"/>
      <c r="O194" s="53"/>
      <c r="P194" s="53"/>
      <c r="Q194" s="53"/>
      <c r="R194" s="53"/>
      <c r="S194" s="53"/>
    </row>
    <row r="195" spans="1:19" s="54" customFormat="1" x14ac:dyDescent="0.3"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3"/>
      <c r="N195" s="53"/>
      <c r="O195" s="53"/>
      <c r="P195" s="53"/>
      <c r="Q195" s="53"/>
      <c r="R195" s="53"/>
      <c r="S195" s="53"/>
    </row>
    <row r="196" spans="1:19" s="54" customFormat="1" x14ac:dyDescent="0.3"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3"/>
      <c r="N196" s="53"/>
      <c r="O196" s="53"/>
      <c r="P196" s="53"/>
      <c r="Q196" s="53"/>
      <c r="R196" s="53"/>
      <c r="S196" s="53"/>
    </row>
    <row r="197" spans="1:19" s="54" customFormat="1" x14ac:dyDescent="0.3"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3"/>
      <c r="N197" s="53"/>
      <c r="O197" s="53"/>
      <c r="P197" s="53"/>
      <c r="Q197" s="53"/>
      <c r="R197" s="53"/>
      <c r="S197" s="53"/>
    </row>
    <row r="198" spans="1:19" s="54" customFormat="1" x14ac:dyDescent="0.3"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3"/>
      <c r="N198" s="53"/>
      <c r="O198" s="53"/>
      <c r="P198" s="53"/>
      <c r="Q198" s="53"/>
      <c r="R198" s="53"/>
      <c r="S198" s="53"/>
    </row>
    <row r="199" spans="1:19" s="54" customFormat="1" x14ac:dyDescent="0.3"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3"/>
      <c r="N199" s="53"/>
      <c r="O199" s="53"/>
      <c r="P199" s="53"/>
      <c r="Q199" s="53"/>
      <c r="R199" s="53"/>
      <c r="S199" s="53"/>
    </row>
    <row r="200" spans="1:19" s="54" customFormat="1" x14ac:dyDescent="0.3"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3"/>
      <c r="N200" s="53"/>
      <c r="O200" s="53"/>
      <c r="P200" s="53"/>
      <c r="Q200" s="53"/>
      <c r="R200" s="53"/>
      <c r="S200" s="53"/>
    </row>
    <row r="201" spans="1:19" s="54" customFormat="1" x14ac:dyDescent="0.3"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3"/>
      <c r="N201" s="53"/>
      <c r="O201" s="53"/>
      <c r="P201" s="53"/>
      <c r="Q201" s="53"/>
      <c r="R201" s="53"/>
      <c r="S201" s="53"/>
    </row>
    <row r="202" spans="1:19" s="54" customFormat="1" x14ac:dyDescent="0.3"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3"/>
      <c r="N202" s="53"/>
      <c r="O202" s="53"/>
      <c r="P202" s="53"/>
      <c r="Q202" s="53"/>
      <c r="R202" s="53"/>
      <c r="S202" s="53"/>
    </row>
    <row r="203" spans="1:19" s="77" customFormat="1" x14ac:dyDescent="0.3">
      <c r="A203" s="97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9" s="54" customFormat="1" x14ac:dyDescent="0.3"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3"/>
      <c r="N204" s="53"/>
      <c r="O204" s="53"/>
      <c r="P204" s="53"/>
      <c r="Q204" s="53"/>
      <c r="R204" s="53"/>
      <c r="S204" s="53"/>
    </row>
    <row r="205" spans="1:19" s="54" customFormat="1" x14ac:dyDescent="0.3"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3"/>
      <c r="N205" s="53"/>
      <c r="O205" s="53"/>
      <c r="P205" s="53"/>
      <c r="Q205" s="53"/>
      <c r="R205" s="53"/>
      <c r="S205" s="53"/>
    </row>
    <row r="206" spans="1:19" s="54" customFormat="1" x14ac:dyDescent="0.3"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3"/>
      <c r="N206" s="53"/>
      <c r="O206" s="53"/>
      <c r="P206" s="53"/>
      <c r="Q206" s="53"/>
      <c r="R206" s="53"/>
      <c r="S206" s="53"/>
    </row>
    <row r="207" spans="1:19" s="54" customFormat="1" x14ac:dyDescent="0.3"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3"/>
      <c r="N207" s="53"/>
      <c r="O207" s="53"/>
      <c r="P207" s="53"/>
      <c r="Q207" s="53"/>
      <c r="R207" s="53"/>
      <c r="S207" s="53"/>
    </row>
    <row r="208" spans="1:19" s="54" customFormat="1" x14ac:dyDescent="0.3"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3"/>
      <c r="N208" s="53"/>
      <c r="O208" s="53"/>
      <c r="P208" s="53"/>
      <c r="Q208" s="53"/>
      <c r="R208" s="53"/>
      <c r="S208" s="53"/>
    </row>
    <row r="209" spans="2:19" s="54" customFormat="1" x14ac:dyDescent="0.3"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3"/>
      <c r="N209" s="53"/>
      <c r="O209" s="53"/>
      <c r="P209" s="53"/>
      <c r="Q209" s="53"/>
      <c r="R209" s="53"/>
      <c r="S209" s="53"/>
    </row>
    <row r="210" spans="2:19" s="54" customFormat="1" x14ac:dyDescent="0.3"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3"/>
      <c r="N210" s="53"/>
      <c r="O210" s="53"/>
      <c r="P210" s="53"/>
      <c r="Q210" s="53"/>
      <c r="R210" s="53"/>
      <c r="S210" s="53"/>
    </row>
    <row r="211" spans="2:19" s="54" customFormat="1" x14ac:dyDescent="0.3"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3"/>
      <c r="N211" s="53"/>
      <c r="O211" s="53"/>
      <c r="P211" s="53"/>
      <c r="Q211" s="53"/>
      <c r="R211" s="53"/>
      <c r="S211" s="53"/>
    </row>
    <row r="212" spans="2:19" s="54" customFormat="1" x14ac:dyDescent="0.3"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3"/>
      <c r="N212" s="53"/>
      <c r="O212" s="53"/>
      <c r="P212" s="53"/>
      <c r="Q212" s="53"/>
      <c r="R212" s="53"/>
      <c r="S212" s="53"/>
    </row>
    <row r="213" spans="2:19" s="54" customFormat="1" x14ac:dyDescent="0.3"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3"/>
      <c r="N213" s="53"/>
      <c r="O213" s="53"/>
      <c r="P213" s="53"/>
      <c r="Q213" s="53"/>
      <c r="R213" s="53"/>
      <c r="S213" s="53"/>
    </row>
    <row r="214" spans="2:19" s="54" customFormat="1" x14ac:dyDescent="0.3"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3"/>
      <c r="N214" s="53"/>
      <c r="O214" s="53"/>
      <c r="P214" s="53"/>
      <c r="Q214" s="53"/>
      <c r="R214" s="53"/>
      <c r="S214" s="53"/>
    </row>
    <row r="215" spans="2:19" s="54" customFormat="1" x14ac:dyDescent="0.3"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3"/>
      <c r="N215" s="53"/>
      <c r="O215" s="53"/>
      <c r="P215" s="53"/>
      <c r="Q215" s="53"/>
      <c r="R215" s="53"/>
      <c r="S215" s="53"/>
    </row>
    <row r="216" spans="2:19" s="54" customFormat="1" x14ac:dyDescent="0.3"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3"/>
      <c r="N216" s="53"/>
      <c r="O216" s="53"/>
      <c r="P216" s="53"/>
      <c r="Q216" s="53"/>
      <c r="R216" s="53"/>
      <c r="S216" s="53"/>
    </row>
  </sheetData>
  <mergeCells count="7">
    <mergeCell ref="F67:G67"/>
    <mergeCell ref="B5:D5"/>
    <mergeCell ref="C3:L3"/>
    <mergeCell ref="J2:L2"/>
    <mergeCell ref="C4:K4"/>
    <mergeCell ref="J6:K6"/>
    <mergeCell ref="C64:K64"/>
  </mergeCells>
  <pageMargins left="0.39" right="0.24" top="0.39" bottom="0.39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92"/>
  <sheetViews>
    <sheetView topLeftCell="A29" zoomScale="90" zoomScaleNormal="90" workbookViewId="0">
      <selection activeCell="K8" sqref="K8:K34"/>
    </sheetView>
  </sheetViews>
  <sheetFormatPr defaultRowHeight="16.5" x14ac:dyDescent="0.3"/>
  <cols>
    <col min="1" max="1" width="4.28515625" style="100" customWidth="1"/>
    <col min="2" max="2" width="49.5703125" style="2" customWidth="1"/>
    <col min="3" max="3" width="5.85546875" style="2" customWidth="1"/>
    <col min="4" max="4" width="7.7109375" style="2" customWidth="1"/>
    <col min="5" max="10" width="9.140625" style="2"/>
    <col min="11" max="11" width="12.7109375" style="2" customWidth="1"/>
    <col min="12" max="16384" width="9.140625" style="103"/>
  </cols>
  <sheetData>
    <row r="1" spans="1:11" ht="39" customHeight="1" x14ac:dyDescent="0.3">
      <c r="A1" s="101"/>
      <c r="B1" s="187" t="s">
        <v>93</v>
      </c>
      <c r="C1" s="187"/>
      <c r="D1" s="187"/>
      <c r="E1" s="187"/>
      <c r="F1" s="187"/>
      <c r="G1" s="187"/>
      <c r="H1" s="187"/>
      <c r="I1" s="187"/>
      <c r="J1" s="187"/>
      <c r="K1" s="102"/>
    </row>
    <row r="2" spans="1:11" ht="21" customHeight="1" x14ac:dyDescent="0.3">
      <c r="A2" s="101"/>
      <c r="B2" s="104"/>
      <c r="C2" s="104"/>
      <c r="D2" s="104"/>
      <c r="E2" s="104"/>
      <c r="F2" s="188"/>
      <c r="G2" s="188"/>
      <c r="H2" s="188"/>
      <c r="I2" s="188"/>
      <c r="J2" s="105"/>
      <c r="K2" s="106"/>
    </row>
    <row r="3" spans="1:11" s="110" customFormat="1" ht="15.75" x14ac:dyDescent="0.3">
      <c r="A3" s="107"/>
      <c r="B3" s="108"/>
      <c r="C3" s="108"/>
      <c r="D3" s="108"/>
      <c r="E3" s="108"/>
      <c r="F3" s="108"/>
      <c r="G3" s="108"/>
      <c r="H3" s="109"/>
      <c r="I3" s="108"/>
      <c r="J3" s="109"/>
      <c r="K3" s="108"/>
    </row>
    <row r="4" spans="1:11" ht="36.75" customHeight="1" x14ac:dyDescent="0.3">
      <c r="A4" s="184" t="s">
        <v>8</v>
      </c>
      <c r="B4" s="184" t="s">
        <v>7</v>
      </c>
      <c r="C4" s="184" t="s">
        <v>12</v>
      </c>
      <c r="D4" s="184" t="s">
        <v>11</v>
      </c>
      <c r="E4" s="189" t="s">
        <v>10</v>
      </c>
      <c r="F4" s="190"/>
      <c r="G4" s="189" t="s">
        <v>9</v>
      </c>
      <c r="H4" s="190"/>
      <c r="I4" s="189" t="s">
        <v>65</v>
      </c>
      <c r="J4" s="190"/>
      <c r="K4" s="184" t="s">
        <v>0</v>
      </c>
    </row>
    <row r="5" spans="1:11" ht="26.25" customHeight="1" x14ac:dyDescent="0.3">
      <c r="A5" s="185"/>
      <c r="B5" s="185"/>
      <c r="C5" s="185"/>
      <c r="D5" s="185"/>
      <c r="E5" s="184" t="s">
        <v>66</v>
      </c>
      <c r="F5" s="184" t="s">
        <v>0</v>
      </c>
      <c r="G5" s="184" t="s">
        <v>66</v>
      </c>
      <c r="H5" s="184" t="s">
        <v>0</v>
      </c>
      <c r="I5" s="184" t="s">
        <v>66</v>
      </c>
      <c r="J5" s="184" t="s">
        <v>0</v>
      </c>
      <c r="K5" s="185"/>
    </row>
    <row r="6" spans="1:11" ht="26.25" customHeight="1" x14ac:dyDescent="0.3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</row>
    <row r="7" spans="1:11" s="113" customFormat="1" ht="15.75" x14ac:dyDescent="0.3">
      <c r="A7" s="111">
        <v>1</v>
      </c>
      <c r="B7" s="112">
        <v>2</v>
      </c>
      <c r="C7" s="112">
        <v>3</v>
      </c>
      <c r="D7" s="112">
        <v>4</v>
      </c>
      <c r="E7" s="112">
        <v>5</v>
      </c>
      <c r="F7" s="112">
        <v>6</v>
      </c>
      <c r="G7" s="112">
        <v>7</v>
      </c>
      <c r="H7" s="112">
        <v>8</v>
      </c>
      <c r="I7" s="112">
        <v>9</v>
      </c>
      <c r="J7" s="112">
        <v>10</v>
      </c>
      <c r="K7" s="112">
        <v>11</v>
      </c>
    </row>
    <row r="8" spans="1:11" s="113" customFormat="1" ht="30" customHeight="1" x14ac:dyDescent="0.3">
      <c r="A8" s="157">
        <v>1</v>
      </c>
      <c r="B8" s="98" t="s">
        <v>40</v>
      </c>
      <c r="C8" s="99"/>
      <c r="D8" s="99">
        <v>1</v>
      </c>
      <c r="E8" s="99"/>
      <c r="F8" s="99"/>
      <c r="G8" s="99"/>
      <c r="H8" s="28">
        <f t="shared" ref="H8" si="0">G8*D8</f>
        <v>0</v>
      </c>
      <c r="I8" s="99"/>
      <c r="J8" s="99"/>
      <c r="K8" s="99">
        <f>J8+H8+F8</f>
        <v>0</v>
      </c>
    </row>
    <row r="9" spans="1:11" s="113" customFormat="1" ht="40.5" customHeight="1" x14ac:dyDescent="0.3">
      <c r="A9" s="111">
        <f>A8+1</f>
        <v>2</v>
      </c>
      <c r="B9" s="39" t="s">
        <v>67</v>
      </c>
      <c r="C9" s="40" t="s">
        <v>23</v>
      </c>
      <c r="D9" s="42">
        <v>468</v>
      </c>
      <c r="E9" s="114"/>
      <c r="F9" s="114">
        <f t="shared" ref="F9" si="1">E9*D9</f>
        <v>0</v>
      </c>
      <c r="G9" s="114"/>
      <c r="H9" s="114">
        <f t="shared" ref="H9:H10" si="2">G9*D9</f>
        <v>0</v>
      </c>
      <c r="I9" s="114"/>
      <c r="J9" s="114">
        <f t="shared" ref="J9:J10" si="3">I9*D9</f>
        <v>0</v>
      </c>
      <c r="K9" s="114">
        <f t="shared" ref="K9:K10" si="4">J9+H9+F9</f>
        <v>0</v>
      </c>
    </row>
    <row r="10" spans="1:11" s="113" customFormat="1" ht="50.25" customHeight="1" x14ac:dyDescent="0.3">
      <c r="A10" s="111">
        <f t="shared" ref="A10:A13" si="5">A9+1</f>
        <v>3</v>
      </c>
      <c r="B10" s="39" t="s">
        <v>73</v>
      </c>
      <c r="C10" s="115" t="s">
        <v>23</v>
      </c>
      <c r="D10" s="114">
        <v>320</v>
      </c>
      <c r="E10" s="114"/>
      <c r="F10" s="114"/>
      <c r="G10" s="114"/>
      <c r="H10" s="114">
        <f t="shared" si="2"/>
        <v>0</v>
      </c>
      <c r="I10" s="114"/>
      <c r="J10" s="114">
        <f t="shared" si="3"/>
        <v>0</v>
      </c>
      <c r="K10" s="114">
        <f t="shared" si="4"/>
        <v>0</v>
      </c>
    </row>
    <row r="11" spans="1:11" s="113" customFormat="1" ht="42" customHeight="1" x14ac:dyDescent="0.3">
      <c r="A11" s="111">
        <f t="shared" si="5"/>
        <v>4</v>
      </c>
      <c r="B11" s="41" t="s">
        <v>72</v>
      </c>
      <c r="C11" s="40" t="s">
        <v>23</v>
      </c>
      <c r="D11" s="40">
        <v>468</v>
      </c>
      <c r="E11" s="43"/>
      <c r="F11" s="40">
        <f t="shared" ref="F11" si="6">E11*D11</f>
        <v>0</v>
      </c>
      <c r="G11" s="43"/>
      <c r="H11" s="43">
        <f>G11*D11</f>
        <v>0</v>
      </c>
      <c r="I11" s="43"/>
      <c r="J11" s="43">
        <f>I11*D11</f>
        <v>0</v>
      </c>
      <c r="K11" s="40">
        <f>F11+H11+J11</f>
        <v>0</v>
      </c>
    </row>
    <row r="12" spans="1:11" s="113" customFormat="1" ht="55.5" customHeight="1" x14ac:dyDescent="0.3">
      <c r="A12" s="111">
        <f t="shared" si="5"/>
        <v>5</v>
      </c>
      <c r="B12" s="41" t="s">
        <v>74</v>
      </c>
      <c r="C12" s="40" t="s">
        <v>14</v>
      </c>
      <c r="D12" s="40">
        <v>25</v>
      </c>
      <c r="E12" s="40"/>
      <c r="F12" s="40">
        <f t="shared" ref="F12" si="7">E12*D12</f>
        <v>0</v>
      </c>
      <c r="G12" s="40"/>
      <c r="H12" s="99">
        <f>G12*D12</f>
        <v>0</v>
      </c>
      <c r="I12" s="40"/>
      <c r="J12" s="40">
        <f t="shared" ref="J12" si="8">I12*D12</f>
        <v>0</v>
      </c>
      <c r="K12" s="40">
        <f t="shared" ref="K12" si="9">J12+H12+F12</f>
        <v>0</v>
      </c>
    </row>
    <row r="13" spans="1:11" s="113" customFormat="1" ht="53.25" customHeight="1" x14ac:dyDescent="0.3">
      <c r="A13" s="111">
        <f t="shared" si="5"/>
        <v>6</v>
      </c>
      <c r="B13" s="166" t="s">
        <v>51</v>
      </c>
      <c r="C13" s="27" t="s">
        <v>23</v>
      </c>
      <c r="D13" s="27">
        <v>290</v>
      </c>
      <c r="E13" s="27"/>
      <c r="F13" s="27"/>
      <c r="G13" s="27"/>
      <c r="H13" s="27">
        <f t="shared" ref="H13:H14" si="10">G13*D13</f>
        <v>0</v>
      </c>
      <c r="I13" s="27"/>
      <c r="J13" s="27"/>
      <c r="K13" s="27">
        <f t="shared" ref="K13:K20" si="11">F13+H13+J13</f>
        <v>0</v>
      </c>
    </row>
    <row r="14" spans="1:11" s="113" customFormat="1" ht="15.75" x14ac:dyDescent="0.3">
      <c r="A14" s="25"/>
      <c r="B14" s="166" t="s">
        <v>52</v>
      </c>
      <c r="C14" s="27" t="s">
        <v>14</v>
      </c>
      <c r="D14" s="27">
        <v>409.16</v>
      </c>
      <c r="E14" s="27"/>
      <c r="F14" s="27">
        <f t="shared" ref="F14:F20" si="12">E14*D14</f>
        <v>0</v>
      </c>
      <c r="G14" s="27"/>
      <c r="H14" s="27">
        <f t="shared" si="10"/>
        <v>0</v>
      </c>
      <c r="I14" s="27"/>
      <c r="J14" s="27">
        <f t="shared" ref="J14:J20" si="13">I14*D14</f>
        <v>0</v>
      </c>
      <c r="K14" s="27">
        <f t="shared" si="11"/>
        <v>0</v>
      </c>
    </row>
    <row r="15" spans="1:11" s="113" customFormat="1" ht="15.75" x14ac:dyDescent="0.3">
      <c r="A15" s="25"/>
      <c r="B15" s="166" t="s">
        <v>53</v>
      </c>
      <c r="C15" s="27" t="s">
        <v>14</v>
      </c>
      <c r="D15" s="27">
        <v>787.18</v>
      </c>
      <c r="E15" s="27"/>
      <c r="F15" s="27">
        <f t="shared" si="12"/>
        <v>0</v>
      </c>
      <c r="G15" s="27"/>
      <c r="H15" s="27"/>
      <c r="I15" s="27"/>
      <c r="J15" s="27">
        <f t="shared" si="13"/>
        <v>0</v>
      </c>
      <c r="K15" s="27">
        <f t="shared" si="11"/>
        <v>0</v>
      </c>
    </row>
    <row r="16" spans="1:11" s="113" customFormat="1" ht="18" x14ac:dyDescent="0.3">
      <c r="A16" s="25"/>
      <c r="B16" s="166" t="s">
        <v>54</v>
      </c>
      <c r="C16" s="27" t="s">
        <v>23</v>
      </c>
      <c r="D16" s="27">
        <v>1.95</v>
      </c>
      <c r="E16" s="27"/>
      <c r="F16" s="27">
        <f t="shared" si="12"/>
        <v>0</v>
      </c>
      <c r="G16" s="27"/>
      <c r="H16" s="27"/>
      <c r="I16" s="27"/>
      <c r="J16" s="27">
        <f t="shared" si="13"/>
        <v>0</v>
      </c>
      <c r="K16" s="27">
        <f t="shared" si="11"/>
        <v>0</v>
      </c>
    </row>
    <row r="17" spans="1:11" s="113" customFormat="1" ht="15.75" x14ac:dyDescent="0.3">
      <c r="A17" s="25"/>
      <c r="B17" s="167" t="s">
        <v>79</v>
      </c>
      <c r="C17" s="27" t="s">
        <v>24</v>
      </c>
      <c r="D17" s="38">
        <v>0.182</v>
      </c>
      <c r="E17" s="27"/>
      <c r="F17" s="27">
        <f t="shared" si="12"/>
        <v>0</v>
      </c>
      <c r="G17" s="27"/>
      <c r="H17" s="27"/>
      <c r="I17" s="27"/>
      <c r="J17" s="27">
        <f t="shared" si="13"/>
        <v>0</v>
      </c>
      <c r="K17" s="27">
        <f t="shared" si="11"/>
        <v>0</v>
      </c>
    </row>
    <row r="18" spans="1:11" s="113" customFormat="1" ht="47.25" x14ac:dyDescent="0.3">
      <c r="A18" s="111"/>
      <c r="B18" s="166" t="s">
        <v>25</v>
      </c>
      <c r="C18" s="27" t="s">
        <v>23</v>
      </c>
      <c r="D18" s="27">
        <v>290</v>
      </c>
      <c r="E18" s="27"/>
      <c r="F18" s="27">
        <f t="shared" si="12"/>
        <v>0</v>
      </c>
      <c r="G18" s="27"/>
      <c r="H18" s="27">
        <f t="shared" ref="H18:H20" si="14">G18*D18</f>
        <v>0</v>
      </c>
      <c r="I18" s="27"/>
      <c r="J18" s="27">
        <f t="shared" si="13"/>
        <v>0</v>
      </c>
      <c r="K18" s="27">
        <f t="shared" si="11"/>
        <v>0</v>
      </c>
    </row>
    <row r="19" spans="1:11" s="113" customFormat="1" ht="21" customHeight="1" x14ac:dyDescent="0.3">
      <c r="A19" s="111"/>
      <c r="B19" s="41" t="s">
        <v>87</v>
      </c>
      <c r="C19" s="40" t="s">
        <v>26</v>
      </c>
      <c r="D19" s="40">
        <v>4</v>
      </c>
      <c r="E19" s="40"/>
      <c r="F19" s="40">
        <f t="shared" si="12"/>
        <v>0</v>
      </c>
      <c r="G19" s="40"/>
      <c r="H19" s="40">
        <f t="shared" si="14"/>
        <v>0</v>
      </c>
      <c r="I19" s="40"/>
      <c r="J19" s="40">
        <f t="shared" si="13"/>
        <v>0</v>
      </c>
      <c r="K19" s="40">
        <f t="shared" si="11"/>
        <v>0</v>
      </c>
    </row>
    <row r="20" spans="1:11" s="113" customFormat="1" ht="21" customHeight="1" x14ac:dyDescent="0.3">
      <c r="A20" s="111"/>
      <c r="B20" s="166" t="s">
        <v>27</v>
      </c>
      <c r="C20" s="27" t="s">
        <v>13</v>
      </c>
      <c r="D20" s="27">
        <v>10</v>
      </c>
      <c r="E20" s="27"/>
      <c r="F20" s="27">
        <f t="shared" si="12"/>
        <v>0</v>
      </c>
      <c r="G20" s="27"/>
      <c r="H20" s="27">
        <f t="shared" si="14"/>
        <v>0</v>
      </c>
      <c r="I20" s="27"/>
      <c r="J20" s="27">
        <f t="shared" si="13"/>
        <v>0</v>
      </c>
      <c r="K20" s="27">
        <f t="shared" si="11"/>
        <v>0</v>
      </c>
    </row>
    <row r="21" spans="1:11" s="113" customFormat="1" ht="35.25" customHeight="1" x14ac:dyDescent="0.3">
      <c r="A21" s="111">
        <v>7</v>
      </c>
      <c r="B21" s="39" t="s">
        <v>83</v>
      </c>
      <c r="C21" s="40" t="s">
        <v>23</v>
      </c>
      <c r="D21" s="40">
        <v>260</v>
      </c>
      <c r="E21" s="40"/>
      <c r="F21" s="40">
        <f t="shared" ref="F21:F28" si="15">E21*D21</f>
        <v>0</v>
      </c>
      <c r="G21" s="40"/>
      <c r="H21" s="40">
        <f>G21*D21</f>
        <v>0</v>
      </c>
      <c r="I21" s="40"/>
      <c r="J21" s="40">
        <f t="shared" ref="J21:J29" si="16">I21*D21</f>
        <v>0</v>
      </c>
      <c r="K21" s="40">
        <f>F21+H21+J21</f>
        <v>0</v>
      </c>
    </row>
    <row r="22" spans="1:11" s="113" customFormat="1" ht="28.5" customHeight="1" x14ac:dyDescent="0.3">
      <c r="A22" s="111"/>
      <c r="B22" s="39" t="s">
        <v>75</v>
      </c>
      <c r="C22" s="40" t="s">
        <v>26</v>
      </c>
      <c r="D22" s="40">
        <v>65</v>
      </c>
      <c r="E22" s="40"/>
      <c r="F22" s="40">
        <f t="shared" si="15"/>
        <v>0</v>
      </c>
      <c r="G22" s="40"/>
      <c r="H22" s="40"/>
      <c r="I22" s="40"/>
      <c r="J22" s="40">
        <f t="shared" si="16"/>
        <v>0</v>
      </c>
      <c r="K22" s="40">
        <f>F22+H22+J22</f>
        <v>0</v>
      </c>
    </row>
    <row r="23" spans="1:11" s="113" customFormat="1" ht="85.5" customHeight="1" x14ac:dyDescent="0.3">
      <c r="A23" s="111">
        <v>8</v>
      </c>
      <c r="B23" s="166" t="s">
        <v>30</v>
      </c>
      <c r="C23" s="27" t="s">
        <v>23</v>
      </c>
      <c r="D23" s="27">
        <v>468</v>
      </c>
      <c r="E23" s="27"/>
      <c r="F23" s="27">
        <f t="shared" si="15"/>
        <v>0</v>
      </c>
      <c r="G23" s="27"/>
      <c r="H23" s="27">
        <f t="shared" ref="H23:H29" si="17">G23*D23</f>
        <v>0</v>
      </c>
      <c r="I23" s="27"/>
      <c r="J23" s="27">
        <f t="shared" si="16"/>
        <v>0</v>
      </c>
      <c r="K23" s="27">
        <f t="shared" ref="K23:K28" si="18">F23+H23+J23</f>
        <v>0</v>
      </c>
    </row>
    <row r="24" spans="1:11" s="113" customFormat="1" ht="85.5" customHeight="1" x14ac:dyDescent="0.3">
      <c r="A24" s="111"/>
      <c r="B24" s="166" t="s">
        <v>80</v>
      </c>
      <c r="C24" s="27" t="s">
        <v>23</v>
      </c>
      <c r="D24" s="27">
        <v>468</v>
      </c>
      <c r="E24" s="27"/>
      <c r="F24" s="27">
        <f t="shared" si="15"/>
        <v>0</v>
      </c>
      <c r="G24" s="27"/>
      <c r="H24" s="27">
        <f t="shared" si="17"/>
        <v>0</v>
      </c>
      <c r="I24" s="27"/>
      <c r="J24" s="27">
        <f t="shared" si="16"/>
        <v>0</v>
      </c>
      <c r="K24" s="27">
        <f t="shared" si="18"/>
        <v>0</v>
      </c>
    </row>
    <row r="25" spans="1:11" s="113" customFormat="1" ht="23.25" customHeight="1" x14ac:dyDescent="0.3">
      <c r="A25" s="111"/>
      <c r="B25" s="166" t="s">
        <v>32</v>
      </c>
      <c r="C25" s="27" t="s">
        <v>14</v>
      </c>
      <c r="D25" s="27">
        <v>150</v>
      </c>
      <c r="E25" s="27"/>
      <c r="F25" s="27">
        <f t="shared" si="15"/>
        <v>0</v>
      </c>
      <c r="G25" s="27"/>
      <c r="H25" s="27">
        <f t="shared" si="17"/>
        <v>0</v>
      </c>
      <c r="I25" s="27"/>
      <c r="J25" s="27">
        <f t="shared" si="16"/>
        <v>0</v>
      </c>
      <c r="K25" s="27">
        <f t="shared" si="18"/>
        <v>0</v>
      </c>
    </row>
    <row r="26" spans="1:11" s="113" customFormat="1" ht="23.25" customHeight="1" x14ac:dyDescent="0.3">
      <c r="A26" s="111"/>
      <c r="B26" s="166" t="s">
        <v>33</v>
      </c>
      <c r="C26" s="27" t="s">
        <v>26</v>
      </c>
      <c r="D26" s="27">
        <v>30</v>
      </c>
      <c r="E26" s="27"/>
      <c r="F26" s="27">
        <f t="shared" si="15"/>
        <v>0</v>
      </c>
      <c r="G26" s="27"/>
      <c r="H26" s="27">
        <f t="shared" si="17"/>
        <v>0</v>
      </c>
      <c r="I26" s="27"/>
      <c r="J26" s="27">
        <f t="shared" si="16"/>
        <v>0</v>
      </c>
      <c r="K26" s="27">
        <f t="shared" si="18"/>
        <v>0</v>
      </c>
    </row>
    <row r="27" spans="1:11" s="113" customFormat="1" ht="23.25" customHeight="1" x14ac:dyDescent="0.3">
      <c r="A27" s="111"/>
      <c r="B27" s="166" t="s">
        <v>81</v>
      </c>
      <c r="C27" s="27" t="s">
        <v>16</v>
      </c>
      <c r="D27" s="27">
        <v>6.7</v>
      </c>
      <c r="E27" s="27"/>
      <c r="F27" s="27">
        <f t="shared" si="15"/>
        <v>0</v>
      </c>
      <c r="G27" s="27"/>
      <c r="H27" s="27">
        <f t="shared" si="17"/>
        <v>0</v>
      </c>
      <c r="I27" s="27"/>
      <c r="J27" s="27">
        <f t="shared" si="16"/>
        <v>0</v>
      </c>
      <c r="K27" s="27">
        <f t="shared" si="18"/>
        <v>0</v>
      </c>
    </row>
    <row r="28" spans="1:11" s="113" customFormat="1" ht="37.5" customHeight="1" x14ac:dyDescent="0.3">
      <c r="A28" s="111">
        <v>9</v>
      </c>
      <c r="B28" s="41" t="s">
        <v>76</v>
      </c>
      <c r="C28" s="40" t="s">
        <v>59</v>
      </c>
      <c r="D28" s="40">
        <v>1</v>
      </c>
      <c r="E28" s="43"/>
      <c r="F28" s="40">
        <f t="shared" si="15"/>
        <v>0</v>
      </c>
      <c r="G28" s="40"/>
      <c r="H28" s="40">
        <f t="shared" si="17"/>
        <v>0</v>
      </c>
      <c r="I28" s="43"/>
      <c r="J28" s="40">
        <f t="shared" si="16"/>
        <v>0</v>
      </c>
      <c r="K28" s="40">
        <f t="shared" si="18"/>
        <v>0</v>
      </c>
    </row>
    <row r="29" spans="1:11" s="113" customFormat="1" ht="22.5" customHeight="1" x14ac:dyDescent="0.3">
      <c r="A29" s="111"/>
      <c r="B29" s="39" t="s">
        <v>77</v>
      </c>
      <c r="C29" s="40" t="s">
        <v>16</v>
      </c>
      <c r="D29" s="40">
        <v>0.03</v>
      </c>
      <c r="E29" s="43"/>
      <c r="F29" s="40">
        <f>E29*D29</f>
        <v>0</v>
      </c>
      <c r="G29" s="40"/>
      <c r="H29" s="40">
        <f t="shared" si="17"/>
        <v>0</v>
      </c>
      <c r="I29" s="43"/>
      <c r="J29" s="40">
        <f t="shared" si="16"/>
        <v>0</v>
      </c>
      <c r="K29" s="40">
        <f t="shared" ref="K29" si="19">J29+H29+F29</f>
        <v>0</v>
      </c>
    </row>
    <row r="30" spans="1:11" s="113" customFormat="1" ht="21.75" customHeight="1" x14ac:dyDescent="0.3">
      <c r="A30" s="111">
        <v>10</v>
      </c>
      <c r="B30" s="41" t="s">
        <v>68</v>
      </c>
      <c r="C30" s="40" t="s">
        <v>23</v>
      </c>
      <c r="D30" s="40">
        <v>20</v>
      </c>
      <c r="E30" s="40"/>
      <c r="F30" s="40">
        <f>E30*D30</f>
        <v>0</v>
      </c>
      <c r="G30" s="40"/>
      <c r="H30" s="40">
        <f t="shared" ref="H30:H32" si="20">G30*D30</f>
        <v>0</v>
      </c>
      <c r="I30" s="40"/>
      <c r="J30" s="40">
        <f t="shared" ref="J30:J31" si="21">I30*D30</f>
        <v>0</v>
      </c>
      <c r="K30" s="40">
        <f t="shared" ref="K30" si="22">F30+H30+J30</f>
        <v>0</v>
      </c>
    </row>
    <row r="31" spans="1:11" s="113" customFormat="1" ht="36.75" customHeight="1" x14ac:dyDescent="0.3">
      <c r="A31" s="111">
        <f t="shared" ref="A31:A32" si="23">A30+1</f>
        <v>11</v>
      </c>
      <c r="B31" s="41" t="s">
        <v>78</v>
      </c>
      <c r="C31" s="40" t="s">
        <v>69</v>
      </c>
      <c r="D31" s="42">
        <v>1</v>
      </c>
      <c r="E31" s="43"/>
      <c r="F31" s="43">
        <f t="shared" ref="F31:F32" si="24">E31*D31</f>
        <v>0</v>
      </c>
      <c r="G31" s="43"/>
      <c r="H31" s="43">
        <f t="shared" si="20"/>
        <v>0</v>
      </c>
      <c r="I31" s="43"/>
      <c r="J31" s="40">
        <f t="shared" si="21"/>
        <v>0</v>
      </c>
      <c r="K31" s="40">
        <f>F31+H31+J31</f>
        <v>0</v>
      </c>
    </row>
    <row r="32" spans="1:11" s="113" customFormat="1" ht="30" customHeight="1" x14ac:dyDescent="0.3">
      <c r="A32" s="111">
        <f t="shared" si="23"/>
        <v>12</v>
      </c>
      <c r="B32" s="41" t="s">
        <v>28</v>
      </c>
      <c r="C32" s="40" t="s">
        <v>29</v>
      </c>
      <c r="D32" s="40">
        <v>2</v>
      </c>
      <c r="E32" s="40"/>
      <c r="F32" s="40">
        <f t="shared" si="24"/>
        <v>0</v>
      </c>
      <c r="G32" s="40"/>
      <c r="H32" s="40">
        <f t="shared" si="20"/>
        <v>0</v>
      </c>
      <c r="I32" s="40"/>
      <c r="J32" s="40">
        <f>I32*D32</f>
        <v>0</v>
      </c>
      <c r="K32" s="40">
        <f>F32+H32+J32</f>
        <v>0</v>
      </c>
    </row>
    <row r="33" spans="1:11" s="113" customFormat="1" ht="29.25" customHeight="1" x14ac:dyDescent="0.3">
      <c r="A33" s="111">
        <v>13</v>
      </c>
      <c r="B33" s="41" t="s">
        <v>70</v>
      </c>
      <c r="C33" s="40" t="s">
        <v>71</v>
      </c>
      <c r="D33" s="40">
        <v>1</v>
      </c>
      <c r="E33" s="40"/>
      <c r="F33" s="40"/>
      <c r="G33" s="40"/>
      <c r="H33" s="40"/>
      <c r="I33" s="40"/>
      <c r="J33" s="40">
        <f>I33*D33</f>
        <v>0</v>
      </c>
      <c r="K33" s="40">
        <f>J33+H33+F33</f>
        <v>0</v>
      </c>
    </row>
    <row r="34" spans="1:11" s="113" customFormat="1" ht="20.25" customHeight="1" x14ac:dyDescent="0.3">
      <c r="A34" s="112"/>
      <c r="B34" s="116" t="s">
        <v>0</v>
      </c>
      <c r="C34" s="115"/>
      <c r="D34" s="117"/>
      <c r="E34" s="114"/>
      <c r="F34" s="114"/>
      <c r="G34" s="114"/>
      <c r="H34" s="114"/>
      <c r="I34" s="114"/>
      <c r="J34" s="114"/>
      <c r="K34" s="116">
        <f>SUM(K8:K33)</f>
        <v>0</v>
      </c>
    </row>
    <row r="35" spans="1:11" s="113" customFormat="1" ht="20.25" customHeight="1" x14ac:dyDescent="0.3">
      <c r="A35" s="112"/>
      <c r="B35" s="116" t="s">
        <v>100</v>
      </c>
      <c r="C35" s="115"/>
      <c r="D35" s="117"/>
      <c r="E35" s="114"/>
      <c r="F35" s="114"/>
      <c r="G35" s="114"/>
      <c r="H35" s="114"/>
      <c r="I35" s="114"/>
      <c r="J35" s="114"/>
      <c r="K35" s="116"/>
    </row>
    <row r="36" spans="1:11" s="113" customFormat="1" ht="20.25" customHeight="1" x14ac:dyDescent="0.3">
      <c r="A36" s="112"/>
      <c r="B36" s="116" t="s">
        <v>0</v>
      </c>
      <c r="C36" s="115"/>
      <c r="D36" s="117"/>
      <c r="E36" s="114"/>
      <c r="F36" s="114"/>
      <c r="G36" s="114"/>
      <c r="H36" s="114"/>
      <c r="I36" s="114"/>
      <c r="J36" s="114"/>
      <c r="K36" s="116"/>
    </row>
    <row r="37" spans="1:11" s="113" customFormat="1" ht="20.25" customHeight="1" x14ac:dyDescent="0.3">
      <c r="A37" s="112"/>
      <c r="B37" s="116" t="s">
        <v>101</v>
      </c>
      <c r="C37" s="115"/>
      <c r="D37" s="117"/>
      <c r="E37" s="114"/>
      <c r="F37" s="114"/>
      <c r="G37" s="114"/>
      <c r="H37" s="114"/>
      <c r="I37" s="114"/>
      <c r="J37" s="114"/>
      <c r="K37" s="116"/>
    </row>
    <row r="38" spans="1:11" s="113" customFormat="1" ht="20.25" customHeight="1" x14ac:dyDescent="0.3">
      <c r="A38" s="112"/>
      <c r="B38" s="116" t="s">
        <v>0</v>
      </c>
      <c r="C38" s="115"/>
      <c r="D38" s="117"/>
      <c r="E38" s="114"/>
      <c r="F38" s="114"/>
      <c r="G38" s="114"/>
      <c r="H38" s="114"/>
      <c r="I38" s="114"/>
      <c r="J38" s="114"/>
      <c r="K38" s="116"/>
    </row>
    <row r="39" spans="1:11" s="113" customFormat="1" ht="20.25" customHeight="1" x14ac:dyDescent="0.3">
      <c r="A39" s="112"/>
      <c r="B39" s="116" t="s">
        <v>37</v>
      </c>
      <c r="C39" s="115"/>
      <c r="D39" s="117"/>
      <c r="E39" s="114"/>
      <c r="F39" s="114"/>
      <c r="G39" s="114"/>
      <c r="H39" s="114"/>
      <c r="I39" s="114"/>
      <c r="J39" s="114"/>
      <c r="K39" s="116"/>
    </row>
    <row r="40" spans="1:11" s="113" customFormat="1" ht="20.25" customHeight="1" x14ac:dyDescent="0.3">
      <c r="A40" s="112"/>
      <c r="B40" s="116" t="s">
        <v>0</v>
      </c>
      <c r="C40" s="115"/>
      <c r="D40" s="117"/>
      <c r="E40" s="114"/>
      <c r="F40" s="114"/>
      <c r="G40" s="114"/>
      <c r="H40" s="114"/>
      <c r="I40" s="114"/>
      <c r="J40" s="114"/>
      <c r="K40" s="116"/>
    </row>
    <row r="41" spans="1:11" s="113" customFormat="1" ht="20.25" customHeight="1" x14ac:dyDescent="0.3">
      <c r="A41" s="112"/>
      <c r="B41" s="116" t="s">
        <v>38</v>
      </c>
      <c r="C41" s="115"/>
      <c r="D41" s="117"/>
      <c r="E41" s="114"/>
      <c r="F41" s="114"/>
      <c r="G41" s="114"/>
      <c r="H41" s="114"/>
      <c r="I41" s="114"/>
      <c r="J41" s="114"/>
      <c r="K41" s="116"/>
    </row>
    <row r="42" spans="1:11" s="113" customFormat="1" ht="20.25" customHeight="1" x14ac:dyDescent="0.3">
      <c r="A42" s="112"/>
      <c r="B42" s="116" t="s">
        <v>39</v>
      </c>
      <c r="C42" s="115"/>
      <c r="D42" s="117"/>
      <c r="E42" s="114"/>
      <c r="F42" s="114"/>
      <c r="G42" s="114"/>
      <c r="H42" s="114"/>
      <c r="I42" s="114"/>
      <c r="J42" s="114"/>
      <c r="K42" s="116"/>
    </row>
    <row r="43" spans="1:11" s="113" customFormat="1" ht="45" customHeight="1" x14ac:dyDescent="0.3">
      <c r="A43" s="112"/>
      <c r="B43" s="65" t="s">
        <v>97</v>
      </c>
      <c r="C43" s="64"/>
      <c r="D43" s="63"/>
      <c r="E43" s="44"/>
      <c r="F43" s="58"/>
      <c r="G43" s="61"/>
      <c r="H43" s="58"/>
      <c r="I43" s="62"/>
      <c r="J43" s="58"/>
      <c r="K43" s="62"/>
    </row>
    <row r="44" spans="1:11" s="113" customFormat="1" ht="24" customHeight="1" x14ac:dyDescent="0.3">
      <c r="A44" s="112"/>
      <c r="B44" s="66" t="s">
        <v>39</v>
      </c>
      <c r="C44" s="64"/>
      <c r="D44" s="63"/>
      <c r="E44" s="44"/>
      <c r="F44" s="58"/>
      <c r="G44" s="61"/>
      <c r="H44" s="58"/>
      <c r="I44" s="62"/>
      <c r="J44" s="58"/>
      <c r="K44" s="62"/>
    </row>
    <row r="45" spans="1:11" s="113" customFormat="1" ht="24" customHeight="1" x14ac:dyDescent="0.3">
      <c r="A45" s="118"/>
      <c r="B45" s="173"/>
      <c r="C45" s="68"/>
      <c r="D45" s="69"/>
      <c r="E45" s="174"/>
      <c r="F45" s="70"/>
      <c r="G45" s="71"/>
      <c r="H45" s="70"/>
      <c r="I45" s="72"/>
      <c r="J45" s="70"/>
      <c r="K45" s="72"/>
    </row>
    <row r="46" spans="1:11" s="113" customFormat="1" ht="15.75" x14ac:dyDescent="0.3">
      <c r="A46" s="118"/>
      <c r="B46" s="119"/>
      <c r="C46" s="120"/>
      <c r="D46" s="121"/>
      <c r="E46" s="122"/>
      <c r="F46" s="122"/>
      <c r="G46" s="122"/>
      <c r="H46" s="122"/>
      <c r="I46" s="122"/>
      <c r="J46" s="122"/>
      <c r="K46" s="119"/>
    </row>
    <row r="47" spans="1:11" s="113" customFormat="1" ht="16.5" customHeight="1" x14ac:dyDescent="0.3">
      <c r="A47" s="123"/>
      <c r="B47" s="182" t="s">
        <v>92</v>
      </c>
      <c r="C47" s="183"/>
      <c r="D47" s="183"/>
      <c r="E47" s="183"/>
      <c r="F47" s="183"/>
      <c r="G47" s="183"/>
      <c r="H47" s="183"/>
      <c r="I47" s="183"/>
      <c r="J47" s="183"/>
      <c r="K47" s="124"/>
    </row>
    <row r="48" spans="1:11" s="113" customFormat="1" ht="15.75" x14ac:dyDescent="0.3">
      <c r="A48" s="123"/>
      <c r="B48" s="125"/>
      <c r="C48" s="125"/>
      <c r="D48" s="125"/>
      <c r="E48" s="125"/>
      <c r="F48" s="125"/>
      <c r="G48" s="125"/>
      <c r="H48" s="125"/>
      <c r="I48" s="125"/>
      <c r="J48" s="125"/>
      <c r="K48" s="124"/>
    </row>
    <row r="49" spans="1:11" s="132" customFormat="1" x14ac:dyDescent="0.3">
      <c r="A49" s="126"/>
      <c r="B49" s="108"/>
      <c r="C49" s="158"/>
      <c r="D49" s="121"/>
      <c r="E49" s="159"/>
      <c r="F49" s="160"/>
      <c r="G49" s="161"/>
      <c r="H49" s="160"/>
      <c r="I49" s="119"/>
      <c r="J49" s="160"/>
      <c r="K49" s="160"/>
    </row>
    <row r="50" spans="1:11" s="132" customFormat="1" x14ac:dyDescent="0.3">
      <c r="A50" s="126"/>
      <c r="B50" s="108"/>
      <c r="C50" s="158"/>
      <c r="D50" s="121"/>
      <c r="E50" s="159"/>
      <c r="F50" s="160"/>
      <c r="G50" s="161"/>
      <c r="H50" s="160"/>
      <c r="I50" s="119"/>
      <c r="J50" s="160"/>
      <c r="K50" s="160"/>
    </row>
    <row r="51" spans="1:11" s="132" customFormat="1" x14ac:dyDescent="0.3">
      <c r="A51" s="126"/>
      <c r="B51" s="162"/>
      <c r="C51" s="158"/>
      <c r="D51" s="121"/>
      <c r="E51" s="159"/>
      <c r="F51" s="160"/>
      <c r="G51" s="161"/>
      <c r="H51" s="160"/>
      <c r="I51" s="119"/>
      <c r="J51" s="160"/>
      <c r="K51" s="160"/>
    </row>
    <row r="52" spans="1:11" s="132" customFormat="1" x14ac:dyDescent="0.3">
      <c r="A52" s="126"/>
      <c r="B52" s="162"/>
      <c r="C52" s="158"/>
      <c r="D52" s="121"/>
      <c r="E52" s="159"/>
      <c r="F52" s="160"/>
      <c r="G52" s="161"/>
      <c r="H52" s="160"/>
      <c r="I52" s="119"/>
      <c r="J52" s="160"/>
      <c r="K52" s="160"/>
    </row>
    <row r="53" spans="1:11" s="132" customFormat="1" x14ac:dyDescent="0.3">
      <c r="A53" s="126"/>
      <c r="B53" s="133"/>
      <c r="C53" s="127"/>
      <c r="D53" s="128"/>
      <c r="E53" s="126"/>
      <c r="F53" s="129"/>
      <c r="G53" s="130"/>
      <c r="H53" s="129"/>
      <c r="I53" s="131"/>
      <c r="J53" s="129"/>
      <c r="K53" s="129"/>
    </row>
    <row r="54" spans="1:11" s="132" customFormat="1" x14ac:dyDescent="0.3">
      <c r="A54" s="126"/>
      <c r="B54" s="133"/>
      <c r="C54" s="127"/>
      <c r="D54" s="128"/>
      <c r="E54" s="126"/>
      <c r="F54" s="129"/>
      <c r="G54" s="130"/>
      <c r="H54" s="129"/>
      <c r="I54" s="131"/>
      <c r="J54" s="129"/>
      <c r="K54" s="129"/>
    </row>
    <row r="55" spans="1:11" s="132" customFormat="1" x14ac:dyDescent="0.3">
      <c r="A55" s="134"/>
      <c r="B55" s="135"/>
      <c r="C55" s="127"/>
      <c r="D55" s="136"/>
      <c r="E55" s="137"/>
      <c r="F55" s="127"/>
      <c r="G55" s="137"/>
      <c r="H55" s="136"/>
      <c r="I55" s="137"/>
      <c r="J55" s="127"/>
      <c r="K55" s="138"/>
    </row>
    <row r="56" spans="1:11" s="132" customFormat="1" x14ac:dyDescent="0.3">
      <c r="A56" s="126"/>
      <c r="B56" s="133"/>
      <c r="C56" s="127"/>
      <c r="D56" s="128"/>
      <c r="E56" s="126"/>
      <c r="F56" s="129"/>
      <c r="G56" s="130"/>
      <c r="H56" s="129"/>
      <c r="I56" s="131"/>
      <c r="J56" s="129"/>
      <c r="K56" s="129"/>
    </row>
    <row r="57" spans="1:11" s="132" customFormat="1" x14ac:dyDescent="0.3">
      <c r="A57" s="134"/>
      <c r="B57" s="135"/>
      <c r="C57" s="127"/>
      <c r="D57" s="136"/>
      <c r="E57" s="137"/>
      <c r="F57" s="127"/>
      <c r="G57" s="137"/>
      <c r="H57" s="136"/>
      <c r="I57" s="137"/>
      <c r="J57" s="127"/>
      <c r="K57" s="138"/>
    </row>
    <row r="58" spans="1:11" s="132" customFormat="1" x14ac:dyDescent="0.3">
      <c r="A58" s="134"/>
      <c r="B58" s="135"/>
      <c r="C58" s="127"/>
      <c r="D58" s="136"/>
      <c r="E58" s="137"/>
      <c r="F58" s="127"/>
      <c r="G58" s="137"/>
      <c r="H58" s="136"/>
      <c r="I58" s="137"/>
      <c r="J58" s="127"/>
      <c r="K58" s="138"/>
    </row>
    <row r="59" spans="1:11" s="132" customFormat="1" x14ac:dyDescent="0.3">
      <c r="A59" s="126"/>
      <c r="B59" s="135"/>
      <c r="C59" s="127"/>
      <c r="D59" s="128"/>
      <c r="E59" s="126"/>
      <c r="F59" s="129"/>
      <c r="G59" s="130"/>
      <c r="H59" s="129"/>
      <c r="I59" s="131"/>
      <c r="J59" s="129"/>
      <c r="K59" s="129"/>
    </row>
    <row r="60" spans="1:11" s="132" customFormat="1" x14ac:dyDescent="0.3">
      <c r="A60" s="126"/>
      <c r="B60" s="133"/>
      <c r="C60" s="127"/>
      <c r="D60" s="128"/>
      <c r="E60" s="126"/>
      <c r="F60" s="129"/>
      <c r="G60" s="130"/>
      <c r="H60" s="129"/>
      <c r="I60" s="131"/>
      <c r="J60" s="129"/>
      <c r="K60" s="129"/>
    </row>
    <row r="61" spans="1:11" s="132" customFormat="1" x14ac:dyDescent="0.3">
      <c r="A61" s="126"/>
      <c r="B61" s="133"/>
      <c r="C61" s="127"/>
      <c r="D61" s="128"/>
      <c r="E61" s="126"/>
      <c r="F61" s="129"/>
      <c r="G61" s="130"/>
      <c r="H61" s="129"/>
      <c r="I61" s="131"/>
      <c r="J61" s="129"/>
      <c r="K61" s="129"/>
    </row>
    <row r="62" spans="1:11" s="132" customFormat="1" x14ac:dyDescent="0.3">
      <c r="A62" s="126"/>
      <c r="B62" s="133"/>
      <c r="C62" s="127"/>
      <c r="D62" s="128"/>
      <c r="E62" s="126"/>
      <c r="F62" s="129"/>
      <c r="G62" s="130"/>
      <c r="H62" s="129"/>
      <c r="I62" s="131"/>
      <c r="J62" s="129"/>
      <c r="K62" s="129"/>
    </row>
    <row r="63" spans="1:11" s="132" customFormat="1" x14ac:dyDescent="0.3">
      <c r="A63" s="126"/>
      <c r="B63" s="133"/>
      <c r="C63" s="127"/>
      <c r="D63" s="128"/>
      <c r="E63" s="126"/>
      <c r="F63" s="129"/>
      <c r="G63" s="130"/>
      <c r="H63" s="129"/>
      <c r="I63" s="131"/>
      <c r="J63" s="129"/>
      <c r="K63" s="129"/>
    </row>
    <row r="64" spans="1:11" s="132" customFormat="1" x14ac:dyDescent="0.3">
      <c r="A64" s="126"/>
      <c r="B64" s="133"/>
      <c r="C64" s="127"/>
      <c r="D64" s="128"/>
      <c r="E64" s="126"/>
      <c r="F64" s="129"/>
      <c r="G64" s="130"/>
      <c r="H64" s="129"/>
      <c r="I64" s="131"/>
      <c r="J64" s="129"/>
      <c r="K64" s="129"/>
    </row>
    <row r="65" spans="1:11" s="132" customFormat="1" x14ac:dyDescent="0.3">
      <c r="A65" s="126"/>
      <c r="B65" s="133"/>
      <c r="C65" s="127"/>
      <c r="D65" s="128"/>
      <c r="E65" s="126"/>
      <c r="F65" s="129"/>
      <c r="G65" s="130"/>
      <c r="H65" s="129"/>
      <c r="I65" s="131"/>
      <c r="J65" s="129"/>
      <c r="K65" s="129"/>
    </row>
    <row r="66" spans="1:11" s="132" customFormat="1" x14ac:dyDescent="0.3">
      <c r="A66" s="126"/>
      <c r="B66" s="133"/>
      <c r="C66" s="127"/>
      <c r="D66" s="128"/>
      <c r="E66" s="126"/>
      <c r="F66" s="129"/>
      <c r="G66" s="130"/>
      <c r="H66" s="129"/>
      <c r="I66" s="131"/>
      <c r="J66" s="129"/>
      <c r="K66" s="129"/>
    </row>
    <row r="67" spans="1:11" s="132" customFormat="1" x14ac:dyDescent="0.3">
      <c r="A67" s="126"/>
      <c r="B67" s="133"/>
      <c r="C67" s="127"/>
      <c r="D67" s="128"/>
      <c r="E67" s="126"/>
      <c r="F67" s="129"/>
      <c r="G67" s="130"/>
      <c r="H67" s="129"/>
      <c r="I67" s="131"/>
      <c r="J67" s="129"/>
      <c r="K67" s="129"/>
    </row>
    <row r="68" spans="1:11" s="132" customFormat="1" x14ac:dyDescent="0.3">
      <c r="A68" s="126"/>
      <c r="B68" s="133"/>
      <c r="C68" s="127"/>
      <c r="D68" s="128"/>
      <c r="E68" s="126"/>
      <c r="F68" s="129"/>
      <c r="G68" s="130"/>
      <c r="H68" s="129"/>
      <c r="I68" s="131"/>
      <c r="J68" s="129"/>
      <c r="K68" s="129"/>
    </row>
    <row r="69" spans="1:11" s="132" customFormat="1" x14ac:dyDescent="0.3">
      <c r="A69" s="126"/>
      <c r="B69" s="133"/>
      <c r="C69" s="127"/>
      <c r="D69" s="128"/>
      <c r="E69" s="126"/>
      <c r="F69" s="129"/>
      <c r="G69" s="130"/>
      <c r="H69" s="129"/>
      <c r="I69" s="131"/>
      <c r="J69" s="129"/>
      <c r="K69" s="129"/>
    </row>
    <row r="70" spans="1:11" s="132" customFormat="1" x14ac:dyDescent="0.3">
      <c r="A70" s="126"/>
      <c r="B70" s="133"/>
      <c r="C70" s="127"/>
      <c r="D70" s="128"/>
      <c r="E70" s="126"/>
      <c r="F70" s="129"/>
      <c r="G70" s="130"/>
      <c r="H70" s="129"/>
      <c r="I70" s="131"/>
      <c r="J70" s="129"/>
      <c r="K70" s="129"/>
    </row>
    <row r="71" spans="1:11" s="132" customFormat="1" x14ac:dyDescent="0.3">
      <c r="A71" s="126"/>
      <c r="B71" s="133"/>
      <c r="C71" s="127"/>
      <c r="D71" s="128"/>
      <c r="E71" s="126"/>
      <c r="F71" s="129"/>
      <c r="G71" s="130"/>
      <c r="H71" s="129"/>
      <c r="I71" s="131"/>
      <c r="J71" s="129"/>
      <c r="K71" s="129"/>
    </row>
    <row r="72" spans="1:11" s="132" customFormat="1" x14ac:dyDescent="0.3">
      <c r="A72" s="126"/>
      <c r="B72" s="133"/>
      <c r="C72" s="127"/>
      <c r="D72" s="128"/>
      <c r="E72" s="126"/>
      <c r="F72" s="129"/>
      <c r="G72" s="130"/>
      <c r="H72" s="129"/>
      <c r="I72" s="131"/>
      <c r="J72" s="129"/>
      <c r="K72" s="129"/>
    </row>
    <row r="73" spans="1:11" s="132" customFormat="1" x14ac:dyDescent="0.3">
      <c r="A73" s="126"/>
      <c r="B73" s="133"/>
      <c r="C73" s="127"/>
      <c r="D73" s="128"/>
      <c r="E73" s="126"/>
      <c r="F73" s="129"/>
      <c r="G73" s="130"/>
      <c r="H73" s="129"/>
      <c r="I73" s="131"/>
      <c r="J73" s="129"/>
      <c r="K73" s="129"/>
    </row>
    <row r="74" spans="1:11" s="132" customFormat="1" x14ac:dyDescent="0.3">
      <c r="A74" s="126"/>
      <c r="B74" s="133"/>
      <c r="C74" s="127"/>
      <c r="D74" s="128"/>
      <c r="E74" s="126"/>
      <c r="F74" s="129"/>
      <c r="G74" s="130"/>
      <c r="H74" s="129"/>
      <c r="I74" s="131"/>
      <c r="J74" s="129"/>
      <c r="K74" s="129"/>
    </row>
    <row r="75" spans="1:11" s="132" customFormat="1" x14ac:dyDescent="0.3">
      <c r="A75" s="126"/>
      <c r="B75" s="133"/>
      <c r="C75" s="127"/>
      <c r="D75" s="128"/>
      <c r="E75" s="126"/>
      <c r="F75" s="129"/>
      <c r="G75" s="130"/>
      <c r="H75" s="129"/>
      <c r="I75" s="131"/>
      <c r="J75" s="129"/>
      <c r="K75" s="129"/>
    </row>
    <row r="76" spans="1:11" s="132" customFormat="1" x14ac:dyDescent="0.3">
      <c r="A76" s="126"/>
      <c r="B76" s="133"/>
      <c r="C76" s="127"/>
      <c r="D76" s="128"/>
      <c r="E76" s="126"/>
      <c r="F76" s="129"/>
      <c r="G76" s="130"/>
      <c r="H76" s="129"/>
      <c r="I76" s="131"/>
      <c r="J76" s="129"/>
      <c r="K76" s="129"/>
    </row>
    <row r="77" spans="1:11" s="132" customFormat="1" x14ac:dyDescent="0.3">
      <c r="A77" s="126"/>
      <c r="B77" s="133"/>
      <c r="C77" s="127"/>
      <c r="D77" s="128"/>
      <c r="E77" s="126"/>
      <c r="F77" s="129"/>
      <c r="G77" s="130"/>
      <c r="H77" s="129"/>
      <c r="I77" s="131"/>
      <c r="J77" s="129"/>
      <c r="K77" s="129"/>
    </row>
    <row r="78" spans="1:11" s="132" customFormat="1" x14ac:dyDescent="0.3">
      <c r="A78" s="126"/>
      <c r="B78" s="133"/>
      <c r="C78" s="127"/>
      <c r="D78" s="128"/>
      <c r="E78" s="126"/>
      <c r="F78" s="129"/>
      <c r="G78" s="130"/>
      <c r="H78" s="129"/>
      <c r="I78" s="131"/>
      <c r="J78" s="129"/>
      <c r="K78" s="129"/>
    </row>
    <row r="79" spans="1:11" s="132" customFormat="1" x14ac:dyDescent="0.3">
      <c r="A79" s="126"/>
      <c r="B79" s="133"/>
      <c r="C79" s="127"/>
      <c r="D79" s="128"/>
      <c r="E79" s="126"/>
      <c r="F79" s="129"/>
      <c r="G79" s="130"/>
      <c r="H79" s="129"/>
      <c r="I79" s="131"/>
      <c r="J79" s="129"/>
      <c r="K79" s="129"/>
    </row>
    <row r="80" spans="1:11" s="132" customFormat="1" x14ac:dyDescent="0.3">
      <c r="A80" s="126"/>
      <c r="B80" s="133"/>
      <c r="C80" s="127"/>
      <c r="D80" s="128"/>
      <c r="E80" s="126"/>
      <c r="F80" s="129"/>
      <c r="G80" s="130"/>
      <c r="H80" s="129"/>
      <c r="I80" s="131"/>
      <c r="J80" s="129"/>
      <c r="K80" s="129"/>
    </row>
    <row r="81" spans="1:11" s="132" customFormat="1" x14ac:dyDescent="0.3">
      <c r="A81" s="126"/>
      <c r="B81" s="133"/>
      <c r="C81" s="127"/>
      <c r="D81" s="128"/>
      <c r="E81" s="126"/>
      <c r="F81" s="129"/>
      <c r="G81" s="130"/>
      <c r="H81" s="129"/>
      <c r="I81" s="131"/>
      <c r="J81" s="129"/>
      <c r="K81" s="129"/>
    </row>
    <row r="82" spans="1:11" s="132" customFormat="1" x14ac:dyDescent="0.3">
      <c r="A82" s="126"/>
      <c r="B82" s="133"/>
      <c r="C82" s="127"/>
      <c r="D82" s="128"/>
      <c r="E82" s="126"/>
      <c r="F82" s="129"/>
      <c r="G82" s="130"/>
      <c r="H82" s="129"/>
      <c r="I82" s="131"/>
      <c r="J82" s="129"/>
      <c r="K82" s="129"/>
    </row>
    <row r="83" spans="1:11" s="132" customFormat="1" x14ac:dyDescent="0.3">
      <c r="A83" s="126"/>
      <c r="B83" s="133"/>
      <c r="C83" s="127"/>
      <c r="D83" s="128"/>
      <c r="E83" s="126"/>
      <c r="F83" s="129"/>
      <c r="G83" s="130"/>
      <c r="H83" s="129"/>
      <c r="I83" s="131"/>
      <c r="J83" s="129"/>
      <c r="K83" s="129"/>
    </row>
    <row r="84" spans="1:11" s="132" customFormat="1" x14ac:dyDescent="0.3">
      <c r="A84" s="126"/>
      <c r="B84" s="133"/>
      <c r="C84" s="127"/>
      <c r="D84" s="128"/>
      <c r="E84" s="126"/>
      <c r="F84" s="129"/>
      <c r="G84" s="130"/>
      <c r="H84" s="129"/>
      <c r="I84" s="131"/>
      <c r="J84" s="129"/>
      <c r="K84" s="129"/>
    </row>
    <row r="85" spans="1:11" s="132" customFormat="1" x14ac:dyDescent="0.3">
      <c r="A85" s="126"/>
      <c r="B85" s="133"/>
      <c r="C85" s="127"/>
      <c r="D85" s="128"/>
      <c r="E85" s="126"/>
      <c r="F85" s="129"/>
      <c r="G85" s="130"/>
      <c r="H85" s="129"/>
      <c r="I85" s="131"/>
      <c r="J85" s="129"/>
      <c r="K85" s="129"/>
    </row>
    <row r="86" spans="1:11" s="132" customFormat="1" x14ac:dyDescent="0.3">
      <c r="A86" s="134"/>
      <c r="B86" s="133"/>
      <c r="C86" s="127"/>
      <c r="D86" s="136"/>
      <c r="E86" s="137"/>
      <c r="F86" s="127"/>
      <c r="G86" s="137"/>
      <c r="H86" s="136"/>
      <c r="I86" s="137"/>
      <c r="J86" s="127"/>
      <c r="K86" s="138"/>
    </row>
    <row r="87" spans="1:11" s="132" customFormat="1" x14ac:dyDescent="0.3">
      <c r="A87" s="126"/>
      <c r="B87" s="135"/>
      <c r="C87" s="127"/>
      <c r="D87" s="128"/>
      <c r="E87" s="126"/>
      <c r="F87" s="139"/>
      <c r="G87" s="128"/>
      <c r="H87" s="139"/>
      <c r="I87" s="140"/>
      <c r="J87" s="139"/>
      <c r="K87" s="139"/>
    </row>
    <row r="88" spans="1:11" s="132" customFormat="1" x14ac:dyDescent="0.3">
      <c r="A88" s="126"/>
      <c r="B88" s="141"/>
      <c r="C88" s="127"/>
      <c r="D88" s="128"/>
      <c r="E88" s="126"/>
      <c r="F88" s="139"/>
      <c r="G88" s="128"/>
      <c r="H88" s="139"/>
      <c r="I88" s="128"/>
      <c r="J88" s="139"/>
      <c r="K88" s="139"/>
    </row>
    <row r="89" spans="1:11" s="132" customFormat="1" x14ac:dyDescent="0.3">
      <c r="A89" s="126"/>
      <c r="B89" s="141"/>
      <c r="C89" s="127"/>
      <c r="D89" s="126"/>
      <c r="E89" s="126"/>
      <c r="F89" s="139"/>
      <c r="G89" s="128"/>
      <c r="H89" s="139"/>
      <c r="I89" s="140"/>
      <c r="J89" s="139"/>
      <c r="K89" s="139"/>
    </row>
    <row r="90" spans="1:11" s="132" customFormat="1" x14ac:dyDescent="0.3">
      <c r="A90" s="126"/>
      <c r="B90" s="142"/>
      <c r="C90" s="127"/>
      <c r="D90" s="140"/>
      <c r="E90" s="126"/>
      <c r="F90" s="139"/>
      <c r="G90" s="128"/>
      <c r="H90" s="139"/>
      <c r="I90" s="128"/>
      <c r="J90" s="139"/>
      <c r="K90" s="139"/>
    </row>
    <row r="91" spans="1:11" s="132" customFormat="1" x14ac:dyDescent="0.3">
      <c r="A91" s="126"/>
      <c r="B91" s="141"/>
      <c r="C91" s="127"/>
      <c r="D91" s="143"/>
      <c r="E91" s="128"/>
      <c r="F91" s="139"/>
      <c r="G91" s="128"/>
      <c r="H91" s="139"/>
      <c r="I91" s="128"/>
      <c r="J91" s="139"/>
      <c r="K91" s="139"/>
    </row>
    <row r="92" spans="1:11" s="132" customFormat="1" x14ac:dyDescent="0.3">
      <c r="A92" s="126"/>
      <c r="B92" s="144"/>
      <c r="C92" s="126"/>
      <c r="D92" s="139"/>
      <c r="E92" s="126"/>
      <c r="F92" s="139"/>
      <c r="G92" s="128"/>
      <c r="H92" s="139"/>
      <c r="I92" s="126"/>
      <c r="J92" s="139"/>
      <c r="K92" s="139"/>
    </row>
    <row r="93" spans="1:11" s="132" customFormat="1" x14ac:dyDescent="0.3">
      <c r="A93" s="126"/>
      <c r="B93" s="144"/>
      <c r="C93" s="127"/>
      <c r="D93" s="128"/>
      <c r="E93" s="126"/>
      <c r="F93" s="139"/>
      <c r="G93" s="128"/>
      <c r="H93" s="139"/>
      <c r="I93" s="128"/>
      <c r="J93" s="139"/>
      <c r="K93" s="139"/>
    </row>
    <row r="94" spans="1:11" s="132" customFormat="1" x14ac:dyDescent="0.3">
      <c r="A94" s="126"/>
      <c r="B94" s="141"/>
      <c r="C94" s="126"/>
      <c r="D94" s="126"/>
      <c r="E94" s="126"/>
      <c r="F94" s="139"/>
      <c r="G94" s="128"/>
      <c r="H94" s="139"/>
      <c r="I94" s="140"/>
      <c r="J94" s="139"/>
      <c r="K94" s="139"/>
    </row>
    <row r="95" spans="1:11" s="132" customFormat="1" x14ac:dyDescent="0.3">
      <c r="A95" s="126"/>
      <c r="B95" s="141"/>
      <c r="C95" s="126"/>
      <c r="D95" s="139"/>
      <c r="E95" s="126"/>
      <c r="F95" s="129"/>
      <c r="G95" s="130"/>
      <c r="H95" s="129"/>
      <c r="I95" s="145"/>
      <c r="J95" s="129"/>
      <c r="K95" s="129"/>
    </row>
    <row r="96" spans="1:11" s="132" customFormat="1" x14ac:dyDescent="0.3">
      <c r="A96" s="126"/>
      <c r="B96" s="126"/>
      <c r="C96" s="126"/>
      <c r="D96" s="126"/>
      <c r="E96" s="128"/>
      <c r="F96" s="129"/>
      <c r="G96" s="130"/>
      <c r="H96" s="129"/>
      <c r="I96" s="145"/>
      <c r="J96" s="129"/>
      <c r="K96" s="129"/>
    </row>
    <row r="97" spans="1:11" s="132" customFormat="1" x14ac:dyDescent="0.3">
      <c r="A97" s="126"/>
      <c r="B97" s="133"/>
      <c r="C97" s="127"/>
      <c r="D97" s="136"/>
      <c r="E97" s="137"/>
      <c r="F97" s="146"/>
      <c r="G97" s="147"/>
      <c r="H97" s="148"/>
      <c r="I97" s="147"/>
      <c r="J97" s="149"/>
      <c r="K97" s="129"/>
    </row>
    <row r="98" spans="1:11" s="132" customFormat="1" x14ac:dyDescent="0.3">
      <c r="A98" s="126"/>
      <c r="B98" s="150"/>
      <c r="C98" s="127"/>
      <c r="D98" s="136"/>
      <c r="E98" s="137"/>
      <c r="F98" s="146"/>
      <c r="G98" s="147"/>
      <c r="H98" s="151"/>
      <c r="I98" s="147"/>
      <c r="J98" s="149"/>
      <c r="K98" s="129"/>
    </row>
    <row r="99" spans="1:11" s="132" customFormat="1" x14ac:dyDescent="0.3">
      <c r="A99" s="126"/>
      <c r="B99" s="150"/>
      <c r="C99" s="127"/>
      <c r="D99" s="136"/>
      <c r="E99" s="137"/>
      <c r="F99" s="146"/>
      <c r="G99" s="147"/>
      <c r="H99" s="148"/>
      <c r="I99" s="147"/>
      <c r="J99" s="149"/>
      <c r="K99" s="129"/>
    </row>
    <row r="100" spans="1:11" s="132" customFormat="1" x14ac:dyDescent="0.3">
      <c r="A100" s="126"/>
      <c r="B100" s="150"/>
      <c r="C100" s="126"/>
      <c r="D100" s="126"/>
      <c r="E100" s="126"/>
      <c r="F100" s="130"/>
      <c r="G100" s="131"/>
      <c r="H100" s="130"/>
      <c r="I100" s="145"/>
      <c r="J100" s="130"/>
      <c r="K100" s="129"/>
    </row>
    <row r="101" spans="1:11" s="132" customFormat="1" x14ac:dyDescent="0.3">
      <c r="A101" s="126"/>
      <c r="B101" s="150"/>
      <c r="C101" s="126"/>
      <c r="D101" s="126"/>
      <c r="E101" s="126"/>
      <c r="F101" s="130"/>
      <c r="G101" s="131"/>
      <c r="H101" s="130"/>
      <c r="I101" s="145"/>
      <c r="J101" s="145"/>
      <c r="K101" s="129"/>
    </row>
    <row r="102" spans="1:11" s="132" customFormat="1" x14ac:dyDescent="0.3">
      <c r="A102" s="126"/>
      <c r="B102" s="152"/>
      <c r="C102" s="126"/>
      <c r="D102" s="126"/>
      <c r="E102" s="126"/>
      <c r="F102" s="145"/>
      <c r="G102" s="131"/>
      <c r="H102" s="130"/>
      <c r="I102" s="145"/>
      <c r="J102" s="145"/>
      <c r="K102" s="129"/>
    </row>
    <row r="103" spans="1:11" s="132" customFormat="1" x14ac:dyDescent="0.3">
      <c r="A103" s="126"/>
      <c r="B103" s="150"/>
      <c r="C103" s="126"/>
      <c r="D103" s="126"/>
      <c r="E103" s="126"/>
      <c r="F103" s="145"/>
      <c r="G103" s="131"/>
      <c r="H103" s="130"/>
      <c r="I103" s="145"/>
      <c r="J103" s="145"/>
      <c r="K103" s="129"/>
    </row>
    <row r="104" spans="1:11" s="132" customFormat="1" x14ac:dyDescent="0.3">
      <c r="A104" s="126"/>
      <c r="B104" s="152"/>
      <c r="C104" s="126"/>
      <c r="D104" s="126"/>
      <c r="E104" s="126"/>
      <c r="F104" s="145"/>
      <c r="G104" s="131"/>
      <c r="H104" s="130"/>
      <c r="I104" s="145"/>
      <c r="J104" s="145"/>
      <c r="K104" s="129"/>
    </row>
    <row r="105" spans="1:11" s="132" customFormat="1" x14ac:dyDescent="0.3">
      <c r="A105" s="126"/>
      <c r="B105" s="150"/>
      <c r="C105" s="126"/>
      <c r="D105" s="126"/>
      <c r="E105" s="126"/>
      <c r="F105" s="145"/>
      <c r="G105" s="131"/>
      <c r="H105" s="130"/>
      <c r="I105" s="145"/>
      <c r="J105" s="145"/>
      <c r="K105" s="129"/>
    </row>
    <row r="106" spans="1:11" s="132" customFormat="1" x14ac:dyDescent="0.3">
      <c r="A106" s="126"/>
      <c r="B106" s="152"/>
      <c r="C106" s="126"/>
      <c r="D106" s="126"/>
      <c r="E106" s="126"/>
      <c r="F106" s="145"/>
      <c r="G106" s="131"/>
      <c r="H106" s="130"/>
      <c r="I106" s="145"/>
      <c r="J106" s="145"/>
      <c r="K106" s="129"/>
    </row>
    <row r="107" spans="1:11" s="132" customFormat="1" x14ac:dyDescent="0.3">
      <c r="A107" s="126"/>
      <c r="B107" s="152"/>
      <c r="C107" s="126"/>
      <c r="D107" s="126"/>
      <c r="E107" s="126"/>
      <c r="F107" s="139"/>
      <c r="G107" s="140"/>
      <c r="H107" s="139"/>
      <c r="I107" s="126"/>
      <c r="J107" s="139"/>
      <c r="K107" s="139"/>
    </row>
    <row r="108" spans="1:11" s="132" customFormat="1" x14ac:dyDescent="0.3">
      <c r="A108" s="126"/>
      <c r="B108" s="142"/>
      <c r="C108" s="126"/>
      <c r="D108" s="126"/>
      <c r="E108" s="126"/>
      <c r="F108" s="139"/>
      <c r="G108" s="140"/>
      <c r="H108" s="139"/>
      <c r="I108" s="126"/>
      <c r="J108" s="139"/>
      <c r="K108" s="139"/>
    </row>
    <row r="109" spans="1:11" s="132" customFormat="1" x14ac:dyDescent="0.3">
      <c r="A109" s="126"/>
      <c r="B109" s="142"/>
      <c r="C109" s="126"/>
      <c r="D109" s="126"/>
      <c r="E109" s="126"/>
      <c r="F109" s="139"/>
      <c r="G109" s="140"/>
      <c r="H109" s="139"/>
      <c r="I109" s="126"/>
      <c r="J109" s="139"/>
      <c r="K109" s="139"/>
    </row>
    <row r="110" spans="1:11" s="132" customFormat="1" x14ac:dyDescent="0.3">
      <c r="A110" s="126"/>
      <c r="B110" s="142"/>
      <c r="C110" s="126"/>
      <c r="D110" s="126"/>
      <c r="E110" s="126"/>
      <c r="F110" s="139"/>
      <c r="G110" s="140"/>
      <c r="H110" s="139"/>
      <c r="I110" s="126"/>
      <c r="J110" s="139"/>
      <c r="K110" s="139"/>
    </row>
    <row r="111" spans="1:11" s="132" customFormat="1" x14ac:dyDescent="0.3">
      <c r="A111" s="126"/>
      <c r="B111" s="142"/>
      <c r="C111" s="126"/>
      <c r="D111" s="126"/>
      <c r="E111" s="126"/>
      <c r="F111" s="139"/>
      <c r="G111" s="140"/>
      <c r="H111" s="139"/>
      <c r="I111" s="126"/>
      <c r="J111" s="139"/>
      <c r="K111" s="139"/>
    </row>
    <row r="112" spans="1:11" s="132" customFormat="1" x14ac:dyDescent="0.3">
      <c r="A112" s="134"/>
      <c r="B112" s="142"/>
      <c r="C112" s="127"/>
      <c r="D112" s="136"/>
      <c r="E112" s="137"/>
      <c r="F112" s="127"/>
      <c r="G112" s="137"/>
      <c r="H112" s="136"/>
      <c r="I112" s="137"/>
      <c r="J112" s="127"/>
      <c r="K112" s="138"/>
    </row>
    <row r="113" spans="1:11" s="132" customFormat="1" x14ac:dyDescent="0.3">
      <c r="A113" s="126"/>
      <c r="B113" s="135"/>
      <c r="C113" s="126"/>
      <c r="D113" s="126"/>
      <c r="E113" s="126"/>
      <c r="F113" s="139"/>
      <c r="G113" s="140"/>
      <c r="H113" s="139"/>
      <c r="I113" s="126"/>
      <c r="J113" s="139"/>
      <c r="K113" s="139"/>
    </row>
    <row r="114" spans="1:11" s="132" customFormat="1" x14ac:dyDescent="0.3">
      <c r="A114" s="126"/>
      <c r="B114" s="142"/>
      <c r="C114" s="126"/>
      <c r="D114" s="126"/>
      <c r="E114" s="126"/>
      <c r="F114" s="139"/>
      <c r="G114" s="140"/>
      <c r="H114" s="139"/>
      <c r="I114" s="126"/>
      <c r="J114" s="139"/>
      <c r="K114" s="139"/>
    </row>
    <row r="115" spans="1:11" s="132" customFormat="1" x14ac:dyDescent="0.3">
      <c r="A115" s="134"/>
      <c r="B115" s="142"/>
      <c r="C115" s="127"/>
      <c r="D115" s="136"/>
      <c r="E115" s="137"/>
      <c r="F115" s="127"/>
      <c r="G115" s="137"/>
      <c r="H115" s="136"/>
      <c r="I115" s="137"/>
      <c r="J115" s="127"/>
      <c r="K115" s="138"/>
    </row>
    <row r="116" spans="1:11" s="132" customFormat="1" x14ac:dyDescent="0.3">
      <c r="A116" s="126"/>
      <c r="B116" s="135"/>
      <c r="C116" s="126"/>
      <c r="D116" s="126"/>
      <c r="E116" s="126"/>
      <c r="F116" s="139"/>
      <c r="G116" s="140"/>
      <c r="H116" s="139"/>
      <c r="I116" s="126"/>
      <c r="J116" s="139"/>
      <c r="K116" s="139"/>
    </row>
    <row r="117" spans="1:11" s="132" customFormat="1" x14ac:dyDescent="0.3">
      <c r="A117" s="126"/>
      <c r="B117" s="142"/>
      <c r="C117" s="126"/>
      <c r="D117" s="128"/>
      <c r="E117" s="126"/>
      <c r="F117" s="139"/>
      <c r="G117" s="140"/>
      <c r="H117" s="139"/>
      <c r="I117" s="126"/>
      <c r="J117" s="126"/>
      <c r="K117" s="139"/>
    </row>
    <row r="118" spans="1:11" s="132" customFormat="1" x14ac:dyDescent="0.3">
      <c r="A118" s="126"/>
      <c r="B118" s="142"/>
      <c r="C118" s="126"/>
      <c r="D118" s="128"/>
      <c r="E118" s="126"/>
      <c r="F118" s="139"/>
      <c r="G118" s="128"/>
      <c r="H118" s="139"/>
      <c r="I118" s="126"/>
      <c r="J118" s="139"/>
      <c r="K118" s="139"/>
    </row>
    <row r="119" spans="1:11" s="132" customFormat="1" x14ac:dyDescent="0.3">
      <c r="A119" s="126"/>
      <c r="B119" s="142"/>
      <c r="C119" s="126"/>
      <c r="D119" s="128"/>
      <c r="E119" s="126"/>
      <c r="F119" s="139"/>
      <c r="G119" s="128"/>
      <c r="H119" s="139"/>
      <c r="I119" s="126"/>
      <c r="J119" s="139"/>
      <c r="K119" s="139"/>
    </row>
    <row r="120" spans="1:11" s="132" customFormat="1" x14ac:dyDescent="0.3">
      <c r="A120" s="126"/>
      <c r="B120" s="142"/>
      <c r="C120" s="127"/>
      <c r="D120" s="128"/>
      <c r="E120" s="126"/>
      <c r="F120" s="139"/>
      <c r="G120" s="128"/>
      <c r="H120" s="139"/>
      <c r="I120" s="126"/>
      <c r="J120" s="139"/>
      <c r="K120" s="139"/>
    </row>
    <row r="121" spans="1:11" s="132" customFormat="1" x14ac:dyDescent="0.3">
      <c r="A121" s="126"/>
      <c r="B121" s="141"/>
      <c r="C121" s="126"/>
      <c r="D121" s="126"/>
      <c r="E121" s="126"/>
      <c r="F121" s="139"/>
      <c r="G121" s="128"/>
      <c r="H121" s="139"/>
      <c r="I121" s="126"/>
      <c r="J121" s="126"/>
      <c r="K121" s="139"/>
    </row>
    <row r="122" spans="1:11" s="132" customFormat="1" x14ac:dyDescent="0.3">
      <c r="A122" s="126"/>
      <c r="B122" s="141"/>
      <c r="C122" s="127"/>
      <c r="D122" s="136"/>
      <c r="E122" s="153"/>
      <c r="F122" s="146"/>
      <c r="G122" s="147"/>
      <c r="H122" s="148"/>
      <c r="I122" s="154"/>
      <c r="J122" s="149"/>
      <c r="K122" s="129"/>
    </row>
    <row r="123" spans="1:11" s="132" customFormat="1" x14ac:dyDescent="0.3">
      <c r="A123" s="126"/>
      <c r="B123" s="150"/>
      <c r="C123" s="127"/>
      <c r="D123" s="136"/>
      <c r="E123" s="137"/>
      <c r="F123" s="146"/>
      <c r="G123" s="147"/>
      <c r="H123" s="148"/>
      <c r="I123" s="147"/>
      <c r="J123" s="149"/>
      <c r="K123" s="129"/>
    </row>
    <row r="124" spans="1:11" s="132" customFormat="1" x14ac:dyDescent="0.3">
      <c r="A124" s="126"/>
      <c r="B124" s="150"/>
      <c r="C124" s="127"/>
      <c r="D124" s="136"/>
      <c r="E124" s="137"/>
      <c r="F124" s="146"/>
      <c r="G124" s="147"/>
      <c r="H124" s="151"/>
      <c r="I124" s="147"/>
      <c r="J124" s="149"/>
      <c r="K124" s="129"/>
    </row>
    <row r="125" spans="1:11" s="132" customFormat="1" x14ac:dyDescent="0.3">
      <c r="A125" s="126"/>
      <c r="B125" s="150"/>
      <c r="C125" s="127"/>
      <c r="D125" s="136"/>
      <c r="E125" s="137"/>
      <c r="F125" s="146"/>
      <c r="G125" s="147"/>
      <c r="H125" s="148"/>
      <c r="I125" s="147"/>
      <c r="J125" s="149"/>
      <c r="K125" s="129"/>
    </row>
    <row r="126" spans="1:11" s="132" customFormat="1" x14ac:dyDescent="0.3">
      <c r="A126" s="126"/>
      <c r="B126" s="150"/>
      <c r="C126" s="126"/>
      <c r="D126" s="126"/>
      <c r="E126" s="126"/>
      <c r="F126" s="130"/>
      <c r="G126" s="131"/>
      <c r="H126" s="130"/>
      <c r="I126" s="145"/>
      <c r="J126" s="130"/>
      <c r="K126" s="129"/>
    </row>
    <row r="127" spans="1:11" s="132" customFormat="1" x14ac:dyDescent="0.3">
      <c r="A127" s="126"/>
      <c r="B127" s="150"/>
      <c r="C127" s="126"/>
      <c r="D127" s="126"/>
      <c r="E127" s="126"/>
      <c r="F127" s="130"/>
      <c r="G127" s="131"/>
      <c r="H127" s="130"/>
      <c r="I127" s="145"/>
      <c r="J127" s="145"/>
      <c r="K127" s="129"/>
    </row>
    <row r="128" spans="1:11" s="132" customFormat="1" x14ac:dyDescent="0.3">
      <c r="A128" s="126"/>
      <c r="B128" s="152"/>
      <c r="C128" s="126"/>
      <c r="D128" s="126"/>
      <c r="E128" s="126"/>
      <c r="F128" s="145"/>
      <c r="G128" s="131"/>
      <c r="H128" s="130"/>
      <c r="I128" s="145"/>
      <c r="J128" s="145"/>
      <c r="K128" s="129"/>
    </row>
    <row r="129" spans="1:11" s="132" customFormat="1" x14ac:dyDescent="0.3">
      <c r="A129" s="126"/>
      <c r="B129" s="150"/>
      <c r="C129" s="126"/>
      <c r="D129" s="126"/>
      <c r="E129" s="126"/>
      <c r="F129" s="145"/>
      <c r="G129" s="131"/>
      <c r="H129" s="130"/>
      <c r="I129" s="145"/>
      <c r="J129" s="145"/>
      <c r="K129" s="129"/>
    </row>
    <row r="130" spans="1:11" s="132" customFormat="1" x14ac:dyDescent="0.3">
      <c r="A130" s="126"/>
      <c r="B130" s="152"/>
      <c r="C130" s="126"/>
      <c r="D130" s="126"/>
      <c r="E130" s="126"/>
      <c r="F130" s="145"/>
      <c r="G130" s="131"/>
      <c r="H130" s="130"/>
      <c r="I130" s="145"/>
      <c r="J130" s="145"/>
      <c r="K130" s="129"/>
    </row>
    <row r="131" spans="1:11" s="132" customFormat="1" x14ac:dyDescent="0.3">
      <c r="A131" s="126"/>
      <c r="B131" s="150"/>
      <c r="C131" s="126"/>
      <c r="D131" s="126"/>
      <c r="E131" s="126"/>
      <c r="F131" s="145"/>
      <c r="G131" s="131"/>
      <c r="H131" s="130"/>
      <c r="I131" s="145"/>
      <c r="J131" s="145"/>
      <c r="K131" s="129"/>
    </row>
    <row r="132" spans="1:11" s="132" customFormat="1" x14ac:dyDescent="0.3">
      <c r="A132" s="126"/>
      <c r="B132" s="152"/>
      <c r="C132" s="126"/>
      <c r="D132" s="126"/>
      <c r="E132" s="126"/>
      <c r="F132" s="145"/>
      <c r="G132" s="131"/>
      <c r="H132" s="130"/>
      <c r="I132" s="145"/>
      <c r="J132" s="145"/>
      <c r="K132" s="129"/>
    </row>
    <row r="133" spans="1:11" s="132" customFormat="1" x14ac:dyDescent="0.3">
      <c r="A133" s="126"/>
      <c r="B133" s="152"/>
      <c r="C133" s="126"/>
      <c r="D133" s="126"/>
      <c r="E133" s="126"/>
      <c r="F133" s="126"/>
      <c r="G133" s="140"/>
      <c r="H133" s="128"/>
      <c r="I133" s="126"/>
      <c r="J133" s="126"/>
      <c r="K133" s="128"/>
    </row>
    <row r="134" spans="1:11" s="132" customFormat="1" x14ac:dyDescent="0.3">
      <c r="A134" s="126"/>
      <c r="B134" s="144"/>
      <c r="C134" s="126"/>
      <c r="D134" s="126"/>
      <c r="E134" s="126"/>
      <c r="F134" s="126"/>
      <c r="G134" s="140"/>
      <c r="H134" s="128"/>
      <c r="I134" s="126"/>
      <c r="J134" s="126"/>
      <c r="K134" s="128"/>
    </row>
    <row r="135" spans="1:11" s="132" customFormat="1" x14ac:dyDescent="0.3">
      <c r="A135" s="126"/>
      <c r="B135" s="144"/>
      <c r="C135" s="126"/>
      <c r="D135" s="126"/>
      <c r="E135" s="126"/>
      <c r="F135" s="128"/>
      <c r="G135" s="140"/>
      <c r="H135" s="128"/>
      <c r="I135" s="126"/>
      <c r="J135" s="126"/>
      <c r="K135" s="128"/>
    </row>
    <row r="136" spans="1:11" s="132" customFormat="1" x14ac:dyDescent="0.3">
      <c r="A136" s="126"/>
      <c r="B136" s="144"/>
      <c r="C136" s="126"/>
      <c r="D136" s="126"/>
      <c r="E136" s="126"/>
      <c r="F136" s="126"/>
      <c r="G136" s="140"/>
      <c r="H136" s="126"/>
      <c r="I136" s="126"/>
      <c r="J136" s="126"/>
      <c r="K136" s="128"/>
    </row>
    <row r="137" spans="1:11" s="132" customFormat="1" x14ac:dyDescent="0.3">
      <c r="A137" s="126"/>
      <c r="B137" s="144"/>
      <c r="C137" s="126"/>
      <c r="D137" s="126"/>
      <c r="E137" s="126"/>
      <c r="F137" s="126"/>
      <c r="G137" s="140"/>
      <c r="H137" s="126"/>
      <c r="I137" s="126"/>
      <c r="J137" s="126"/>
      <c r="K137" s="128"/>
    </row>
    <row r="138" spans="1:11" s="132" customFormat="1" x14ac:dyDescent="0.3">
      <c r="A138" s="126"/>
      <c r="B138" s="144"/>
      <c r="C138" s="126"/>
      <c r="D138" s="126"/>
      <c r="E138" s="126"/>
      <c r="F138" s="126"/>
      <c r="G138" s="140"/>
      <c r="H138" s="126"/>
      <c r="I138" s="126"/>
      <c r="J138" s="126"/>
      <c r="K138" s="128"/>
    </row>
    <row r="139" spans="1:11" s="132" customFormat="1" x14ac:dyDescent="0.3">
      <c r="A139" s="126"/>
      <c r="B139" s="144"/>
      <c r="C139" s="126"/>
      <c r="D139" s="126"/>
      <c r="E139" s="126"/>
      <c r="F139" s="126"/>
      <c r="G139" s="140"/>
      <c r="H139" s="126"/>
      <c r="I139" s="126"/>
      <c r="J139" s="126"/>
      <c r="K139" s="128"/>
    </row>
    <row r="140" spans="1:11" s="132" customFormat="1" x14ac:dyDescent="0.3">
      <c r="A140" s="134"/>
      <c r="B140" s="144"/>
      <c r="C140" s="127"/>
      <c r="D140" s="136"/>
      <c r="E140" s="137"/>
      <c r="F140" s="127"/>
      <c r="G140" s="137"/>
      <c r="H140" s="136"/>
      <c r="I140" s="137"/>
      <c r="J140" s="127"/>
      <c r="K140" s="138"/>
    </row>
    <row r="141" spans="1:11" s="132" customFormat="1" x14ac:dyDescent="0.3">
      <c r="A141" s="126"/>
      <c r="B141" s="135"/>
      <c r="C141" s="126"/>
      <c r="D141" s="126"/>
      <c r="E141" s="126"/>
      <c r="F141" s="126"/>
      <c r="G141" s="140"/>
      <c r="H141" s="126"/>
      <c r="I141" s="126"/>
      <c r="J141" s="126"/>
      <c r="K141" s="128"/>
    </row>
    <row r="142" spans="1:11" s="132" customFormat="1" x14ac:dyDescent="0.3">
      <c r="A142" s="126"/>
      <c r="B142" s="144"/>
      <c r="C142" s="126"/>
      <c r="D142" s="126"/>
      <c r="E142" s="126"/>
      <c r="F142" s="126"/>
      <c r="G142" s="140"/>
      <c r="H142" s="126"/>
      <c r="I142" s="126"/>
      <c r="J142" s="126"/>
      <c r="K142" s="128"/>
    </row>
    <row r="143" spans="1:11" s="132" customFormat="1" x14ac:dyDescent="0.3">
      <c r="A143" s="126"/>
      <c r="B143" s="144"/>
      <c r="C143" s="126"/>
      <c r="D143" s="126"/>
      <c r="E143" s="126"/>
      <c r="F143" s="126"/>
      <c r="G143" s="140"/>
      <c r="H143" s="126"/>
      <c r="I143" s="126"/>
      <c r="J143" s="126"/>
      <c r="K143" s="128"/>
    </row>
    <row r="144" spans="1:11" s="132" customFormat="1" x14ac:dyDescent="0.3">
      <c r="A144" s="126"/>
      <c r="B144" s="144"/>
      <c r="C144" s="126"/>
      <c r="D144" s="126"/>
      <c r="E144" s="126"/>
      <c r="F144" s="126"/>
      <c r="G144" s="140"/>
      <c r="H144" s="126"/>
      <c r="I144" s="126"/>
      <c r="J144" s="126"/>
      <c r="K144" s="128"/>
    </row>
    <row r="145" spans="1:11" s="132" customFormat="1" x14ac:dyDescent="0.3">
      <c r="A145" s="126"/>
      <c r="B145" s="144"/>
      <c r="C145" s="126"/>
      <c r="D145" s="126"/>
      <c r="E145" s="126"/>
      <c r="F145" s="126"/>
      <c r="G145" s="140"/>
      <c r="H145" s="126"/>
      <c r="I145" s="126"/>
      <c r="J145" s="126"/>
      <c r="K145" s="128"/>
    </row>
    <row r="146" spans="1:11" s="132" customFormat="1" x14ac:dyDescent="0.3">
      <c r="A146" s="126"/>
      <c r="B146" s="144"/>
      <c r="C146" s="126"/>
      <c r="D146" s="126"/>
      <c r="E146" s="126"/>
      <c r="F146" s="126"/>
      <c r="G146" s="140"/>
      <c r="H146" s="126"/>
      <c r="I146" s="126"/>
      <c r="J146" s="126"/>
      <c r="K146" s="128"/>
    </row>
    <row r="147" spans="1:11" s="132" customFormat="1" x14ac:dyDescent="0.3">
      <c r="A147" s="126"/>
      <c r="B147" s="144"/>
      <c r="C147" s="126"/>
      <c r="D147" s="126"/>
      <c r="E147" s="126"/>
      <c r="F147" s="126"/>
      <c r="G147" s="140"/>
      <c r="H147" s="126"/>
      <c r="I147" s="126"/>
      <c r="J147" s="126"/>
      <c r="K147" s="128"/>
    </row>
    <row r="148" spans="1:11" s="132" customFormat="1" x14ac:dyDescent="0.3">
      <c r="A148" s="126"/>
      <c r="B148" s="144"/>
      <c r="C148" s="126"/>
      <c r="D148" s="126"/>
      <c r="E148" s="126"/>
      <c r="F148" s="126"/>
      <c r="G148" s="140"/>
      <c r="H148" s="126"/>
      <c r="I148" s="126"/>
      <c r="J148" s="126"/>
      <c r="K148" s="128"/>
    </row>
    <row r="149" spans="1:11" s="132" customFormat="1" x14ac:dyDescent="0.3">
      <c r="A149" s="126"/>
      <c r="B149" s="144"/>
      <c r="C149" s="126"/>
      <c r="D149" s="126"/>
      <c r="E149" s="126"/>
      <c r="F149" s="126"/>
      <c r="G149" s="140"/>
      <c r="H149" s="126"/>
      <c r="I149" s="126"/>
      <c r="J149" s="126"/>
      <c r="K149" s="128"/>
    </row>
    <row r="150" spans="1:11" s="132" customFormat="1" x14ac:dyDescent="0.3">
      <c r="A150" s="126"/>
      <c r="B150" s="144"/>
      <c r="C150" s="126"/>
      <c r="D150" s="126"/>
      <c r="E150" s="126"/>
      <c r="F150" s="126"/>
      <c r="G150" s="140"/>
      <c r="H150" s="126"/>
      <c r="I150" s="126"/>
      <c r="J150" s="126"/>
      <c r="K150" s="128"/>
    </row>
    <row r="151" spans="1:11" s="138" customFormat="1" x14ac:dyDescent="0.3">
      <c r="A151" s="126"/>
      <c r="B151" s="144"/>
      <c r="C151" s="126"/>
      <c r="D151" s="126"/>
      <c r="E151" s="126"/>
      <c r="F151" s="126"/>
      <c r="G151" s="140"/>
      <c r="H151" s="126"/>
      <c r="I151" s="126"/>
      <c r="J151" s="126"/>
      <c r="K151" s="128"/>
    </row>
    <row r="152" spans="1:11" s="132" customFormat="1" x14ac:dyDescent="0.3">
      <c r="A152" s="126"/>
      <c r="B152" s="144"/>
      <c r="C152" s="126"/>
      <c r="D152" s="126"/>
      <c r="E152" s="126"/>
      <c r="F152" s="126"/>
      <c r="G152" s="140"/>
      <c r="H152" s="126"/>
      <c r="I152" s="126"/>
      <c r="J152" s="126"/>
      <c r="K152" s="128"/>
    </row>
    <row r="153" spans="1:11" s="132" customFormat="1" x14ac:dyDescent="0.3">
      <c r="A153" s="126"/>
      <c r="B153" s="144"/>
      <c r="C153" s="126"/>
      <c r="D153" s="126"/>
      <c r="E153" s="126"/>
      <c r="F153" s="126"/>
      <c r="G153" s="140"/>
      <c r="H153" s="126"/>
      <c r="I153" s="126"/>
      <c r="J153" s="126"/>
      <c r="K153" s="128"/>
    </row>
    <row r="154" spans="1:11" s="138" customFormat="1" x14ac:dyDescent="0.3">
      <c r="A154" s="155"/>
      <c r="B154" s="144"/>
      <c r="C154" s="137"/>
      <c r="D154" s="137"/>
      <c r="E154" s="137"/>
      <c r="F154" s="137"/>
      <c r="G154" s="156"/>
      <c r="H154" s="137"/>
      <c r="I154" s="137"/>
      <c r="J154" s="137"/>
      <c r="K154" s="137"/>
    </row>
    <row r="155" spans="1:11" s="132" customFormat="1" x14ac:dyDescent="0.3">
      <c r="A155" s="100"/>
      <c r="B155" s="137"/>
      <c r="C155" s="2"/>
      <c r="D155" s="2"/>
      <c r="E155" s="2"/>
      <c r="F155" s="2"/>
      <c r="G155" s="2"/>
      <c r="H155" s="2"/>
      <c r="I155" s="2"/>
      <c r="J155" s="2"/>
      <c r="K155" s="2"/>
    </row>
    <row r="156" spans="1:11" s="132" customFormat="1" x14ac:dyDescent="0.3">
      <c r="A156" s="100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s="132" customFormat="1" x14ac:dyDescent="0.3">
      <c r="A157" s="100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s="132" customFormat="1" x14ac:dyDescent="0.3">
      <c r="A158" s="100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s="132" customFormat="1" x14ac:dyDescent="0.3">
      <c r="A159" s="100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s="132" customFormat="1" x14ac:dyDescent="0.3">
      <c r="A160" s="100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s="132" customFormat="1" x14ac:dyDescent="0.3">
      <c r="A161" s="100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s="132" customFormat="1" x14ac:dyDescent="0.3">
      <c r="A162" s="100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s="132" customFormat="1" x14ac:dyDescent="0.3">
      <c r="A163" s="100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s="132" customFormat="1" x14ac:dyDescent="0.3">
      <c r="A164" s="100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s="132" customFormat="1" x14ac:dyDescent="0.3">
      <c r="A165" s="100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s="132" customFormat="1" x14ac:dyDescent="0.3">
      <c r="A166" s="100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s="132" customFormat="1" x14ac:dyDescent="0.3">
      <c r="A167" s="100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s="132" customFormat="1" x14ac:dyDescent="0.3">
      <c r="A168" s="100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s="132" customFormat="1" x14ac:dyDescent="0.3">
      <c r="A169" s="100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s="132" customFormat="1" x14ac:dyDescent="0.3">
      <c r="A170" s="100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s="132" customFormat="1" x14ac:dyDescent="0.3">
      <c r="A171" s="100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s="132" customFormat="1" x14ac:dyDescent="0.3">
      <c r="A172" s="100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s="132" customFormat="1" x14ac:dyDescent="0.3">
      <c r="A173" s="100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s="132" customFormat="1" x14ac:dyDescent="0.3">
      <c r="A174" s="100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s="132" customFormat="1" x14ac:dyDescent="0.3">
      <c r="A175" s="100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s="132" customFormat="1" x14ac:dyDescent="0.3">
      <c r="A176" s="100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s="132" customFormat="1" x14ac:dyDescent="0.3">
      <c r="A177" s="100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s="132" customFormat="1" x14ac:dyDescent="0.3">
      <c r="A178" s="100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s="138" customFormat="1" x14ac:dyDescent="0.3">
      <c r="A179" s="100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s="132" customFormat="1" x14ac:dyDescent="0.3">
      <c r="A180" s="100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s="132" customFormat="1" x14ac:dyDescent="0.3">
      <c r="A181" s="100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s="132" customFormat="1" x14ac:dyDescent="0.3">
      <c r="A182" s="100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s="132" customFormat="1" x14ac:dyDescent="0.3">
      <c r="A183" s="100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s="132" customFormat="1" x14ac:dyDescent="0.3">
      <c r="A184" s="100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s="132" customFormat="1" x14ac:dyDescent="0.3">
      <c r="A185" s="100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s="132" customFormat="1" x14ac:dyDescent="0.3">
      <c r="A186" s="100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s="132" customFormat="1" x14ac:dyDescent="0.3">
      <c r="A187" s="100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s="132" customFormat="1" x14ac:dyDescent="0.3">
      <c r="A188" s="100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s="132" customFormat="1" x14ac:dyDescent="0.3">
      <c r="A189" s="100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s="132" customFormat="1" x14ac:dyDescent="0.3">
      <c r="A190" s="100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s="132" customFormat="1" x14ac:dyDescent="0.3">
      <c r="A191" s="100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s="132" customFormat="1" x14ac:dyDescent="0.3">
      <c r="A192" s="100"/>
      <c r="B192" s="2"/>
      <c r="C192" s="2"/>
      <c r="D192" s="2"/>
      <c r="E192" s="2"/>
      <c r="F192" s="2"/>
      <c r="G192" s="2"/>
      <c r="H192" s="2"/>
      <c r="I192" s="2"/>
      <c r="J192" s="2"/>
      <c r="K192" s="2"/>
    </row>
  </sheetData>
  <mergeCells count="17">
    <mergeCell ref="B1:J1"/>
    <mergeCell ref="F2:I2"/>
    <mergeCell ref="A4:A6"/>
    <mergeCell ref="B4:B6"/>
    <mergeCell ref="C4:C6"/>
    <mergeCell ref="D4:D6"/>
    <mergeCell ref="E4:F4"/>
    <mergeCell ref="G4:H4"/>
    <mergeCell ref="I4:J4"/>
    <mergeCell ref="B47:J47"/>
    <mergeCell ref="K4:K6"/>
    <mergeCell ref="E5:E6"/>
    <mergeCell ref="F5:F6"/>
    <mergeCell ref="G5:G6"/>
    <mergeCell ref="H5:H6"/>
    <mergeCell ref="I5:I6"/>
    <mergeCell ref="J5:J6"/>
  </mergeCells>
  <pageMargins left="0.39" right="0.21" top="0.52" bottom="0.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90"/>
  <sheetViews>
    <sheetView topLeftCell="A29" zoomScale="90" zoomScaleNormal="90" workbookViewId="0">
      <selection activeCell="N46" sqref="N46"/>
    </sheetView>
  </sheetViews>
  <sheetFormatPr defaultRowHeight="16.5" x14ac:dyDescent="0.3"/>
  <cols>
    <col min="1" max="1" width="4.28515625" style="163" customWidth="1"/>
    <col min="2" max="2" width="49.5703125" style="2" customWidth="1"/>
    <col min="3" max="3" width="5.85546875" style="2" customWidth="1"/>
    <col min="4" max="4" width="7.7109375" style="2" customWidth="1"/>
    <col min="5" max="10" width="9.140625" style="2"/>
    <col min="11" max="11" width="12.7109375" style="2" customWidth="1"/>
    <col min="12" max="16384" width="9.140625" style="103"/>
  </cols>
  <sheetData>
    <row r="1" spans="1:11" ht="39" customHeight="1" x14ac:dyDescent="0.3">
      <c r="A1" s="101"/>
      <c r="B1" s="191" t="s">
        <v>94</v>
      </c>
      <c r="C1" s="188"/>
      <c r="D1" s="188"/>
      <c r="E1" s="188"/>
      <c r="F1" s="188"/>
      <c r="G1" s="188"/>
      <c r="H1" s="188"/>
      <c r="I1" s="188"/>
      <c r="J1" s="188"/>
      <c r="K1" s="102"/>
    </row>
    <row r="2" spans="1:11" ht="21" customHeight="1" x14ac:dyDescent="0.3">
      <c r="A2" s="101"/>
      <c r="B2" s="104"/>
      <c r="C2" s="104"/>
      <c r="D2" s="104"/>
      <c r="E2" s="104"/>
      <c r="F2" s="188"/>
      <c r="G2" s="188"/>
      <c r="H2" s="188"/>
      <c r="I2" s="188"/>
      <c r="J2" s="105"/>
      <c r="K2" s="106"/>
    </row>
    <row r="3" spans="1:11" s="110" customFormat="1" ht="15.75" x14ac:dyDescent="0.3">
      <c r="A3" s="107"/>
      <c r="B3" s="108"/>
      <c r="C3" s="108"/>
      <c r="D3" s="108"/>
      <c r="E3" s="108"/>
      <c r="F3" s="108"/>
      <c r="G3" s="108"/>
      <c r="H3" s="109"/>
      <c r="I3" s="108"/>
      <c r="J3" s="109"/>
      <c r="K3" s="108"/>
    </row>
    <row r="4" spans="1:11" ht="36.75" customHeight="1" x14ac:dyDescent="0.3">
      <c r="A4" s="184" t="s">
        <v>8</v>
      </c>
      <c r="B4" s="184" t="s">
        <v>7</v>
      </c>
      <c r="C4" s="184" t="s">
        <v>12</v>
      </c>
      <c r="D4" s="184" t="s">
        <v>11</v>
      </c>
      <c r="E4" s="189" t="s">
        <v>10</v>
      </c>
      <c r="F4" s="190"/>
      <c r="G4" s="189" t="s">
        <v>9</v>
      </c>
      <c r="H4" s="190"/>
      <c r="I4" s="189" t="s">
        <v>65</v>
      </c>
      <c r="J4" s="190"/>
      <c r="K4" s="184" t="s">
        <v>0</v>
      </c>
    </row>
    <row r="5" spans="1:11" ht="26.25" customHeight="1" x14ac:dyDescent="0.3">
      <c r="A5" s="185"/>
      <c r="B5" s="185"/>
      <c r="C5" s="185"/>
      <c r="D5" s="185"/>
      <c r="E5" s="184" t="s">
        <v>66</v>
      </c>
      <c r="F5" s="184" t="s">
        <v>0</v>
      </c>
      <c r="G5" s="184" t="s">
        <v>66</v>
      </c>
      <c r="H5" s="184" t="s">
        <v>0</v>
      </c>
      <c r="I5" s="184" t="s">
        <v>66</v>
      </c>
      <c r="J5" s="184" t="s">
        <v>0</v>
      </c>
      <c r="K5" s="185"/>
    </row>
    <row r="6" spans="1:11" ht="26.25" customHeight="1" x14ac:dyDescent="0.3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</row>
    <row r="7" spans="1:11" s="113" customFormat="1" ht="15.75" x14ac:dyDescent="0.3">
      <c r="A7" s="111">
        <v>1</v>
      </c>
      <c r="B7" s="112">
        <v>2</v>
      </c>
      <c r="C7" s="112">
        <v>3</v>
      </c>
      <c r="D7" s="112">
        <v>4</v>
      </c>
      <c r="E7" s="112">
        <v>5</v>
      </c>
      <c r="F7" s="112">
        <v>6</v>
      </c>
      <c r="G7" s="112">
        <v>7</v>
      </c>
      <c r="H7" s="112">
        <v>8</v>
      </c>
      <c r="I7" s="112">
        <v>9</v>
      </c>
      <c r="J7" s="112">
        <v>10</v>
      </c>
      <c r="K7" s="112">
        <v>11</v>
      </c>
    </row>
    <row r="8" spans="1:11" s="113" customFormat="1" ht="40.5" customHeight="1" x14ac:dyDescent="0.3">
      <c r="A8" s="111">
        <v>1</v>
      </c>
      <c r="B8" s="39" t="s">
        <v>67</v>
      </c>
      <c r="C8" s="40" t="s">
        <v>23</v>
      </c>
      <c r="D8" s="42">
        <v>564</v>
      </c>
      <c r="E8" s="40"/>
      <c r="F8" s="114">
        <f t="shared" ref="F8" si="0">E8*D8</f>
        <v>0</v>
      </c>
      <c r="G8" s="114"/>
      <c r="H8" s="114">
        <f t="shared" ref="H8:H10" si="1">G8*D8</f>
        <v>0</v>
      </c>
      <c r="I8" s="114"/>
      <c r="J8" s="114">
        <f t="shared" ref="J8:J10" si="2">I8*D8</f>
        <v>0</v>
      </c>
      <c r="K8" s="114">
        <f t="shared" ref="K8:K10" si="3">J8+H8+F8</f>
        <v>0</v>
      </c>
    </row>
    <row r="9" spans="1:11" s="113" customFormat="1" ht="50.25" customHeight="1" x14ac:dyDescent="0.3">
      <c r="A9" s="111">
        <f t="shared" ref="A9" si="4">A8+1</f>
        <v>2</v>
      </c>
      <c r="B9" s="39" t="s">
        <v>73</v>
      </c>
      <c r="C9" s="40" t="s">
        <v>23</v>
      </c>
      <c r="D9" s="40">
        <v>388</v>
      </c>
      <c r="E9" s="40"/>
      <c r="F9" s="114"/>
      <c r="G9" s="114"/>
      <c r="H9" s="114">
        <f t="shared" si="1"/>
        <v>0</v>
      </c>
      <c r="I9" s="114"/>
      <c r="J9" s="114">
        <f t="shared" si="2"/>
        <v>0</v>
      </c>
      <c r="K9" s="114">
        <f t="shared" si="3"/>
        <v>0</v>
      </c>
    </row>
    <row r="10" spans="1:11" s="113" customFormat="1" ht="50.25" customHeight="1" x14ac:dyDescent="0.3">
      <c r="A10" s="111">
        <v>3</v>
      </c>
      <c r="B10" s="39" t="s">
        <v>82</v>
      </c>
      <c r="C10" s="40" t="s">
        <v>14</v>
      </c>
      <c r="D10" s="40">
        <v>331</v>
      </c>
      <c r="E10" s="40"/>
      <c r="F10" s="114"/>
      <c r="G10" s="114"/>
      <c r="H10" s="114">
        <f t="shared" si="1"/>
        <v>0</v>
      </c>
      <c r="I10" s="114"/>
      <c r="J10" s="114">
        <f t="shared" si="2"/>
        <v>0</v>
      </c>
      <c r="K10" s="114">
        <f t="shared" si="3"/>
        <v>0</v>
      </c>
    </row>
    <row r="11" spans="1:11" s="113" customFormat="1" ht="55.5" customHeight="1" x14ac:dyDescent="0.3">
      <c r="A11" s="111">
        <v>4</v>
      </c>
      <c r="B11" s="41" t="s">
        <v>84</v>
      </c>
      <c r="C11" s="40" t="s">
        <v>14</v>
      </c>
      <c r="D11" s="40">
        <v>20</v>
      </c>
      <c r="E11" s="40"/>
      <c r="F11" s="40">
        <f t="shared" ref="F11:F12" si="5">E11*D11</f>
        <v>0</v>
      </c>
      <c r="G11" s="40"/>
      <c r="H11" s="165">
        <f>G11*D11</f>
        <v>0</v>
      </c>
      <c r="I11" s="40"/>
      <c r="J11" s="40">
        <f t="shared" ref="J11:J12" si="6">I11*D11</f>
        <v>0</v>
      </c>
      <c r="K11" s="40">
        <f t="shared" ref="K11" si="7">J11+H11+F11</f>
        <v>0</v>
      </c>
    </row>
    <row r="12" spans="1:11" s="113" customFormat="1" ht="21" customHeight="1" x14ac:dyDescent="0.3">
      <c r="A12" s="111"/>
      <c r="B12" s="166" t="s">
        <v>27</v>
      </c>
      <c r="C12" s="27" t="s">
        <v>13</v>
      </c>
      <c r="D12" s="27">
        <v>2</v>
      </c>
      <c r="E12" s="27"/>
      <c r="F12" s="27">
        <f t="shared" si="5"/>
        <v>0</v>
      </c>
      <c r="G12" s="27"/>
      <c r="H12" s="27">
        <f t="shared" ref="H12" si="8">G12*D12</f>
        <v>0</v>
      </c>
      <c r="I12" s="27"/>
      <c r="J12" s="27">
        <f t="shared" si="6"/>
        <v>0</v>
      </c>
      <c r="K12" s="27">
        <f t="shared" ref="K12" si="9">F12+H12+J12</f>
        <v>0</v>
      </c>
    </row>
    <row r="13" spans="1:11" s="113" customFormat="1" ht="53.25" customHeight="1" x14ac:dyDescent="0.3">
      <c r="A13" s="111">
        <f>A11+1</f>
        <v>5</v>
      </c>
      <c r="B13" s="166" t="s">
        <v>51</v>
      </c>
      <c r="C13" s="27" t="s">
        <v>23</v>
      </c>
      <c r="D13" s="27">
        <v>388</v>
      </c>
      <c r="E13" s="27"/>
      <c r="F13" s="27"/>
      <c r="G13" s="27"/>
      <c r="H13" s="27">
        <f t="shared" ref="H13:H17" si="10">G13*D13</f>
        <v>0</v>
      </c>
      <c r="I13" s="27"/>
      <c r="J13" s="27"/>
      <c r="K13" s="27">
        <f t="shared" ref="K13:K20" si="11">F13+H13+J13</f>
        <v>0</v>
      </c>
    </row>
    <row r="14" spans="1:11" s="113" customFormat="1" ht="21.75" customHeight="1" x14ac:dyDescent="0.3">
      <c r="A14" s="25"/>
      <c r="B14" s="166" t="s">
        <v>52</v>
      </c>
      <c r="C14" s="27" t="s">
        <v>14</v>
      </c>
      <c r="D14" s="27">
        <v>360</v>
      </c>
      <c r="E14" s="27"/>
      <c r="F14" s="27">
        <f t="shared" ref="F14:F27" si="12">E14*D14</f>
        <v>0</v>
      </c>
      <c r="G14" s="27"/>
      <c r="H14" s="27">
        <f t="shared" si="10"/>
        <v>0</v>
      </c>
      <c r="I14" s="27"/>
      <c r="J14" s="27">
        <f t="shared" ref="J14:J29" si="13">I14*D14</f>
        <v>0</v>
      </c>
      <c r="K14" s="27">
        <f t="shared" si="11"/>
        <v>0</v>
      </c>
    </row>
    <row r="15" spans="1:11" s="113" customFormat="1" ht="21.75" customHeight="1" x14ac:dyDescent="0.3">
      <c r="A15" s="25"/>
      <c r="B15" s="166" t="s">
        <v>53</v>
      </c>
      <c r="C15" s="27" t="s">
        <v>14</v>
      </c>
      <c r="D15" s="27">
        <v>1065</v>
      </c>
      <c r="E15" s="27"/>
      <c r="F15" s="27">
        <f t="shared" si="12"/>
        <v>0</v>
      </c>
      <c r="G15" s="27"/>
      <c r="H15" s="27">
        <f t="shared" si="10"/>
        <v>0</v>
      </c>
      <c r="I15" s="27"/>
      <c r="J15" s="27">
        <f t="shared" si="13"/>
        <v>0</v>
      </c>
      <c r="K15" s="27">
        <f t="shared" si="11"/>
        <v>0</v>
      </c>
    </row>
    <row r="16" spans="1:11" s="113" customFormat="1" ht="21.75" customHeight="1" x14ac:dyDescent="0.3">
      <c r="A16" s="25"/>
      <c r="B16" s="166" t="s">
        <v>54</v>
      </c>
      <c r="C16" s="27" t="s">
        <v>23</v>
      </c>
      <c r="D16" s="27">
        <v>2.34</v>
      </c>
      <c r="E16" s="27"/>
      <c r="F16" s="27">
        <f t="shared" si="12"/>
        <v>0</v>
      </c>
      <c r="G16" s="27"/>
      <c r="H16" s="27">
        <f t="shared" si="10"/>
        <v>0</v>
      </c>
      <c r="I16" s="27"/>
      <c r="J16" s="27">
        <f t="shared" si="13"/>
        <v>0</v>
      </c>
      <c r="K16" s="27">
        <f t="shared" si="11"/>
        <v>0</v>
      </c>
    </row>
    <row r="17" spans="1:11" s="113" customFormat="1" ht="21.75" customHeight="1" x14ac:dyDescent="0.3">
      <c r="A17" s="25"/>
      <c r="B17" s="167" t="s">
        <v>79</v>
      </c>
      <c r="C17" s="27" t="s">
        <v>24</v>
      </c>
      <c r="D17" s="38">
        <v>0.17299999999999999</v>
      </c>
      <c r="E17" s="27"/>
      <c r="F17" s="27">
        <f t="shared" si="12"/>
        <v>0</v>
      </c>
      <c r="G17" s="27"/>
      <c r="H17" s="27">
        <f t="shared" si="10"/>
        <v>0</v>
      </c>
      <c r="I17" s="27"/>
      <c r="J17" s="27">
        <f t="shared" si="13"/>
        <v>0</v>
      </c>
      <c r="K17" s="27">
        <f t="shared" si="11"/>
        <v>0</v>
      </c>
    </row>
    <row r="18" spans="1:11" s="113" customFormat="1" ht="47.25" x14ac:dyDescent="0.3">
      <c r="A18" s="111"/>
      <c r="B18" s="166" t="s">
        <v>25</v>
      </c>
      <c r="C18" s="27" t="s">
        <v>23</v>
      </c>
      <c r="D18" s="27">
        <v>388</v>
      </c>
      <c r="E18" s="27"/>
      <c r="F18" s="27">
        <f t="shared" si="12"/>
        <v>0</v>
      </c>
      <c r="G18" s="27"/>
      <c r="H18" s="27">
        <f t="shared" ref="H18:H20" si="14">G18*D18</f>
        <v>0</v>
      </c>
      <c r="I18" s="27"/>
      <c r="J18" s="27">
        <f t="shared" si="13"/>
        <v>0</v>
      </c>
      <c r="K18" s="27">
        <f t="shared" si="11"/>
        <v>0</v>
      </c>
    </row>
    <row r="19" spans="1:11" s="113" customFormat="1" ht="24" customHeight="1" x14ac:dyDescent="0.3">
      <c r="A19" s="111"/>
      <c r="B19" s="41" t="s">
        <v>87</v>
      </c>
      <c r="C19" s="40" t="s">
        <v>26</v>
      </c>
      <c r="D19" s="40">
        <v>5</v>
      </c>
      <c r="E19" s="40"/>
      <c r="F19" s="40">
        <f t="shared" si="12"/>
        <v>0</v>
      </c>
      <c r="G19" s="40"/>
      <c r="H19" s="40">
        <f t="shared" si="14"/>
        <v>0</v>
      </c>
      <c r="I19" s="40"/>
      <c r="J19" s="40">
        <f t="shared" si="13"/>
        <v>0</v>
      </c>
      <c r="K19" s="40">
        <f t="shared" si="11"/>
        <v>0</v>
      </c>
    </row>
    <row r="20" spans="1:11" s="113" customFormat="1" ht="24" customHeight="1" x14ac:dyDescent="0.3">
      <c r="A20" s="111"/>
      <c r="B20" s="166" t="s">
        <v>27</v>
      </c>
      <c r="C20" s="27" t="s">
        <v>13</v>
      </c>
      <c r="D20" s="27">
        <v>10</v>
      </c>
      <c r="E20" s="27"/>
      <c r="F20" s="27">
        <f t="shared" si="12"/>
        <v>0</v>
      </c>
      <c r="G20" s="27"/>
      <c r="H20" s="27">
        <f t="shared" si="14"/>
        <v>0</v>
      </c>
      <c r="I20" s="27"/>
      <c r="J20" s="27">
        <f t="shared" si="13"/>
        <v>0</v>
      </c>
      <c r="K20" s="27">
        <f t="shared" si="11"/>
        <v>0</v>
      </c>
    </row>
    <row r="21" spans="1:11" s="113" customFormat="1" ht="39.75" customHeight="1" x14ac:dyDescent="0.3">
      <c r="A21" s="111">
        <v>6</v>
      </c>
      <c r="B21" s="39" t="s">
        <v>83</v>
      </c>
      <c r="C21" s="40" t="s">
        <v>23</v>
      </c>
      <c r="D21" s="40">
        <v>320</v>
      </c>
      <c r="E21" s="40"/>
      <c r="F21" s="40">
        <f t="shared" si="12"/>
        <v>0</v>
      </c>
      <c r="G21" s="40"/>
      <c r="H21" s="40">
        <f>G21*D21</f>
        <v>0</v>
      </c>
      <c r="I21" s="40"/>
      <c r="J21" s="40">
        <f t="shared" si="13"/>
        <v>0</v>
      </c>
      <c r="K21" s="40">
        <f>F21+H21+J21</f>
        <v>0</v>
      </c>
    </row>
    <row r="22" spans="1:11" s="113" customFormat="1" ht="28.5" customHeight="1" x14ac:dyDescent="0.3">
      <c r="A22" s="111"/>
      <c r="B22" s="39" t="s">
        <v>75</v>
      </c>
      <c r="C22" s="40" t="s">
        <v>26</v>
      </c>
      <c r="D22" s="40">
        <v>80</v>
      </c>
      <c r="E22" s="40"/>
      <c r="F22" s="40">
        <f t="shared" si="12"/>
        <v>0</v>
      </c>
      <c r="G22" s="40"/>
      <c r="H22" s="40"/>
      <c r="I22" s="40"/>
      <c r="J22" s="40">
        <f t="shared" si="13"/>
        <v>0</v>
      </c>
      <c r="K22" s="40">
        <f>F22+H22+J22</f>
        <v>0</v>
      </c>
    </row>
    <row r="23" spans="1:11" s="113" customFormat="1" ht="85.5" customHeight="1" x14ac:dyDescent="0.3">
      <c r="A23" s="111">
        <v>7</v>
      </c>
      <c r="B23" s="166" t="s">
        <v>30</v>
      </c>
      <c r="C23" s="27" t="s">
        <v>23</v>
      </c>
      <c r="D23" s="27">
        <v>564</v>
      </c>
      <c r="E23" s="27"/>
      <c r="F23" s="27">
        <f t="shared" si="12"/>
        <v>0</v>
      </c>
      <c r="G23" s="27"/>
      <c r="H23" s="27">
        <f t="shared" ref="H23:H30" si="15">G23*D23</f>
        <v>0</v>
      </c>
      <c r="I23" s="27"/>
      <c r="J23" s="27">
        <f t="shared" si="13"/>
        <v>0</v>
      </c>
      <c r="K23" s="27">
        <f t="shared" ref="K23:K27" si="16">F23+H23+J23</f>
        <v>0</v>
      </c>
    </row>
    <row r="24" spans="1:11" s="113" customFormat="1" ht="85.5" customHeight="1" x14ac:dyDescent="0.3">
      <c r="A24" s="111"/>
      <c r="B24" s="166" t="s">
        <v>80</v>
      </c>
      <c r="C24" s="27" t="s">
        <v>23</v>
      </c>
      <c r="D24" s="27">
        <v>564</v>
      </c>
      <c r="E24" s="27"/>
      <c r="F24" s="27">
        <f t="shared" si="12"/>
        <v>0</v>
      </c>
      <c r="G24" s="27"/>
      <c r="H24" s="27">
        <f t="shared" si="15"/>
        <v>0</v>
      </c>
      <c r="I24" s="27"/>
      <c r="J24" s="27">
        <f t="shared" si="13"/>
        <v>0</v>
      </c>
      <c r="K24" s="27">
        <f t="shared" si="16"/>
        <v>0</v>
      </c>
    </row>
    <row r="25" spans="1:11" s="113" customFormat="1" ht="23.25" customHeight="1" x14ac:dyDescent="0.3">
      <c r="A25" s="111"/>
      <c r="B25" s="166" t="s">
        <v>32</v>
      </c>
      <c r="C25" s="27" t="s">
        <v>14</v>
      </c>
      <c r="D25" s="27">
        <v>160</v>
      </c>
      <c r="E25" s="27"/>
      <c r="F25" s="27">
        <f t="shared" si="12"/>
        <v>0</v>
      </c>
      <c r="G25" s="27"/>
      <c r="H25" s="27">
        <f t="shared" si="15"/>
        <v>0</v>
      </c>
      <c r="I25" s="27"/>
      <c r="J25" s="27">
        <f t="shared" si="13"/>
        <v>0</v>
      </c>
      <c r="K25" s="27">
        <f t="shared" si="16"/>
        <v>0</v>
      </c>
    </row>
    <row r="26" spans="1:11" s="113" customFormat="1" ht="23.25" customHeight="1" x14ac:dyDescent="0.3">
      <c r="A26" s="111"/>
      <c r="B26" s="166" t="s">
        <v>33</v>
      </c>
      <c r="C26" s="27" t="s">
        <v>26</v>
      </c>
      <c r="D26" s="27">
        <v>35</v>
      </c>
      <c r="E26" s="27"/>
      <c r="F26" s="27">
        <f t="shared" si="12"/>
        <v>0</v>
      </c>
      <c r="G26" s="27"/>
      <c r="H26" s="27">
        <f t="shared" si="15"/>
        <v>0</v>
      </c>
      <c r="I26" s="27"/>
      <c r="J26" s="27">
        <f t="shared" si="13"/>
        <v>0</v>
      </c>
      <c r="K26" s="27">
        <f t="shared" si="16"/>
        <v>0</v>
      </c>
    </row>
    <row r="27" spans="1:11" s="113" customFormat="1" ht="23.25" customHeight="1" x14ac:dyDescent="0.3">
      <c r="A27" s="111"/>
      <c r="B27" s="166" t="s">
        <v>81</v>
      </c>
      <c r="C27" s="27" t="s">
        <v>16</v>
      </c>
      <c r="D27" s="27">
        <v>8.1</v>
      </c>
      <c r="E27" s="27"/>
      <c r="F27" s="27">
        <f t="shared" si="12"/>
        <v>0</v>
      </c>
      <c r="G27" s="27"/>
      <c r="H27" s="27">
        <f t="shared" si="15"/>
        <v>0</v>
      </c>
      <c r="I27" s="27"/>
      <c r="J27" s="27">
        <f t="shared" si="13"/>
        <v>0</v>
      </c>
      <c r="K27" s="27">
        <f t="shared" si="16"/>
        <v>0</v>
      </c>
    </row>
    <row r="28" spans="1:11" s="113" customFormat="1" ht="21.75" customHeight="1" x14ac:dyDescent="0.3">
      <c r="A28" s="111">
        <v>8</v>
      </c>
      <c r="B28" s="41" t="s">
        <v>68</v>
      </c>
      <c r="C28" s="40" t="s">
        <v>23</v>
      </c>
      <c r="D28" s="40">
        <v>20</v>
      </c>
      <c r="E28" s="40"/>
      <c r="F28" s="40">
        <f>E28*D28</f>
        <v>0</v>
      </c>
      <c r="G28" s="40"/>
      <c r="H28" s="40">
        <f t="shared" si="15"/>
        <v>0</v>
      </c>
      <c r="I28" s="40"/>
      <c r="J28" s="40">
        <f t="shared" si="13"/>
        <v>0</v>
      </c>
      <c r="K28" s="40">
        <f t="shared" ref="K28" si="17">F28+H28+J28</f>
        <v>0</v>
      </c>
    </row>
    <row r="29" spans="1:11" s="113" customFormat="1" ht="36.75" customHeight="1" x14ac:dyDescent="0.3">
      <c r="A29" s="111">
        <f t="shared" ref="A29:A30" si="18">A28+1</f>
        <v>9</v>
      </c>
      <c r="B29" s="41" t="s">
        <v>85</v>
      </c>
      <c r="C29" s="40" t="s">
        <v>69</v>
      </c>
      <c r="D29" s="42">
        <v>1</v>
      </c>
      <c r="E29" s="43"/>
      <c r="F29" s="43">
        <f t="shared" ref="F29:F30" si="19">E29*D29</f>
        <v>0</v>
      </c>
      <c r="G29" s="43"/>
      <c r="H29" s="43">
        <f t="shared" si="15"/>
        <v>0</v>
      </c>
      <c r="I29" s="43"/>
      <c r="J29" s="40">
        <f t="shared" si="13"/>
        <v>0</v>
      </c>
      <c r="K29" s="40">
        <f>F29+H29+J29</f>
        <v>0</v>
      </c>
    </row>
    <row r="30" spans="1:11" s="113" customFormat="1" ht="30" customHeight="1" x14ac:dyDescent="0.3">
      <c r="A30" s="111">
        <f t="shared" si="18"/>
        <v>10</v>
      </c>
      <c r="B30" s="41" t="s">
        <v>28</v>
      </c>
      <c r="C30" s="40" t="s">
        <v>29</v>
      </c>
      <c r="D30" s="40">
        <v>1</v>
      </c>
      <c r="E30" s="40"/>
      <c r="F30" s="40">
        <f t="shared" si="19"/>
        <v>0</v>
      </c>
      <c r="G30" s="40"/>
      <c r="H30" s="40">
        <f t="shared" si="15"/>
        <v>0</v>
      </c>
      <c r="I30" s="40"/>
      <c r="J30" s="40">
        <f>I30*D30</f>
        <v>0</v>
      </c>
      <c r="K30" s="40">
        <f>F30+H30+J30</f>
        <v>0</v>
      </c>
    </row>
    <row r="31" spans="1:11" s="113" customFormat="1" ht="29.25" customHeight="1" x14ac:dyDescent="0.3">
      <c r="A31" s="111">
        <v>11</v>
      </c>
      <c r="B31" s="41" t="s">
        <v>70</v>
      </c>
      <c r="C31" s="40" t="s">
        <v>71</v>
      </c>
      <c r="D31" s="40">
        <v>2</v>
      </c>
      <c r="E31" s="40"/>
      <c r="F31" s="40"/>
      <c r="G31" s="40"/>
      <c r="H31" s="40"/>
      <c r="I31" s="40"/>
      <c r="J31" s="40">
        <f>I31*D31</f>
        <v>0</v>
      </c>
      <c r="K31" s="40">
        <f>F31+H31+J31</f>
        <v>0</v>
      </c>
    </row>
    <row r="32" spans="1:11" s="113" customFormat="1" ht="20.25" customHeight="1" x14ac:dyDescent="0.3">
      <c r="A32" s="112"/>
      <c r="B32" s="170" t="s">
        <v>0</v>
      </c>
      <c r="C32" s="40"/>
      <c r="D32" s="42"/>
      <c r="E32" s="40"/>
      <c r="F32" s="114"/>
      <c r="G32" s="114"/>
      <c r="H32" s="114"/>
      <c r="I32" s="114"/>
      <c r="J32" s="114"/>
      <c r="K32" s="116">
        <f>SUM(K8:K31)</f>
        <v>0</v>
      </c>
    </row>
    <row r="33" spans="1:11" s="113" customFormat="1" ht="20.25" customHeight="1" x14ac:dyDescent="0.3">
      <c r="A33" s="112"/>
      <c r="B33" s="116" t="s">
        <v>100</v>
      </c>
      <c r="C33" s="115"/>
      <c r="D33" s="117"/>
      <c r="E33" s="114"/>
      <c r="F33" s="114"/>
      <c r="G33" s="114"/>
      <c r="H33" s="114"/>
      <c r="I33" s="114"/>
      <c r="J33" s="114"/>
      <c r="K33" s="116"/>
    </row>
    <row r="34" spans="1:11" s="113" customFormat="1" ht="20.25" customHeight="1" x14ac:dyDescent="0.3">
      <c r="A34" s="112"/>
      <c r="B34" s="116" t="s">
        <v>0</v>
      </c>
      <c r="C34" s="115"/>
      <c r="D34" s="117"/>
      <c r="E34" s="114"/>
      <c r="F34" s="114"/>
      <c r="G34" s="114"/>
      <c r="H34" s="114"/>
      <c r="I34" s="114"/>
      <c r="J34" s="114"/>
      <c r="K34" s="116"/>
    </row>
    <row r="35" spans="1:11" s="113" customFormat="1" ht="20.25" customHeight="1" x14ac:dyDescent="0.3">
      <c r="A35" s="112"/>
      <c r="B35" s="116" t="s">
        <v>101</v>
      </c>
      <c r="C35" s="115"/>
      <c r="D35" s="117"/>
      <c r="E35" s="114"/>
      <c r="F35" s="114"/>
      <c r="G35" s="114"/>
      <c r="H35" s="114"/>
      <c r="I35" s="114"/>
      <c r="J35" s="114"/>
      <c r="K35" s="116"/>
    </row>
    <row r="36" spans="1:11" s="113" customFormat="1" ht="20.25" customHeight="1" x14ac:dyDescent="0.3">
      <c r="A36" s="112"/>
      <c r="B36" s="116" t="s">
        <v>0</v>
      </c>
      <c r="C36" s="115"/>
      <c r="D36" s="117"/>
      <c r="E36" s="114"/>
      <c r="F36" s="114"/>
      <c r="G36" s="114"/>
      <c r="H36" s="114"/>
      <c r="I36" s="114"/>
      <c r="J36" s="114"/>
      <c r="K36" s="116"/>
    </row>
    <row r="37" spans="1:11" s="113" customFormat="1" ht="20.25" customHeight="1" x14ac:dyDescent="0.3">
      <c r="A37" s="112"/>
      <c r="B37" s="116" t="s">
        <v>37</v>
      </c>
      <c r="C37" s="115"/>
      <c r="D37" s="117"/>
      <c r="E37" s="114"/>
      <c r="F37" s="114"/>
      <c r="G37" s="114"/>
      <c r="H37" s="114"/>
      <c r="I37" s="114"/>
      <c r="J37" s="114"/>
      <c r="K37" s="116"/>
    </row>
    <row r="38" spans="1:11" s="113" customFormat="1" ht="20.25" customHeight="1" x14ac:dyDescent="0.3">
      <c r="A38" s="112"/>
      <c r="B38" s="116" t="s">
        <v>0</v>
      </c>
      <c r="C38" s="115"/>
      <c r="D38" s="117"/>
      <c r="E38" s="114"/>
      <c r="F38" s="114"/>
      <c r="G38" s="114"/>
      <c r="H38" s="114"/>
      <c r="I38" s="114"/>
      <c r="J38" s="114"/>
      <c r="K38" s="116"/>
    </row>
    <row r="39" spans="1:11" s="113" customFormat="1" ht="20.25" customHeight="1" x14ac:dyDescent="0.3">
      <c r="A39" s="112"/>
      <c r="B39" s="116" t="s">
        <v>38</v>
      </c>
      <c r="C39" s="115"/>
      <c r="D39" s="117"/>
      <c r="E39" s="114"/>
      <c r="F39" s="114"/>
      <c r="G39" s="114"/>
      <c r="H39" s="114"/>
      <c r="I39" s="114"/>
      <c r="J39" s="114"/>
      <c r="K39" s="116"/>
    </row>
    <row r="40" spans="1:11" s="113" customFormat="1" ht="20.25" customHeight="1" x14ac:dyDescent="0.3">
      <c r="A40" s="112"/>
      <c r="B40" s="116" t="s">
        <v>39</v>
      </c>
      <c r="C40" s="115"/>
      <c r="D40" s="117"/>
      <c r="E40" s="114"/>
      <c r="F40" s="114"/>
      <c r="G40" s="114"/>
      <c r="H40" s="114"/>
      <c r="I40" s="114"/>
      <c r="J40" s="114"/>
      <c r="K40" s="116"/>
    </row>
    <row r="41" spans="1:11" s="113" customFormat="1" ht="41.25" customHeight="1" x14ac:dyDescent="0.3">
      <c r="A41" s="118"/>
      <c r="B41" s="65" t="s">
        <v>97</v>
      </c>
      <c r="C41" s="64"/>
      <c r="D41" s="63"/>
      <c r="E41" s="44"/>
      <c r="F41" s="58"/>
      <c r="G41" s="61"/>
      <c r="H41" s="58"/>
      <c r="I41" s="62"/>
      <c r="J41" s="58"/>
      <c r="K41" s="62"/>
    </row>
    <row r="42" spans="1:11" s="113" customFormat="1" ht="21.75" customHeight="1" x14ac:dyDescent="0.3">
      <c r="A42" s="118"/>
      <c r="B42" s="66" t="s">
        <v>39</v>
      </c>
      <c r="C42" s="64"/>
      <c r="D42" s="63"/>
      <c r="E42" s="44"/>
      <c r="F42" s="58"/>
      <c r="G42" s="61"/>
      <c r="H42" s="58"/>
      <c r="I42" s="62"/>
      <c r="J42" s="58"/>
      <c r="K42" s="62"/>
    </row>
    <row r="43" spans="1:11" s="113" customFormat="1" ht="21.75" customHeight="1" x14ac:dyDescent="0.3">
      <c r="A43" s="118"/>
      <c r="B43" s="173"/>
      <c r="C43" s="68"/>
      <c r="D43" s="69"/>
      <c r="E43" s="174"/>
      <c r="F43" s="70"/>
      <c r="G43" s="71"/>
      <c r="H43" s="70"/>
      <c r="I43" s="72"/>
      <c r="J43" s="70"/>
      <c r="K43" s="72"/>
    </row>
    <row r="44" spans="1:11" s="113" customFormat="1" ht="15.75" x14ac:dyDescent="0.3">
      <c r="A44" s="118"/>
      <c r="B44" s="119"/>
      <c r="C44" s="120"/>
      <c r="D44" s="121"/>
      <c r="E44" s="122"/>
      <c r="F44" s="122"/>
      <c r="G44" s="122"/>
      <c r="H44" s="122"/>
      <c r="I44" s="122"/>
      <c r="J44" s="122"/>
      <c r="K44" s="119"/>
    </row>
    <row r="45" spans="1:11" s="113" customFormat="1" ht="16.5" customHeight="1" x14ac:dyDescent="0.3">
      <c r="A45" s="123"/>
      <c r="B45" s="182" t="s">
        <v>92</v>
      </c>
      <c r="C45" s="183"/>
      <c r="D45" s="183"/>
      <c r="E45" s="183"/>
      <c r="F45" s="183"/>
      <c r="G45" s="183"/>
      <c r="H45" s="183"/>
      <c r="I45" s="183"/>
      <c r="J45" s="183"/>
      <c r="K45" s="124"/>
    </row>
    <row r="46" spans="1:11" s="113" customFormat="1" ht="15.75" x14ac:dyDescent="0.3">
      <c r="A46" s="123"/>
      <c r="B46" s="164"/>
      <c r="C46" s="164"/>
      <c r="D46" s="164"/>
      <c r="E46" s="164"/>
      <c r="F46" s="164"/>
      <c r="G46" s="164"/>
      <c r="H46" s="164"/>
      <c r="I46" s="164"/>
      <c r="J46" s="164"/>
      <c r="K46" s="124"/>
    </row>
    <row r="47" spans="1:11" s="132" customFormat="1" x14ac:dyDescent="0.3">
      <c r="A47" s="126"/>
      <c r="B47" s="108"/>
      <c r="C47" s="158"/>
      <c r="D47" s="121"/>
      <c r="E47" s="159"/>
      <c r="F47" s="160"/>
      <c r="G47" s="161"/>
      <c r="H47" s="160"/>
      <c r="I47" s="119"/>
      <c r="J47" s="160"/>
      <c r="K47" s="160"/>
    </row>
    <row r="48" spans="1:11" s="132" customFormat="1" x14ac:dyDescent="0.3">
      <c r="A48" s="126"/>
      <c r="B48" s="108"/>
      <c r="C48" s="158"/>
      <c r="D48" s="121"/>
      <c r="E48" s="159"/>
      <c r="F48" s="160"/>
      <c r="G48" s="161"/>
      <c r="H48" s="160"/>
      <c r="I48" s="119"/>
      <c r="J48" s="160"/>
      <c r="K48" s="160"/>
    </row>
    <row r="49" spans="1:11" s="132" customFormat="1" x14ac:dyDescent="0.3">
      <c r="A49" s="126"/>
      <c r="B49" s="162"/>
      <c r="C49" s="158"/>
      <c r="D49" s="121"/>
      <c r="E49" s="159"/>
      <c r="F49" s="160"/>
      <c r="G49" s="161"/>
      <c r="H49" s="160"/>
      <c r="I49" s="119"/>
      <c r="J49" s="160"/>
      <c r="K49" s="160"/>
    </row>
    <row r="50" spans="1:11" s="132" customFormat="1" x14ac:dyDescent="0.3">
      <c r="A50" s="126"/>
      <c r="B50" s="162"/>
      <c r="C50" s="158"/>
      <c r="D50" s="121"/>
      <c r="E50" s="159"/>
      <c r="F50" s="160"/>
      <c r="G50" s="161"/>
      <c r="H50" s="160"/>
      <c r="I50" s="119"/>
      <c r="J50" s="160"/>
      <c r="K50" s="160"/>
    </row>
    <row r="51" spans="1:11" s="132" customFormat="1" x14ac:dyDescent="0.3">
      <c r="A51" s="126"/>
      <c r="B51" s="133"/>
      <c r="C51" s="127"/>
      <c r="D51" s="128"/>
      <c r="E51" s="126"/>
      <c r="F51" s="129"/>
      <c r="G51" s="130"/>
      <c r="H51" s="129"/>
      <c r="I51" s="131"/>
      <c r="J51" s="129"/>
      <c r="K51" s="129"/>
    </row>
    <row r="52" spans="1:11" s="132" customFormat="1" x14ac:dyDescent="0.3">
      <c r="A52" s="126"/>
      <c r="B52" s="133"/>
      <c r="C52" s="127"/>
      <c r="D52" s="128"/>
      <c r="E52" s="126"/>
      <c r="F52" s="129"/>
      <c r="G52" s="130"/>
      <c r="H52" s="129"/>
      <c r="I52" s="131"/>
      <c r="J52" s="129"/>
      <c r="K52" s="129"/>
    </row>
    <row r="53" spans="1:11" s="132" customFormat="1" x14ac:dyDescent="0.3">
      <c r="A53" s="134"/>
      <c r="B53" s="135"/>
      <c r="C53" s="127"/>
      <c r="D53" s="136"/>
      <c r="E53" s="137"/>
      <c r="F53" s="127"/>
      <c r="G53" s="137"/>
      <c r="H53" s="136"/>
      <c r="I53" s="137"/>
      <c r="J53" s="127"/>
      <c r="K53" s="138"/>
    </row>
    <row r="54" spans="1:11" s="132" customFormat="1" x14ac:dyDescent="0.3">
      <c r="A54" s="126"/>
      <c r="B54" s="133"/>
      <c r="C54" s="127"/>
      <c r="D54" s="128"/>
      <c r="E54" s="126"/>
      <c r="F54" s="129"/>
      <c r="G54" s="130"/>
      <c r="H54" s="129"/>
      <c r="I54" s="131"/>
      <c r="J54" s="129"/>
      <c r="K54" s="129"/>
    </row>
    <row r="55" spans="1:11" s="132" customFormat="1" x14ac:dyDescent="0.3">
      <c r="A55" s="134"/>
      <c r="B55" s="135"/>
      <c r="C55" s="127"/>
      <c r="D55" s="136"/>
      <c r="E55" s="137"/>
      <c r="F55" s="127"/>
      <c r="G55" s="137"/>
      <c r="H55" s="136"/>
      <c r="I55" s="137"/>
      <c r="J55" s="127"/>
      <c r="K55" s="138"/>
    </row>
    <row r="56" spans="1:11" s="132" customFormat="1" x14ac:dyDescent="0.3">
      <c r="A56" s="134"/>
      <c r="B56" s="135"/>
      <c r="C56" s="127"/>
      <c r="D56" s="136"/>
      <c r="E56" s="137"/>
      <c r="F56" s="127"/>
      <c r="G56" s="137"/>
      <c r="H56" s="136"/>
      <c r="I56" s="137"/>
      <c r="J56" s="127"/>
      <c r="K56" s="138"/>
    </row>
    <row r="57" spans="1:11" s="132" customFormat="1" x14ac:dyDescent="0.3">
      <c r="A57" s="126"/>
      <c r="B57" s="135"/>
      <c r="C57" s="127"/>
      <c r="D57" s="128"/>
      <c r="E57" s="126"/>
      <c r="F57" s="129"/>
      <c r="G57" s="130"/>
      <c r="H57" s="129"/>
      <c r="I57" s="131"/>
      <c r="J57" s="129"/>
      <c r="K57" s="129"/>
    </row>
    <row r="58" spans="1:11" s="132" customFormat="1" x14ac:dyDescent="0.3">
      <c r="A58" s="126"/>
      <c r="B58" s="133"/>
      <c r="C58" s="127"/>
      <c r="D58" s="128"/>
      <c r="E58" s="126"/>
      <c r="F58" s="129"/>
      <c r="G58" s="130"/>
      <c r="H58" s="129"/>
      <c r="I58" s="131"/>
      <c r="J58" s="129"/>
      <c r="K58" s="129"/>
    </row>
    <row r="59" spans="1:11" s="132" customFormat="1" x14ac:dyDescent="0.3">
      <c r="A59" s="126"/>
      <c r="B59" s="133"/>
      <c r="C59" s="127"/>
      <c r="D59" s="128"/>
      <c r="E59" s="126"/>
      <c r="F59" s="129"/>
      <c r="G59" s="130"/>
      <c r="H59" s="129"/>
      <c r="I59" s="131"/>
      <c r="J59" s="129"/>
      <c r="K59" s="129"/>
    </row>
    <row r="60" spans="1:11" s="132" customFormat="1" x14ac:dyDescent="0.3">
      <c r="A60" s="126"/>
      <c r="B60" s="133"/>
      <c r="C60" s="127"/>
      <c r="D60" s="128"/>
      <c r="E60" s="126"/>
      <c r="F60" s="129"/>
      <c r="G60" s="130"/>
      <c r="H60" s="129"/>
      <c r="I60" s="131"/>
      <c r="J60" s="129"/>
      <c r="K60" s="129"/>
    </row>
    <row r="61" spans="1:11" s="132" customFormat="1" x14ac:dyDescent="0.3">
      <c r="A61" s="126"/>
      <c r="B61" s="133"/>
      <c r="C61" s="127"/>
      <c r="D61" s="128"/>
      <c r="E61" s="126"/>
      <c r="F61" s="129"/>
      <c r="G61" s="130"/>
      <c r="H61" s="129"/>
      <c r="I61" s="131"/>
      <c r="J61" s="129"/>
      <c r="K61" s="129"/>
    </row>
    <row r="62" spans="1:11" s="132" customFormat="1" x14ac:dyDescent="0.3">
      <c r="A62" s="126"/>
      <c r="B62" s="133"/>
      <c r="C62" s="127"/>
      <c r="D62" s="128"/>
      <c r="E62" s="126"/>
      <c r="F62" s="129"/>
      <c r="G62" s="130"/>
      <c r="H62" s="129"/>
      <c r="I62" s="131"/>
      <c r="J62" s="129"/>
      <c r="K62" s="129"/>
    </row>
    <row r="63" spans="1:11" s="132" customFormat="1" x14ac:dyDescent="0.3">
      <c r="A63" s="126"/>
      <c r="B63" s="133"/>
      <c r="C63" s="127"/>
      <c r="D63" s="128"/>
      <c r="E63" s="126"/>
      <c r="F63" s="129"/>
      <c r="G63" s="130"/>
      <c r="H63" s="129"/>
      <c r="I63" s="131"/>
      <c r="J63" s="129"/>
      <c r="K63" s="129"/>
    </row>
    <row r="64" spans="1:11" s="132" customFormat="1" x14ac:dyDescent="0.3">
      <c r="A64" s="126"/>
      <c r="B64" s="133"/>
      <c r="C64" s="127"/>
      <c r="D64" s="128"/>
      <c r="E64" s="126"/>
      <c r="F64" s="129"/>
      <c r="G64" s="130"/>
      <c r="H64" s="129"/>
      <c r="I64" s="131"/>
      <c r="J64" s="129"/>
      <c r="K64" s="129"/>
    </row>
    <row r="65" spans="1:11" s="132" customFormat="1" x14ac:dyDescent="0.3">
      <c r="A65" s="126"/>
      <c r="B65" s="133"/>
      <c r="C65" s="127"/>
      <c r="D65" s="128"/>
      <c r="E65" s="126"/>
      <c r="F65" s="129"/>
      <c r="G65" s="130"/>
      <c r="H65" s="129"/>
      <c r="I65" s="131"/>
      <c r="J65" s="129"/>
      <c r="K65" s="129"/>
    </row>
    <row r="66" spans="1:11" s="132" customFormat="1" x14ac:dyDescent="0.3">
      <c r="A66" s="126"/>
      <c r="B66" s="133"/>
      <c r="C66" s="127"/>
      <c r="D66" s="128"/>
      <c r="E66" s="126"/>
      <c r="F66" s="129"/>
      <c r="G66" s="130"/>
      <c r="H66" s="129"/>
      <c r="I66" s="131"/>
      <c r="J66" s="129"/>
      <c r="K66" s="129"/>
    </row>
    <row r="67" spans="1:11" s="132" customFormat="1" x14ac:dyDescent="0.3">
      <c r="A67" s="126"/>
      <c r="B67" s="133"/>
      <c r="C67" s="127"/>
      <c r="D67" s="128"/>
      <c r="E67" s="126"/>
      <c r="F67" s="129"/>
      <c r="G67" s="130"/>
      <c r="H67" s="129"/>
      <c r="I67" s="131"/>
      <c r="J67" s="129"/>
      <c r="K67" s="129"/>
    </row>
    <row r="68" spans="1:11" s="132" customFormat="1" x14ac:dyDescent="0.3">
      <c r="A68" s="126"/>
      <c r="B68" s="133"/>
      <c r="C68" s="127"/>
      <c r="D68" s="128"/>
      <c r="E68" s="126"/>
      <c r="F68" s="129"/>
      <c r="G68" s="130"/>
      <c r="H68" s="129"/>
      <c r="I68" s="131"/>
      <c r="J68" s="129"/>
      <c r="K68" s="129"/>
    </row>
    <row r="69" spans="1:11" s="132" customFormat="1" x14ac:dyDescent="0.3">
      <c r="A69" s="126"/>
      <c r="B69" s="133"/>
      <c r="C69" s="127"/>
      <c r="D69" s="128"/>
      <c r="E69" s="126"/>
      <c r="F69" s="129"/>
      <c r="G69" s="130"/>
      <c r="H69" s="129"/>
      <c r="I69" s="131"/>
      <c r="J69" s="129"/>
      <c r="K69" s="129"/>
    </row>
    <row r="70" spans="1:11" s="132" customFormat="1" x14ac:dyDescent="0.3">
      <c r="A70" s="126"/>
      <c r="B70" s="133"/>
      <c r="C70" s="127"/>
      <c r="D70" s="128"/>
      <c r="E70" s="126"/>
      <c r="F70" s="129"/>
      <c r="G70" s="130"/>
      <c r="H70" s="129"/>
      <c r="I70" s="131"/>
      <c r="J70" s="129"/>
      <c r="K70" s="129"/>
    </row>
    <row r="71" spans="1:11" s="132" customFormat="1" x14ac:dyDescent="0.3">
      <c r="A71" s="126"/>
      <c r="B71" s="133"/>
      <c r="C71" s="127"/>
      <c r="D71" s="128"/>
      <c r="E71" s="126"/>
      <c r="F71" s="129"/>
      <c r="G71" s="130"/>
      <c r="H71" s="129"/>
      <c r="I71" s="131"/>
      <c r="J71" s="129"/>
      <c r="K71" s="129"/>
    </row>
    <row r="72" spans="1:11" s="132" customFormat="1" x14ac:dyDescent="0.3">
      <c r="A72" s="126"/>
      <c r="B72" s="133"/>
      <c r="C72" s="127"/>
      <c r="D72" s="128"/>
      <c r="E72" s="126"/>
      <c r="F72" s="129"/>
      <c r="G72" s="130"/>
      <c r="H72" s="129"/>
      <c r="I72" s="131"/>
      <c r="J72" s="129"/>
      <c r="K72" s="129"/>
    </row>
    <row r="73" spans="1:11" s="132" customFormat="1" x14ac:dyDescent="0.3">
      <c r="A73" s="126"/>
      <c r="B73" s="133"/>
      <c r="C73" s="127"/>
      <c r="D73" s="128"/>
      <c r="E73" s="126"/>
      <c r="F73" s="129"/>
      <c r="G73" s="130"/>
      <c r="H73" s="129"/>
      <c r="I73" s="131"/>
      <c r="J73" s="129"/>
      <c r="K73" s="129"/>
    </row>
    <row r="74" spans="1:11" s="132" customFormat="1" x14ac:dyDescent="0.3">
      <c r="A74" s="126"/>
      <c r="B74" s="133"/>
      <c r="C74" s="127"/>
      <c r="D74" s="128"/>
      <c r="E74" s="126"/>
      <c r="F74" s="129"/>
      <c r="G74" s="130"/>
      <c r="H74" s="129"/>
      <c r="I74" s="131"/>
      <c r="J74" s="129"/>
      <c r="K74" s="129"/>
    </row>
    <row r="75" spans="1:11" s="132" customFormat="1" x14ac:dyDescent="0.3">
      <c r="A75" s="126"/>
      <c r="B75" s="133"/>
      <c r="C75" s="127"/>
      <c r="D75" s="128"/>
      <c r="E75" s="126"/>
      <c r="F75" s="129"/>
      <c r="G75" s="130"/>
      <c r="H75" s="129"/>
      <c r="I75" s="131"/>
      <c r="J75" s="129"/>
      <c r="K75" s="129"/>
    </row>
    <row r="76" spans="1:11" s="132" customFormat="1" x14ac:dyDescent="0.3">
      <c r="A76" s="126"/>
      <c r="B76" s="133"/>
      <c r="C76" s="127"/>
      <c r="D76" s="128"/>
      <c r="E76" s="126"/>
      <c r="F76" s="129"/>
      <c r="G76" s="130"/>
      <c r="H76" s="129"/>
      <c r="I76" s="131"/>
      <c r="J76" s="129"/>
      <c r="K76" s="129"/>
    </row>
    <row r="77" spans="1:11" s="132" customFormat="1" x14ac:dyDescent="0.3">
      <c r="A77" s="126"/>
      <c r="B77" s="133"/>
      <c r="C77" s="127"/>
      <c r="D77" s="128"/>
      <c r="E77" s="126"/>
      <c r="F77" s="129"/>
      <c r="G77" s="130"/>
      <c r="H77" s="129"/>
      <c r="I77" s="131"/>
      <c r="J77" s="129"/>
      <c r="K77" s="129"/>
    </row>
    <row r="78" spans="1:11" s="132" customFormat="1" x14ac:dyDescent="0.3">
      <c r="A78" s="126"/>
      <c r="B78" s="133"/>
      <c r="C78" s="127"/>
      <c r="D78" s="128"/>
      <c r="E78" s="126"/>
      <c r="F78" s="129"/>
      <c r="G78" s="130"/>
      <c r="H78" s="129"/>
      <c r="I78" s="131"/>
      <c r="J78" s="129"/>
      <c r="K78" s="129"/>
    </row>
    <row r="79" spans="1:11" s="132" customFormat="1" x14ac:dyDescent="0.3">
      <c r="A79" s="126"/>
      <c r="B79" s="133"/>
      <c r="C79" s="127"/>
      <c r="D79" s="128"/>
      <c r="E79" s="126"/>
      <c r="F79" s="129"/>
      <c r="G79" s="130"/>
      <c r="H79" s="129"/>
      <c r="I79" s="131"/>
      <c r="J79" s="129"/>
      <c r="K79" s="129"/>
    </row>
    <row r="80" spans="1:11" s="132" customFormat="1" x14ac:dyDescent="0.3">
      <c r="A80" s="126"/>
      <c r="B80" s="133"/>
      <c r="C80" s="127"/>
      <c r="D80" s="128"/>
      <c r="E80" s="126"/>
      <c r="F80" s="129"/>
      <c r="G80" s="130"/>
      <c r="H80" s="129"/>
      <c r="I80" s="131"/>
      <c r="J80" s="129"/>
      <c r="K80" s="129"/>
    </row>
    <row r="81" spans="1:11" s="132" customFormat="1" x14ac:dyDescent="0.3">
      <c r="A81" s="126"/>
      <c r="B81" s="133"/>
      <c r="C81" s="127"/>
      <c r="D81" s="128"/>
      <c r="E81" s="126"/>
      <c r="F81" s="129"/>
      <c r="G81" s="130"/>
      <c r="H81" s="129"/>
      <c r="I81" s="131"/>
      <c r="J81" s="129"/>
      <c r="K81" s="129"/>
    </row>
    <row r="82" spans="1:11" s="132" customFormat="1" x14ac:dyDescent="0.3">
      <c r="A82" s="126"/>
      <c r="B82" s="133"/>
      <c r="C82" s="127"/>
      <c r="D82" s="128"/>
      <c r="E82" s="126"/>
      <c r="F82" s="129"/>
      <c r="G82" s="130"/>
      <c r="H82" s="129"/>
      <c r="I82" s="131"/>
      <c r="J82" s="129"/>
      <c r="K82" s="129"/>
    </row>
    <row r="83" spans="1:11" s="132" customFormat="1" x14ac:dyDescent="0.3">
      <c r="A83" s="126"/>
      <c r="B83" s="133"/>
      <c r="C83" s="127"/>
      <c r="D83" s="128"/>
      <c r="E83" s="126"/>
      <c r="F83" s="129"/>
      <c r="G83" s="130"/>
      <c r="H83" s="129"/>
      <c r="I83" s="131"/>
      <c r="J83" s="129"/>
      <c r="K83" s="129"/>
    </row>
    <row r="84" spans="1:11" s="132" customFormat="1" x14ac:dyDescent="0.3">
      <c r="A84" s="134"/>
      <c r="B84" s="133"/>
      <c r="C84" s="127"/>
      <c r="D84" s="136"/>
      <c r="E84" s="137"/>
      <c r="F84" s="127"/>
      <c r="G84" s="137"/>
      <c r="H84" s="136"/>
      <c r="I84" s="137"/>
      <c r="J84" s="127"/>
      <c r="K84" s="138"/>
    </row>
    <row r="85" spans="1:11" s="132" customFormat="1" x14ac:dyDescent="0.3">
      <c r="A85" s="126"/>
      <c r="B85" s="135"/>
      <c r="C85" s="127"/>
      <c r="D85" s="128"/>
      <c r="E85" s="126"/>
      <c r="F85" s="139"/>
      <c r="G85" s="128"/>
      <c r="H85" s="139"/>
      <c r="I85" s="140"/>
      <c r="J85" s="139"/>
      <c r="K85" s="139"/>
    </row>
    <row r="86" spans="1:11" s="132" customFormat="1" x14ac:dyDescent="0.3">
      <c r="A86" s="126"/>
      <c r="B86" s="141"/>
      <c r="C86" s="127"/>
      <c r="D86" s="128"/>
      <c r="E86" s="126"/>
      <c r="F86" s="139"/>
      <c r="G86" s="128"/>
      <c r="H86" s="139"/>
      <c r="I86" s="128"/>
      <c r="J86" s="139"/>
      <c r="K86" s="139"/>
    </row>
    <row r="87" spans="1:11" s="132" customFormat="1" x14ac:dyDescent="0.3">
      <c r="A87" s="126"/>
      <c r="B87" s="141"/>
      <c r="C87" s="127"/>
      <c r="D87" s="126"/>
      <c r="E87" s="126"/>
      <c r="F87" s="139"/>
      <c r="G87" s="128"/>
      <c r="H87" s="139"/>
      <c r="I87" s="140"/>
      <c r="J87" s="139"/>
      <c r="K87" s="139"/>
    </row>
    <row r="88" spans="1:11" s="132" customFormat="1" x14ac:dyDescent="0.3">
      <c r="A88" s="126"/>
      <c r="B88" s="142"/>
      <c r="C88" s="127"/>
      <c r="D88" s="140"/>
      <c r="E88" s="126"/>
      <c r="F88" s="139"/>
      <c r="G88" s="128"/>
      <c r="H88" s="139"/>
      <c r="I88" s="128"/>
      <c r="J88" s="139"/>
      <c r="K88" s="139"/>
    </row>
    <row r="89" spans="1:11" s="132" customFormat="1" x14ac:dyDescent="0.3">
      <c r="A89" s="126"/>
      <c r="B89" s="141"/>
      <c r="C89" s="127"/>
      <c r="D89" s="143"/>
      <c r="E89" s="128"/>
      <c r="F89" s="139"/>
      <c r="G89" s="128"/>
      <c r="H89" s="139"/>
      <c r="I89" s="128"/>
      <c r="J89" s="139"/>
      <c r="K89" s="139"/>
    </row>
    <row r="90" spans="1:11" s="132" customFormat="1" x14ac:dyDescent="0.3">
      <c r="A90" s="126"/>
      <c r="B90" s="144"/>
      <c r="C90" s="126"/>
      <c r="D90" s="139"/>
      <c r="E90" s="126"/>
      <c r="F90" s="139"/>
      <c r="G90" s="128"/>
      <c r="H90" s="139"/>
      <c r="I90" s="126"/>
      <c r="J90" s="139"/>
      <c r="K90" s="139"/>
    </row>
    <row r="91" spans="1:11" s="132" customFormat="1" x14ac:dyDescent="0.3">
      <c r="A91" s="126"/>
      <c r="B91" s="144"/>
      <c r="C91" s="127"/>
      <c r="D91" s="128"/>
      <c r="E91" s="126"/>
      <c r="F91" s="139"/>
      <c r="G91" s="128"/>
      <c r="H91" s="139"/>
      <c r="I91" s="128"/>
      <c r="J91" s="139"/>
      <c r="K91" s="139"/>
    </row>
    <row r="92" spans="1:11" s="132" customFormat="1" x14ac:dyDescent="0.3">
      <c r="A92" s="126"/>
      <c r="B92" s="141"/>
      <c r="C92" s="126"/>
      <c r="D92" s="126"/>
      <c r="E92" s="126"/>
      <c r="F92" s="139"/>
      <c r="G92" s="128"/>
      <c r="H92" s="139"/>
      <c r="I92" s="140"/>
      <c r="J92" s="139"/>
      <c r="K92" s="139"/>
    </row>
    <row r="93" spans="1:11" s="132" customFormat="1" x14ac:dyDescent="0.3">
      <c r="A93" s="126"/>
      <c r="B93" s="141"/>
      <c r="C93" s="126"/>
      <c r="D93" s="139"/>
      <c r="E93" s="126"/>
      <c r="F93" s="129"/>
      <c r="G93" s="130"/>
      <c r="H93" s="129"/>
      <c r="I93" s="145"/>
      <c r="J93" s="129"/>
      <c r="K93" s="129"/>
    </row>
    <row r="94" spans="1:11" s="132" customFormat="1" x14ac:dyDescent="0.3">
      <c r="A94" s="126"/>
      <c r="B94" s="126"/>
      <c r="C94" s="126"/>
      <c r="D94" s="126"/>
      <c r="E94" s="128"/>
      <c r="F94" s="129"/>
      <c r="G94" s="130"/>
      <c r="H94" s="129"/>
      <c r="I94" s="145"/>
      <c r="J94" s="129"/>
      <c r="K94" s="129"/>
    </row>
    <row r="95" spans="1:11" s="132" customFormat="1" x14ac:dyDescent="0.3">
      <c r="A95" s="126"/>
      <c r="B95" s="133"/>
      <c r="C95" s="127"/>
      <c r="D95" s="136"/>
      <c r="E95" s="137"/>
      <c r="F95" s="146"/>
      <c r="G95" s="147"/>
      <c r="H95" s="148"/>
      <c r="I95" s="147"/>
      <c r="J95" s="149"/>
      <c r="K95" s="129"/>
    </row>
    <row r="96" spans="1:11" s="132" customFormat="1" x14ac:dyDescent="0.3">
      <c r="A96" s="126"/>
      <c r="B96" s="150"/>
      <c r="C96" s="127"/>
      <c r="D96" s="136"/>
      <c r="E96" s="137"/>
      <c r="F96" s="146"/>
      <c r="G96" s="147"/>
      <c r="H96" s="151"/>
      <c r="I96" s="147"/>
      <c r="J96" s="149"/>
      <c r="K96" s="129"/>
    </row>
    <row r="97" spans="1:11" s="132" customFormat="1" x14ac:dyDescent="0.3">
      <c r="A97" s="126"/>
      <c r="B97" s="150"/>
      <c r="C97" s="127"/>
      <c r="D97" s="136"/>
      <c r="E97" s="137"/>
      <c r="F97" s="146"/>
      <c r="G97" s="147"/>
      <c r="H97" s="148"/>
      <c r="I97" s="147"/>
      <c r="J97" s="149"/>
      <c r="K97" s="129"/>
    </row>
    <row r="98" spans="1:11" s="132" customFormat="1" x14ac:dyDescent="0.3">
      <c r="A98" s="126"/>
      <c r="B98" s="150"/>
      <c r="C98" s="126"/>
      <c r="D98" s="126"/>
      <c r="E98" s="126"/>
      <c r="F98" s="130"/>
      <c r="G98" s="131"/>
      <c r="H98" s="130"/>
      <c r="I98" s="145"/>
      <c r="J98" s="130"/>
      <c r="K98" s="129"/>
    </row>
    <row r="99" spans="1:11" s="132" customFormat="1" x14ac:dyDescent="0.3">
      <c r="A99" s="126"/>
      <c r="B99" s="150"/>
      <c r="C99" s="126"/>
      <c r="D99" s="126"/>
      <c r="E99" s="126"/>
      <c r="F99" s="130"/>
      <c r="G99" s="131"/>
      <c r="H99" s="130"/>
      <c r="I99" s="145"/>
      <c r="J99" s="145"/>
      <c r="K99" s="129"/>
    </row>
    <row r="100" spans="1:11" s="132" customFormat="1" x14ac:dyDescent="0.3">
      <c r="A100" s="126"/>
      <c r="B100" s="152"/>
      <c r="C100" s="126"/>
      <c r="D100" s="126"/>
      <c r="E100" s="126"/>
      <c r="F100" s="145"/>
      <c r="G100" s="131"/>
      <c r="H100" s="130"/>
      <c r="I100" s="145"/>
      <c r="J100" s="145"/>
      <c r="K100" s="129"/>
    </row>
    <row r="101" spans="1:11" s="132" customFormat="1" x14ac:dyDescent="0.3">
      <c r="A101" s="126"/>
      <c r="B101" s="150"/>
      <c r="C101" s="126"/>
      <c r="D101" s="126"/>
      <c r="E101" s="126"/>
      <c r="F101" s="145"/>
      <c r="G101" s="131"/>
      <c r="H101" s="130"/>
      <c r="I101" s="145"/>
      <c r="J101" s="145"/>
      <c r="K101" s="129"/>
    </row>
    <row r="102" spans="1:11" s="132" customFormat="1" x14ac:dyDescent="0.3">
      <c r="A102" s="126"/>
      <c r="B102" s="152"/>
      <c r="C102" s="126"/>
      <c r="D102" s="126"/>
      <c r="E102" s="126"/>
      <c r="F102" s="145"/>
      <c r="G102" s="131"/>
      <c r="H102" s="130"/>
      <c r="I102" s="145"/>
      <c r="J102" s="145"/>
      <c r="K102" s="129"/>
    </row>
    <row r="103" spans="1:11" s="132" customFormat="1" x14ac:dyDescent="0.3">
      <c r="A103" s="126"/>
      <c r="B103" s="150"/>
      <c r="C103" s="126"/>
      <c r="D103" s="126"/>
      <c r="E103" s="126"/>
      <c r="F103" s="145"/>
      <c r="G103" s="131"/>
      <c r="H103" s="130"/>
      <c r="I103" s="145"/>
      <c r="J103" s="145"/>
      <c r="K103" s="129"/>
    </row>
    <row r="104" spans="1:11" s="132" customFormat="1" x14ac:dyDescent="0.3">
      <c r="A104" s="126"/>
      <c r="B104" s="152"/>
      <c r="C104" s="126"/>
      <c r="D104" s="126"/>
      <c r="E104" s="126"/>
      <c r="F104" s="145"/>
      <c r="G104" s="131"/>
      <c r="H104" s="130"/>
      <c r="I104" s="145"/>
      <c r="J104" s="145"/>
      <c r="K104" s="129"/>
    </row>
    <row r="105" spans="1:11" s="132" customFormat="1" x14ac:dyDescent="0.3">
      <c r="A105" s="126"/>
      <c r="B105" s="152"/>
      <c r="C105" s="126"/>
      <c r="D105" s="126"/>
      <c r="E105" s="126"/>
      <c r="F105" s="139"/>
      <c r="G105" s="140"/>
      <c r="H105" s="139"/>
      <c r="I105" s="126"/>
      <c r="J105" s="139"/>
      <c r="K105" s="139"/>
    </row>
    <row r="106" spans="1:11" s="132" customFormat="1" x14ac:dyDescent="0.3">
      <c r="A106" s="126"/>
      <c r="B106" s="142"/>
      <c r="C106" s="126"/>
      <c r="D106" s="126"/>
      <c r="E106" s="126"/>
      <c r="F106" s="139"/>
      <c r="G106" s="140"/>
      <c r="H106" s="139"/>
      <c r="I106" s="126"/>
      <c r="J106" s="139"/>
      <c r="K106" s="139"/>
    </row>
    <row r="107" spans="1:11" s="132" customFormat="1" x14ac:dyDescent="0.3">
      <c r="A107" s="126"/>
      <c r="B107" s="142"/>
      <c r="C107" s="126"/>
      <c r="D107" s="126"/>
      <c r="E107" s="126"/>
      <c r="F107" s="139"/>
      <c r="G107" s="140"/>
      <c r="H107" s="139"/>
      <c r="I107" s="126"/>
      <c r="J107" s="139"/>
      <c r="K107" s="139"/>
    </row>
    <row r="108" spans="1:11" s="132" customFormat="1" x14ac:dyDescent="0.3">
      <c r="A108" s="126"/>
      <c r="B108" s="142"/>
      <c r="C108" s="126"/>
      <c r="D108" s="126"/>
      <c r="E108" s="126"/>
      <c r="F108" s="139"/>
      <c r="G108" s="140"/>
      <c r="H108" s="139"/>
      <c r="I108" s="126"/>
      <c r="J108" s="139"/>
      <c r="K108" s="139"/>
    </row>
    <row r="109" spans="1:11" s="132" customFormat="1" x14ac:dyDescent="0.3">
      <c r="A109" s="126"/>
      <c r="B109" s="142"/>
      <c r="C109" s="126"/>
      <c r="D109" s="126"/>
      <c r="E109" s="126"/>
      <c r="F109" s="139"/>
      <c r="G109" s="140"/>
      <c r="H109" s="139"/>
      <c r="I109" s="126"/>
      <c r="J109" s="139"/>
      <c r="K109" s="139"/>
    </row>
    <row r="110" spans="1:11" s="132" customFormat="1" x14ac:dyDescent="0.3">
      <c r="A110" s="134"/>
      <c r="B110" s="142"/>
      <c r="C110" s="127"/>
      <c r="D110" s="136"/>
      <c r="E110" s="137"/>
      <c r="F110" s="127"/>
      <c r="G110" s="137"/>
      <c r="H110" s="136"/>
      <c r="I110" s="137"/>
      <c r="J110" s="127"/>
      <c r="K110" s="138"/>
    </row>
    <row r="111" spans="1:11" s="132" customFormat="1" x14ac:dyDescent="0.3">
      <c r="A111" s="126"/>
      <c r="B111" s="135"/>
      <c r="C111" s="126"/>
      <c r="D111" s="126"/>
      <c r="E111" s="126"/>
      <c r="F111" s="139"/>
      <c r="G111" s="140"/>
      <c r="H111" s="139"/>
      <c r="I111" s="126"/>
      <c r="J111" s="139"/>
      <c r="K111" s="139"/>
    </row>
    <row r="112" spans="1:11" s="132" customFormat="1" x14ac:dyDescent="0.3">
      <c r="A112" s="126"/>
      <c r="B112" s="142"/>
      <c r="C112" s="126"/>
      <c r="D112" s="126"/>
      <c r="E112" s="126"/>
      <c r="F112" s="139"/>
      <c r="G112" s="140"/>
      <c r="H112" s="139"/>
      <c r="I112" s="126"/>
      <c r="J112" s="139"/>
      <c r="K112" s="139"/>
    </row>
    <row r="113" spans="1:11" s="132" customFormat="1" x14ac:dyDescent="0.3">
      <c r="A113" s="134"/>
      <c r="B113" s="142"/>
      <c r="C113" s="127"/>
      <c r="D113" s="136"/>
      <c r="E113" s="137"/>
      <c r="F113" s="127"/>
      <c r="G113" s="137"/>
      <c r="H113" s="136"/>
      <c r="I113" s="137"/>
      <c r="J113" s="127"/>
      <c r="K113" s="138"/>
    </row>
    <row r="114" spans="1:11" s="132" customFormat="1" x14ac:dyDescent="0.3">
      <c r="A114" s="126"/>
      <c r="B114" s="135"/>
      <c r="C114" s="126"/>
      <c r="D114" s="126"/>
      <c r="E114" s="126"/>
      <c r="F114" s="139"/>
      <c r="G114" s="140"/>
      <c r="H114" s="139"/>
      <c r="I114" s="126"/>
      <c r="J114" s="139"/>
      <c r="K114" s="139"/>
    </row>
    <row r="115" spans="1:11" s="132" customFormat="1" x14ac:dyDescent="0.3">
      <c r="A115" s="126"/>
      <c r="B115" s="142"/>
      <c r="C115" s="126"/>
      <c r="D115" s="128"/>
      <c r="E115" s="126"/>
      <c r="F115" s="139"/>
      <c r="G115" s="140"/>
      <c r="H115" s="139"/>
      <c r="I115" s="126"/>
      <c r="J115" s="126"/>
      <c r="K115" s="139"/>
    </row>
    <row r="116" spans="1:11" s="132" customFormat="1" x14ac:dyDescent="0.3">
      <c r="A116" s="126"/>
      <c r="B116" s="142"/>
      <c r="C116" s="126"/>
      <c r="D116" s="128"/>
      <c r="E116" s="126"/>
      <c r="F116" s="139"/>
      <c r="G116" s="128"/>
      <c r="H116" s="139"/>
      <c r="I116" s="126"/>
      <c r="J116" s="139"/>
      <c r="K116" s="139"/>
    </row>
    <row r="117" spans="1:11" s="132" customFormat="1" x14ac:dyDescent="0.3">
      <c r="A117" s="126"/>
      <c r="B117" s="142"/>
      <c r="C117" s="126"/>
      <c r="D117" s="128"/>
      <c r="E117" s="126"/>
      <c r="F117" s="139"/>
      <c r="G117" s="128"/>
      <c r="H117" s="139"/>
      <c r="I117" s="126"/>
      <c r="J117" s="139"/>
      <c r="K117" s="139"/>
    </row>
    <row r="118" spans="1:11" s="132" customFormat="1" x14ac:dyDescent="0.3">
      <c r="A118" s="126"/>
      <c r="B118" s="142"/>
      <c r="C118" s="127"/>
      <c r="D118" s="128"/>
      <c r="E118" s="126"/>
      <c r="F118" s="139"/>
      <c r="G118" s="128"/>
      <c r="H118" s="139"/>
      <c r="I118" s="126"/>
      <c r="J118" s="139"/>
      <c r="K118" s="139"/>
    </row>
    <row r="119" spans="1:11" s="132" customFormat="1" x14ac:dyDescent="0.3">
      <c r="A119" s="126"/>
      <c r="B119" s="141"/>
      <c r="C119" s="126"/>
      <c r="D119" s="126"/>
      <c r="E119" s="126"/>
      <c r="F119" s="139"/>
      <c r="G119" s="128"/>
      <c r="H119" s="139"/>
      <c r="I119" s="126"/>
      <c r="J119" s="126"/>
      <c r="K119" s="139"/>
    </row>
    <row r="120" spans="1:11" s="132" customFormat="1" x14ac:dyDescent="0.3">
      <c r="A120" s="126"/>
      <c r="B120" s="141"/>
      <c r="C120" s="127"/>
      <c r="D120" s="136"/>
      <c r="E120" s="153"/>
      <c r="F120" s="146"/>
      <c r="G120" s="147"/>
      <c r="H120" s="148"/>
      <c r="I120" s="154"/>
      <c r="J120" s="149"/>
      <c r="K120" s="129"/>
    </row>
    <row r="121" spans="1:11" s="132" customFormat="1" x14ac:dyDescent="0.3">
      <c r="A121" s="126"/>
      <c r="B121" s="150"/>
      <c r="C121" s="127"/>
      <c r="D121" s="136"/>
      <c r="E121" s="137"/>
      <c r="F121" s="146"/>
      <c r="G121" s="147"/>
      <c r="H121" s="148"/>
      <c r="I121" s="147"/>
      <c r="J121" s="149"/>
      <c r="K121" s="129"/>
    </row>
    <row r="122" spans="1:11" s="132" customFormat="1" x14ac:dyDescent="0.3">
      <c r="A122" s="126"/>
      <c r="B122" s="150"/>
      <c r="C122" s="127"/>
      <c r="D122" s="136"/>
      <c r="E122" s="137"/>
      <c r="F122" s="146"/>
      <c r="G122" s="147"/>
      <c r="H122" s="151"/>
      <c r="I122" s="147"/>
      <c r="J122" s="149"/>
      <c r="K122" s="129"/>
    </row>
    <row r="123" spans="1:11" s="132" customFormat="1" x14ac:dyDescent="0.3">
      <c r="A123" s="126"/>
      <c r="B123" s="150"/>
      <c r="C123" s="127"/>
      <c r="D123" s="136"/>
      <c r="E123" s="137"/>
      <c r="F123" s="146"/>
      <c r="G123" s="147"/>
      <c r="H123" s="148"/>
      <c r="I123" s="147"/>
      <c r="J123" s="149"/>
      <c r="K123" s="129"/>
    </row>
    <row r="124" spans="1:11" s="132" customFormat="1" x14ac:dyDescent="0.3">
      <c r="A124" s="126"/>
      <c r="B124" s="150"/>
      <c r="C124" s="126"/>
      <c r="D124" s="126"/>
      <c r="E124" s="126"/>
      <c r="F124" s="130"/>
      <c r="G124" s="131"/>
      <c r="H124" s="130"/>
      <c r="I124" s="145"/>
      <c r="J124" s="130"/>
      <c r="K124" s="129"/>
    </row>
    <row r="125" spans="1:11" s="132" customFormat="1" x14ac:dyDescent="0.3">
      <c r="A125" s="126"/>
      <c r="B125" s="150"/>
      <c r="C125" s="126"/>
      <c r="D125" s="126"/>
      <c r="E125" s="126"/>
      <c r="F125" s="130"/>
      <c r="G125" s="131"/>
      <c r="H125" s="130"/>
      <c r="I125" s="145"/>
      <c r="J125" s="145"/>
      <c r="K125" s="129"/>
    </row>
    <row r="126" spans="1:11" s="132" customFormat="1" x14ac:dyDescent="0.3">
      <c r="A126" s="126"/>
      <c r="B126" s="152"/>
      <c r="C126" s="126"/>
      <c r="D126" s="126"/>
      <c r="E126" s="126"/>
      <c r="F126" s="145"/>
      <c r="G126" s="131"/>
      <c r="H126" s="130"/>
      <c r="I126" s="145"/>
      <c r="J126" s="145"/>
      <c r="K126" s="129"/>
    </row>
    <row r="127" spans="1:11" s="132" customFormat="1" x14ac:dyDescent="0.3">
      <c r="A127" s="126"/>
      <c r="B127" s="150"/>
      <c r="C127" s="126"/>
      <c r="D127" s="126"/>
      <c r="E127" s="126"/>
      <c r="F127" s="145"/>
      <c r="G127" s="131"/>
      <c r="H127" s="130"/>
      <c r="I127" s="145"/>
      <c r="J127" s="145"/>
      <c r="K127" s="129"/>
    </row>
    <row r="128" spans="1:11" s="132" customFormat="1" x14ac:dyDescent="0.3">
      <c r="A128" s="126"/>
      <c r="B128" s="152"/>
      <c r="C128" s="126"/>
      <c r="D128" s="126"/>
      <c r="E128" s="126"/>
      <c r="F128" s="145"/>
      <c r="G128" s="131"/>
      <c r="H128" s="130"/>
      <c r="I128" s="145"/>
      <c r="J128" s="145"/>
      <c r="K128" s="129"/>
    </row>
    <row r="129" spans="1:11" s="132" customFormat="1" x14ac:dyDescent="0.3">
      <c r="A129" s="126"/>
      <c r="B129" s="150"/>
      <c r="C129" s="126"/>
      <c r="D129" s="126"/>
      <c r="E129" s="126"/>
      <c r="F129" s="145"/>
      <c r="G129" s="131"/>
      <c r="H129" s="130"/>
      <c r="I129" s="145"/>
      <c r="J129" s="145"/>
      <c r="K129" s="129"/>
    </row>
    <row r="130" spans="1:11" s="132" customFormat="1" x14ac:dyDescent="0.3">
      <c r="A130" s="126"/>
      <c r="B130" s="152"/>
      <c r="C130" s="126"/>
      <c r="D130" s="126"/>
      <c r="E130" s="126"/>
      <c r="F130" s="145"/>
      <c r="G130" s="131"/>
      <c r="H130" s="130"/>
      <c r="I130" s="145"/>
      <c r="J130" s="145"/>
      <c r="K130" s="129"/>
    </row>
    <row r="131" spans="1:11" s="132" customFormat="1" x14ac:dyDescent="0.3">
      <c r="A131" s="126"/>
      <c r="B131" s="152"/>
      <c r="C131" s="126"/>
      <c r="D131" s="126"/>
      <c r="E131" s="126"/>
      <c r="F131" s="126"/>
      <c r="G131" s="140"/>
      <c r="H131" s="128"/>
      <c r="I131" s="126"/>
      <c r="J131" s="126"/>
      <c r="K131" s="128"/>
    </row>
    <row r="132" spans="1:11" s="132" customFormat="1" x14ac:dyDescent="0.3">
      <c r="A132" s="126"/>
      <c r="B132" s="144"/>
      <c r="C132" s="126"/>
      <c r="D132" s="126"/>
      <c r="E132" s="126"/>
      <c r="F132" s="126"/>
      <c r="G132" s="140"/>
      <c r="H132" s="128"/>
      <c r="I132" s="126"/>
      <c r="J132" s="126"/>
      <c r="K132" s="128"/>
    </row>
    <row r="133" spans="1:11" s="132" customFormat="1" x14ac:dyDescent="0.3">
      <c r="A133" s="126"/>
      <c r="B133" s="144"/>
      <c r="C133" s="126"/>
      <c r="D133" s="126"/>
      <c r="E133" s="126"/>
      <c r="F133" s="128"/>
      <c r="G133" s="140"/>
      <c r="H133" s="128"/>
      <c r="I133" s="126"/>
      <c r="J133" s="126"/>
      <c r="K133" s="128"/>
    </row>
    <row r="134" spans="1:11" s="132" customFormat="1" x14ac:dyDescent="0.3">
      <c r="A134" s="126"/>
      <c r="B134" s="144"/>
      <c r="C134" s="126"/>
      <c r="D134" s="126"/>
      <c r="E134" s="126"/>
      <c r="F134" s="126"/>
      <c r="G134" s="140"/>
      <c r="H134" s="126"/>
      <c r="I134" s="126"/>
      <c r="J134" s="126"/>
      <c r="K134" s="128"/>
    </row>
    <row r="135" spans="1:11" s="132" customFormat="1" x14ac:dyDescent="0.3">
      <c r="A135" s="126"/>
      <c r="B135" s="144"/>
      <c r="C135" s="126"/>
      <c r="D135" s="126"/>
      <c r="E135" s="126"/>
      <c r="F135" s="126"/>
      <c r="G135" s="140"/>
      <c r="H135" s="126"/>
      <c r="I135" s="126"/>
      <c r="J135" s="126"/>
      <c r="K135" s="128"/>
    </row>
    <row r="136" spans="1:11" s="132" customFormat="1" x14ac:dyDescent="0.3">
      <c r="A136" s="126"/>
      <c r="B136" s="144"/>
      <c r="C136" s="126"/>
      <c r="D136" s="126"/>
      <c r="E136" s="126"/>
      <c r="F136" s="126"/>
      <c r="G136" s="140"/>
      <c r="H136" s="126"/>
      <c r="I136" s="126"/>
      <c r="J136" s="126"/>
      <c r="K136" s="128"/>
    </row>
    <row r="137" spans="1:11" s="132" customFormat="1" x14ac:dyDescent="0.3">
      <c r="A137" s="126"/>
      <c r="B137" s="144"/>
      <c r="C137" s="126"/>
      <c r="D137" s="126"/>
      <c r="E137" s="126"/>
      <c r="F137" s="126"/>
      <c r="G137" s="140"/>
      <c r="H137" s="126"/>
      <c r="I137" s="126"/>
      <c r="J137" s="126"/>
      <c r="K137" s="128"/>
    </row>
    <row r="138" spans="1:11" s="132" customFormat="1" x14ac:dyDescent="0.3">
      <c r="A138" s="134"/>
      <c r="B138" s="144"/>
      <c r="C138" s="127"/>
      <c r="D138" s="136"/>
      <c r="E138" s="137"/>
      <c r="F138" s="127"/>
      <c r="G138" s="137"/>
      <c r="H138" s="136"/>
      <c r="I138" s="137"/>
      <c r="J138" s="127"/>
      <c r="K138" s="138"/>
    </row>
    <row r="139" spans="1:11" s="132" customFormat="1" x14ac:dyDescent="0.3">
      <c r="A139" s="126"/>
      <c r="B139" s="135"/>
      <c r="C139" s="126"/>
      <c r="D139" s="126"/>
      <c r="E139" s="126"/>
      <c r="F139" s="126"/>
      <c r="G139" s="140"/>
      <c r="H139" s="126"/>
      <c r="I139" s="126"/>
      <c r="J139" s="126"/>
      <c r="K139" s="128"/>
    </row>
    <row r="140" spans="1:11" s="132" customFormat="1" x14ac:dyDescent="0.3">
      <c r="A140" s="126"/>
      <c r="B140" s="144"/>
      <c r="C140" s="126"/>
      <c r="D140" s="126"/>
      <c r="E140" s="126"/>
      <c r="F140" s="126"/>
      <c r="G140" s="140"/>
      <c r="H140" s="126"/>
      <c r="I140" s="126"/>
      <c r="J140" s="126"/>
      <c r="K140" s="128"/>
    </row>
    <row r="141" spans="1:11" s="132" customFormat="1" x14ac:dyDescent="0.3">
      <c r="A141" s="126"/>
      <c r="B141" s="144"/>
      <c r="C141" s="126"/>
      <c r="D141" s="126"/>
      <c r="E141" s="126"/>
      <c r="F141" s="126"/>
      <c r="G141" s="140"/>
      <c r="H141" s="126"/>
      <c r="I141" s="126"/>
      <c r="J141" s="126"/>
      <c r="K141" s="128"/>
    </row>
    <row r="142" spans="1:11" s="132" customFormat="1" x14ac:dyDescent="0.3">
      <c r="A142" s="126"/>
      <c r="B142" s="144"/>
      <c r="C142" s="126"/>
      <c r="D142" s="126"/>
      <c r="E142" s="126"/>
      <c r="F142" s="126"/>
      <c r="G142" s="140"/>
      <c r="H142" s="126"/>
      <c r="I142" s="126"/>
      <c r="J142" s="126"/>
      <c r="K142" s="128"/>
    </row>
    <row r="143" spans="1:11" s="132" customFormat="1" x14ac:dyDescent="0.3">
      <c r="A143" s="126"/>
      <c r="B143" s="144"/>
      <c r="C143" s="126"/>
      <c r="D143" s="126"/>
      <c r="E143" s="126"/>
      <c r="F143" s="126"/>
      <c r="G143" s="140"/>
      <c r="H143" s="126"/>
      <c r="I143" s="126"/>
      <c r="J143" s="126"/>
      <c r="K143" s="128"/>
    </row>
    <row r="144" spans="1:11" s="132" customFormat="1" x14ac:dyDescent="0.3">
      <c r="A144" s="126"/>
      <c r="B144" s="144"/>
      <c r="C144" s="126"/>
      <c r="D144" s="126"/>
      <c r="E144" s="126"/>
      <c r="F144" s="126"/>
      <c r="G144" s="140"/>
      <c r="H144" s="126"/>
      <c r="I144" s="126"/>
      <c r="J144" s="126"/>
      <c r="K144" s="128"/>
    </row>
    <row r="145" spans="1:11" s="132" customFormat="1" x14ac:dyDescent="0.3">
      <c r="A145" s="126"/>
      <c r="B145" s="144"/>
      <c r="C145" s="126"/>
      <c r="D145" s="126"/>
      <c r="E145" s="126"/>
      <c r="F145" s="126"/>
      <c r="G145" s="140"/>
      <c r="H145" s="126"/>
      <c r="I145" s="126"/>
      <c r="J145" s="126"/>
      <c r="K145" s="128"/>
    </row>
    <row r="146" spans="1:11" s="132" customFormat="1" x14ac:dyDescent="0.3">
      <c r="A146" s="126"/>
      <c r="B146" s="144"/>
      <c r="C146" s="126"/>
      <c r="D146" s="126"/>
      <c r="E146" s="126"/>
      <c r="F146" s="126"/>
      <c r="G146" s="140"/>
      <c r="H146" s="126"/>
      <c r="I146" s="126"/>
      <c r="J146" s="126"/>
      <c r="K146" s="128"/>
    </row>
    <row r="147" spans="1:11" s="132" customFormat="1" x14ac:dyDescent="0.3">
      <c r="A147" s="126"/>
      <c r="B147" s="144"/>
      <c r="C147" s="126"/>
      <c r="D147" s="126"/>
      <c r="E147" s="126"/>
      <c r="F147" s="126"/>
      <c r="G147" s="140"/>
      <c r="H147" s="126"/>
      <c r="I147" s="126"/>
      <c r="J147" s="126"/>
      <c r="K147" s="128"/>
    </row>
    <row r="148" spans="1:11" s="132" customFormat="1" x14ac:dyDescent="0.3">
      <c r="A148" s="126"/>
      <c r="B148" s="144"/>
      <c r="C148" s="126"/>
      <c r="D148" s="126"/>
      <c r="E148" s="126"/>
      <c r="F148" s="126"/>
      <c r="G148" s="140"/>
      <c r="H148" s="126"/>
      <c r="I148" s="126"/>
      <c r="J148" s="126"/>
      <c r="K148" s="128"/>
    </row>
    <row r="149" spans="1:11" s="138" customFormat="1" x14ac:dyDescent="0.3">
      <c r="A149" s="126"/>
      <c r="B149" s="144"/>
      <c r="C149" s="126"/>
      <c r="D149" s="126"/>
      <c r="E149" s="126"/>
      <c r="F149" s="126"/>
      <c r="G149" s="140"/>
      <c r="H149" s="126"/>
      <c r="I149" s="126"/>
      <c r="J149" s="126"/>
      <c r="K149" s="128"/>
    </row>
    <row r="150" spans="1:11" s="132" customFormat="1" x14ac:dyDescent="0.3">
      <c r="A150" s="126"/>
      <c r="B150" s="144"/>
      <c r="C150" s="126"/>
      <c r="D150" s="126"/>
      <c r="E150" s="126"/>
      <c r="F150" s="126"/>
      <c r="G150" s="140"/>
      <c r="H150" s="126"/>
      <c r="I150" s="126"/>
      <c r="J150" s="126"/>
      <c r="K150" s="128"/>
    </row>
    <row r="151" spans="1:11" s="132" customFormat="1" x14ac:dyDescent="0.3">
      <c r="A151" s="126"/>
      <c r="B151" s="144"/>
      <c r="C151" s="126"/>
      <c r="D151" s="126"/>
      <c r="E151" s="126"/>
      <c r="F151" s="126"/>
      <c r="G151" s="140"/>
      <c r="H151" s="126"/>
      <c r="I151" s="126"/>
      <c r="J151" s="126"/>
      <c r="K151" s="128"/>
    </row>
    <row r="152" spans="1:11" s="138" customFormat="1" x14ac:dyDescent="0.3">
      <c r="A152" s="155"/>
      <c r="B152" s="144"/>
      <c r="C152" s="137"/>
      <c r="D152" s="137"/>
      <c r="E152" s="137"/>
      <c r="F152" s="137"/>
      <c r="G152" s="156"/>
      <c r="H152" s="137"/>
      <c r="I152" s="137"/>
      <c r="J152" s="137"/>
      <c r="K152" s="137"/>
    </row>
    <row r="153" spans="1:11" s="132" customFormat="1" x14ac:dyDescent="0.3">
      <c r="A153" s="163"/>
      <c r="B153" s="137"/>
      <c r="C153" s="2"/>
      <c r="D153" s="2"/>
      <c r="E153" s="2"/>
      <c r="F153" s="2"/>
      <c r="G153" s="2"/>
      <c r="H153" s="2"/>
      <c r="I153" s="2"/>
      <c r="J153" s="2"/>
      <c r="K153" s="2"/>
    </row>
    <row r="154" spans="1:11" s="132" customFormat="1" x14ac:dyDescent="0.3">
      <c r="A154" s="163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s="132" customFormat="1" x14ac:dyDescent="0.3">
      <c r="A155" s="163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s="132" customFormat="1" x14ac:dyDescent="0.3">
      <c r="A156" s="163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s="132" customFormat="1" x14ac:dyDescent="0.3">
      <c r="A157" s="163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s="132" customFormat="1" x14ac:dyDescent="0.3">
      <c r="A158" s="163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s="132" customFormat="1" x14ac:dyDescent="0.3">
      <c r="A159" s="163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s="132" customFormat="1" x14ac:dyDescent="0.3">
      <c r="A160" s="163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s="132" customFormat="1" x14ac:dyDescent="0.3">
      <c r="A161" s="163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s="132" customFormat="1" x14ac:dyDescent="0.3">
      <c r="A162" s="163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s="132" customFormat="1" x14ac:dyDescent="0.3">
      <c r="A163" s="163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s="132" customFormat="1" x14ac:dyDescent="0.3">
      <c r="A164" s="163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s="132" customFormat="1" x14ac:dyDescent="0.3">
      <c r="A165" s="163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s="132" customFormat="1" x14ac:dyDescent="0.3">
      <c r="A166" s="163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s="132" customFormat="1" x14ac:dyDescent="0.3">
      <c r="A167" s="163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s="132" customFormat="1" x14ac:dyDescent="0.3">
      <c r="A168" s="163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s="132" customFormat="1" x14ac:dyDescent="0.3">
      <c r="A169" s="163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s="132" customFormat="1" x14ac:dyDescent="0.3">
      <c r="A170" s="163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s="132" customFormat="1" x14ac:dyDescent="0.3">
      <c r="A171" s="163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s="132" customFormat="1" x14ac:dyDescent="0.3">
      <c r="A172" s="163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s="132" customFormat="1" x14ac:dyDescent="0.3">
      <c r="A173" s="163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s="132" customFormat="1" x14ac:dyDescent="0.3">
      <c r="A174" s="163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s="132" customFormat="1" x14ac:dyDescent="0.3">
      <c r="A175" s="163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s="132" customFormat="1" x14ac:dyDescent="0.3">
      <c r="A176" s="163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s="138" customFormat="1" x14ac:dyDescent="0.3">
      <c r="A177" s="163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s="132" customFormat="1" x14ac:dyDescent="0.3">
      <c r="A178" s="163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s="132" customFormat="1" x14ac:dyDescent="0.3">
      <c r="A179" s="163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s="132" customFormat="1" x14ac:dyDescent="0.3">
      <c r="A180" s="163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s="132" customFormat="1" x14ac:dyDescent="0.3">
      <c r="A181" s="163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s="132" customFormat="1" x14ac:dyDescent="0.3">
      <c r="A182" s="163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s="132" customFormat="1" x14ac:dyDescent="0.3">
      <c r="A183" s="163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s="132" customFormat="1" x14ac:dyDescent="0.3">
      <c r="A184" s="163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s="132" customFormat="1" x14ac:dyDescent="0.3">
      <c r="A185" s="163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s="132" customFormat="1" x14ac:dyDescent="0.3">
      <c r="A186" s="163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s="132" customFormat="1" x14ac:dyDescent="0.3">
      <c r="A187" s="163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s="132" customFormat="1" x14ac:dyDescent="0.3">
      <c r="A188" s="163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s="132" customFormat="1" x14ac:dyDescent="0.3">
      <c r="A189" s="163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s="132" customFormat="1" x14ac:dyDescent="0.3">
      <c r="A190" s="163"/>
      <c r="B190" s="2"/>
      <c r="C190" s="2"/>
      <c r="D190" s="2"/>
      <c r="E190" s="2"/>
      <c r="F190" s="2"/>
      <c r="G190" s="2"/>
      <c r="H190" s="2"/>
      <c r="I190" s="2"/>
      <c r="J190" s="2"/>
      <c r="K190" s="2"/>
    </row>
  </sheetData>
  <mergeCells count="17">
    <mergeCell ref="B1:J1"/>
    <mergeCell ref="F2:I2"/>
    <mergeCell ref="A4:A6"/>
    <mergeCell ref="B4:B6"/>
    <mergeCell ref="C4:C6"/>
    <mergeCell ref="D4:D6"/>
    <mergeCell ref="E4:F4"/>
    <mergeCell ref="G4:H4"/>
    <mergeCell ref="I4:J4"/>
    <mergeCell ref="B45:J45"/>
    <mergeCell ref="K4:K6"/>
    <mergeCell ref="E5:E6"/>
    <mergeCell ref="F5:F6"/>
    <mergeCell ref="G5:G6"/>
    <mergeCell ref="H5:H6"/>
    <mergeCell ref="I5:I6"/>
    <mergeCell ref="J5:J6"/>
  </mergeCells>
  <pageMargins left="0.52" right="0.26" top="0.5" bottom="0.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183"/>
  <sheetViews>
    <sheetView topLeftCell="A23" zoomScale="90" zoomScaleNormal="90" workbookViewId="0">
      <selection activeCell="K26" sqref="K26"/>
    </sheetView>
  </sheetViews>
  <sheetFormatPr defaultRowHeight="16.5" x14ac:dyDescent="0.3"/>
  <cols>
    <col min="1" max="1" width="4.28515625" style="163" customWidth="1"/>
    <col min="2" max="2" width="49.5703125" style="2" customWidth="1"/>
    <col min="3" max="3" width="5.85546875" style="2" customWidth="1"/>
    <col min="4" max="4" width="7.7109375" style="2" customWidth="1"/>
    <col min="5" max="10" width="9.140625" style="2"/>
    <col min="11" max="11" width="12.7109375" style="2" customWidth="1"/>
    <col min="12" max="16384" width="9.140625" style="103"/>
  </cols>
  <sheetData>
    <row r="1" spans="1:11" ht="39" customHeight="1" x14ac:dyDescent="0.3">
      <c r="A1" s="101"/>
      <c r="B1" s="187" t="s">
        <v>95</v>
      </c>
      <c r="C1" s="187"/>
      <c r="D1" s="187"/>
      <c r="E1" s="187"/>
      <c r="F1" s="187"/>
      <c r="G1" s="187"/>
      <c r="H1" s="187"/>
      <c r="I1" s="187"/>
      <c r="J1" s="187"/>
      <c r="K1" s="102"/>
    </row>
    <row r="2" spans="1:11" ht="21" customHeight="1" x14ac:dyDescent="0.3">
      <c r="A2" s="101"/>
      <c r="B2" s="104"/>
      <c r="C2" s="104"/>
      <c r="D2" s="104"/>
      <c r="E2" s="104"/>
      <c r="F2" s="188"/>
      <c r="G2" s="188"/>
      <c r="H2" s="188"/>
      <c r="I2" s="188"/>
      <c r="J2" s="105"/>
      <c r="K2" s="106"/>
    </row>
    <row r="3" spans="1:11" s="110" customFormat="1" ht="15.75" x14ac:dyDescent="0.3">
      <c r="A3" s="107"/>
      <c r="B3" s="108"/>
      <c r="C3" s="108"/>
      <c r="D3" s="108"/>
      <c r="E3" s="108"/>
      <c r="F3" s="108"/>
      <c r="G3" s="108"/>
      <c r="H3" s="109"/>
      <c r="I3" s="108"/>
      <c r="J3" s="109"/>
      <c r="K3" s="108"/>
    </row>
    <row r="4" spans="1:11" ht="36.75" customHeight="1" x14ac:dyDescent="0.3">
      <c r="A4" s="184" t="s">
        <v>8</v>
      </c>
      <c r="B4" s="184" t="s">
        <v>7</v>
      </c>
      <c r="C4" s="184" t="s">
        <v>12</v>
      </c>
      <c r="D4" s="184" t="s">
        <v>11</v>
      </c>
      <c r="E4" s="189" t="s">
        <v>10</v>
      </c>
      <c r="F4" s="190"/>
      <c r="G4" s="189" t="s">
        <v>9</v>
      </c>
      <c r="H4" s="190"/>
      <c r="I4" s="189" t="s">
        <v>65</v>
      </c>
      <c r="J4" s="190"/>
      <c r="K4" s="184" t="s">
        <v>0</v>
      </c>
    </row>
    <row r="5" spans="1:11" ht="26.25" customHeight="1" x14ac:dyDescent="0.3">
      <c r="A5" s="185"/>
      <c r="B5" s="185"/>
      <c r="C5" s="185"/>
      <c r="D5" s="185"/>
      <c r="E5" s="184" t="s">
        <v>66</v>
      </c>
      <c r="F5" s="184" t="s">
        <v>0</v>
      </c>
      <c r="G5" s="184" t="s">
        <v>66</v>
      </c>
      <c r="H5" s="184" t="s">
        <v>0</v>
      </c>
      <c r="I5" s="184" t="s">
        <v>66</v>
      </c>
      <c r="J5" s="184" t="s">
        <v>0</v>
      </c>
      <c r="K5" s="185"/>
    </row>
    <row r="6" spans="1:11" ht="26.25" customHeight="1" x14ac:dyDescent="0.3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</row>
    <row r="7" spans="1:11" s="113" customFormat="1" ht="15.75" x14ac:dyDescent="0.3">
      <c r="A7" s="111">
        <v>1</v>
      </c>
      <c r="B7" s="112">
        <v>2</v>
      </c>
      <c r="C7" s="112">
        <v>3</v>
      </c>
      <c r="D7" s="112">
        <v>4</v>
      </c>
      <c r="E7" s="112">
        <v>5</v>
      </c>
      <c r="F7" s="112">
        <v>6</v>
      </c>
      <c r="G7" s="112">
        <v>7</v>
      </c>
      <c r="H7" s="112">
        <v>8</v>
      </c>
      <c r="I7" s="112">
        <v>9</v>
      </c>
      <c r="J7" s="112">
        <v>10</v>
      </c>
      <c r="K7" s="112">
        <v>11</v>
      </c>
    </row>
    <row r="8" spans="1:11" s="113" customFormat="1" ht="21" customHeight="1" x14ac:dyDescent="0.3">
      <c r="A8" s="157">
        <v>1</v>
      </c>
      <c r="B8" s="98" t="s">
        <v>40</v>
      </c>
      <c r="C8" s="43"/>
      <c r="D8" s="43">
        <v>1</v>
      </c>
      <c r="E8" s="43"/>
      <c r="F8" s="43">
        <f>E8*D8</f>
        <v>0</v>
      </c>
      <c r="G8" s="43"/>
      <c r="H8" s="28">
        <f t="shared" ref="H8:H10" si="0">G8*D8</f>
        <v>0</v>
      </c>
      <c r="I8" s="165"/>
      <c r="J8" s="165"/>
      <c r="K8" s="165">
        <f>J8+H8+F8</f>
        <v>0</v>
      </c>
    </row>
    <row r="9" spans="1:11" s="113" customFormat="1" ht="50.25" customHeight="1" x14ac:dyDescent="0.3">
      <c r="A9" s="111">
        <v>2</v>
      </c>
      <c r="B9" s="39" t="s">
        <v>73</v>
      </c>
      <c r="C9" s="40" t="s">
        <v>23</v>
      </c>
      <c r="D9" s="40">
        <v>273</v>
      </c>
      <c r="E9" s="40"/>
      <c r="F9" s="40"/>
      <c r="G9" s="40"/>
      <c r="H9" s="114">
        <f t="shared" si="0"/>
        <v>0</v>
      </c>
      <c r="I9" s="114"/>
      <c r="J9" s="114">
        <f t="shared" ref="J9:J11" si="1">I9*D9</f>
        <v>0</v>
      </c>
      <c r="K9" s="114">
        <f t="shared" ref="K9:K11" si="2">J9+H9+F9</f>
        <v>0</v>
      </c>
    </row>
    <row r="10" spans="1:11" s="113" customFormat="1" ht="33" customHeight="1" x14ac:dyDescent="0.3">
      <c r="A10" s="111">
        <v>3</v>
      </c>
      <c r="B10" s="39" t="s">
        <v>82</v>
      </c>
      <c r="C10" s="40" t="s">
        <v>14</v>
      </c>
      <c r="D10" s="40">
        <v>250</v>
      </c>
      <c r="E10" s="40"/>
      <c r="F10" s="40"/>
      <c r="G10" s="40"/>
      <c r="H10" s="114">
        <f t="shared" si="0"/>
        <v>0</v>
      </c>
      <c r="I10" s="114"/>
      <c r="J10" s="114">
        <f t="shared" si="1"/>
        <v>0</v>
      </c>
      <c r="K10" s="114">
        <f t="shared" si="2"/>
        <v>0</v>
      </c>
    </row>
    <row r="11" spans="1:11" s="113" customFormat="1" ht="55.5" customHeight="1" x14ac:dyDescent="0.3">
      <c r="A11" s="111">
        <v>4</v>
      </c>
      <c r="B11" s="41" t="s">
        <v>84</v>
      </c>
      <c r="C11" s="40" t="s">
        <v>14</v>
      </c>
      <c r="D11" s="40">
        <v>124</v>
      </c>
      <c r="E11" s="40"/>
      <c r="F11" s="40">
        <f t="shared" ref="F11" si="3">E11*D11</f>
        <v>0</v>
      </c>
      <c r="G11" s="40"/>
      <c r="H11" s="165">
        <f>G11*D11</f>
        <v>0</v>
      </c>
      <c r="I11" s="40"/>
      <c r="J11" s="40">
        <f t="shared" si="1"/>
        <v>0</v>
      </c>
      <c r="K11" s="40">
        <f t="shared" si="2"/>
        <v>0</v>
      </c>
    </row>
    <row r="12" spans="1:11" s="113" customFormat="1" ht="48" customHeight="1" x14ac:dyDescent="0.3">
      <c r="A12" s="111">
        <f t="shared" ref="A12" si="4">A11+1</f>
        <v>5</v>
      </c>
      <c r="B12" s="166" t="s">
        <v>51</v>
      </c>
      <c r="C12" s="27" t="s">
        <v>23</v>
      </c>
      <c r="D12" s="27">
        <v>397</v>
      </c>
      <c r="E12" s="27"/>
      <c r="F12" s="27"/>
      <c r="G12" s="27"/>
      <c r="H12" s="27">
        <f t="shared" ref="H12:H13" si="5">G12*D12</f>
        <v>0</v>
      </c>
      <c r="I12" s="27"/>
      <c r="J12" s="27"/>
      <c r="K12" s="27">
        <f t="shared" ref="K12:K19" si="6">F12+H12+J12</f>
        <v>0</v>
      </c>
    </row>
    <row r="13" spans="1:11" s="113" customFormat="1" ht="15.75" x14ac:dyDescent="0.3">
      <c r="A13" s="25"/>
      <c r="B13" s="166" t="s">
        <v>52</v>
      </c>
      <c r="C13" s="27" t="s">
        <v>14</v>
      </c>
      <c r="D13" s="27">
        <v>311</v>
      </c>
      <c r="E13" s="27"/>
      <c r="F13" s="27">
        <f t="shared" ref="F13:F21" si="7">E13*D13</f>
        <v>0</v>
      </c>
      <c r="G13" s="27"/>
      <c r="H13" s="27">
        <f t="shared" si="5"/>
        <v>0</v>
      </c>
      <c r="I13" s="27"/>
      <c r="J13" s="27">
        <f t="shared" ref="J13:J24" si="8">I13*D13</f>
        <v>0</v>
      </c>
      <c r="K13" s="27">
        <f t="shared" si="6"/>
        <v>0</v>
      </c>
    </row>
    <row r="14" spans="1:11" s="113" customFormat="1" ht="15.75" x14ac:dyDescent="0.3">
      <c r="A14" s="25"/>
      <c r="B14" s="166" t="s">
        <v>53</v>
      </c>
      <c r="C14" s="27" t="s">
        <v>14</v>
      </c>
      <c r="D14" s="27">
        <v>511</v>
      </c>
      <c r="E14" s="27"/>
      <c r="F14" s="27">
        <f t="shared" si="7"/>
        <v>0</v>
      </c>
      <c r="G14" s="27"/>
      <c r="H14" s="27"/>
      <c r="I14" s="27"/>
      <c r="J14" s="27">
        <f t="shared" si="8"/>
        <v>0</v>
      </c>
      <c r="K14" s="27">
        <f t="shared" si="6"/>
        <v>0</v>
      </c>
    </row>
    <row r="15" spans="1:11" s="113" customFormat="1" ht="18" x14ac:dyDescent="0.3">
      <c r="A15" s="25"/>
      <c r="B15" s="166" t="s">
        <v>54</v>
      </c>
      <c r="C15" s="27" t="s">
        <v>23</v>
      </c>
      <c r="D15" s="27">
        <v>1.71</v>
      </c>
      <c r="E15" s="27"/>
      <c r="F15" s="27">
        <f t="shared" si="7"/>
        <v>0</v>
      </c>
      <c r="G15" s="27"/>
      <c r="H15" s="27"/>
      <c r="I15" s="27"/>
      <c r="J15" s="27">
        <f t="shared" si="8"/>
        <v>0</v>
      </c>
      <c r="K15" s="27">
        <f t="shared" si="6"/>
        <v>0</v>
      </c>
    </row>
    <row r="16" spans="1:11" s="113" customFormat="1" ht="15.75" x14ac:dyDescent="0.3">
      <c r="A16" s="25"/>
      <c r="B16" s="167" t="s">
        <v>79</v>
      </c>
      <c r="C16" s="27" t="s">
        <v>24</v>
      </c>
      <c r="D16" s="38">
        <v>0.121</v>
      </c>
      <c r="E16" s="27"/>
      <c r="F16" s="27">
        <f t="shared" si="7"/>
        <v>0</v>
      </c>
      <c r="G16" s="27"/>
      <c r="H16" s="27"/>
      <c r="I16" s="27"/>
      <c r="J16" s="27">
        <f t="shared" si="8"/>
        <v>0</v>
      </c>
      <c r="K16" s="27">
        <f t="shared" si="6"/>
        <v>0</v>
      </c>
    </row>
    <row r="17" spans="1:11" s="113" customFormat="1" ht="34.5" customHeight="1" x14ac:dyDescent="0.3">
      <c r="A17" s="111"/>
      <c r="B17" s="166" t="s">
        <v>25</v>
      </c>
      <c r="C17" s="27" t="s">
        <v>23</v>
      </c>
      <c r="D17" s="27">
        <v>397</v>
      </c>
      <c r="E17" s="27"/>
      <c r="F17" s="27">
        <f t="shared" si="7"/>
        <v>0</v>
      </c>
      <c r="G17" s="27"/>
      <c r="H17" s="27">
        <f t="shared" ref="H17:H19" si="9">G17*D17</f>
        <v>0</v>
      </c>
      <c r="I17" s="27"/>
      <c r="J17" s="27">
        <f t="shared" si="8"/>
        <v>0</v>
      </c>
      <c r="K17" s="27">
        <f t="shared" si="6"/>
        <v>0</v>
      </c>
    </row>
    <row r="18" spans="1:11" s="113" customFormat="1" ht="26.25" customHeight="1" x14ac:dyDescent="0.3">
      <c r="A18" s="111"/>
      <c r="B18" s="41" t="s">
        <v>87</v>
      </c>
      <c r="C18" s="40" t="s">
        <v>26</v>
      </c>
      <c r="D18" s="40">
        <v>4</v>
      </c>
      <c r="E18" s="40"/>
      <c r="F18" s="40">
        <f t="shared" si="7"/>
        <v>0</v>
      </c>
      <c r="G18" s="40"/>
      <c r="H18" s="40">
        <f t="shared" si="9"/>
        <v>0</v>
      </c>
      <c r="I18" s="40"/>
      <c r="J18" s="40">
        <f t="shared" si="8"/>
        <v>0</v>
      </c>
      <c r="K18" s="40">
        <f t="shared" si="6"/>
        <v>0</v>
      </c>
    </row>
    <row r="19" spans="1:11" s="113" customFormat="1" ht="21" customHeight="1" x14ac:dyDescent="0.3">
      <c r="A19" s="111"/>
      <c r="B19" s="166" t="s">
        <v>27</v>
      </c>
      <c r="C19" s="27" t="s">
        <v>13</v>
      </c>
      <c r="D19" s="27">
        <v>10</v>
      </c>
      <c r="E19" s="27"/>
      <c r="F19" s="27">
        <f t="shared" si="7"/>
        <v>0</v>
      </c>
      <c r="G19" s="27"/>
      <c r="H19" s="27">
        <f t="shared" si="9"/>
        <v>0</v>
      </c>
      <c r="I19" s="27"/>
      <c r="J19" s="27">
        <f t="shared" si="8"/>
        <v>0</v>
      </c>
      <c r="K19" s="27">
        <f t="shared" si="6"/>
        <v>0</v>
      </c>
    </row>
    <row r="20" spans="1:11" s="113" customFormat="1" ht="35.25" customHeight="1" x14ac:dyDescent="0.3">
      <c r="A20" s="111">
        <v>6</v>
      </c>
      <c r="B20" s="39" t="s">
        <v>83</v>
      </c>
      <c r="C20" s="40" t="s">
        <v>23</v>
      </c>
      <c r="D20" s="40">
        <v>260</v>
      </c>
      <c r="E20" s="40"/>
      <c r="F20" s="40">
        <f t="shared" si="7"/>
        <v>0</v>
      </c>
      <c r="G20" s="40"/>
      <c r="H20" s="40">
        <f>G20*D20</f>
        <v>0</v>
      </c>
      <c r="I20" s="40"/>
      <c r="J20" s="40">
        <f t="shared" si="8"/>
        <v>0</v>
      </c>
      <c r="K20" s="40">
        <f>F20+H20+J20</f>
        <v>0</v>
      </c>
    </row>
    <row r="21" spans="1:11" s="113" customFormat="1" ht="21" customHeight="1" x14ac:dyDescent="0.3">
      <c r="A21" s="111"/>
      <c r="B21" s="39" t="s">
        <v>75</v>
      </c>
      <c r="C21" s="40" t="s">
        <v>26</v>
      </c>
      <c r="D21" s="40">
        <v>65</v>
      </c>
      <c r="E21" s="40"/>
      <c r="F21" s="40">
        <f t="shared" si="7"/>
        <v>0</v>
      </c>
      <c r="G21" s="40"/>
      <c r="H21" s="40"/>
      <c r="I21" s="40"/>
      <c r="J21" s="40">
        <f t="shared" si="8"/>
        <v>0</v>
      </c>
      <c r="K21" s="40">
        <f>F21+H21+J21</f>
        <v>0</v>
      </c>
    </row>
    <row r="22" spans="1:11" s="113" customFormat="1" ht="21.75" customHeight="1" x14ac:dyDescent="0.3">
      <c r="A22" s="111">
        <v>7</v>
      </c>
      <c r="B22" s="41" t="s">
        <v>68</v>
      </c>
      <c r="C22" s="40" t="s">
        <v>23</v>
      </c>
      <c r="D22" s="40">
        <v>20</v>
      </c>
      <c r="E22" s="40"/>
      <c r="F22" s="40">
        <f>E22*D22</f>
        <v>0</v>
      </c>
      <c r="G22" s="40"/>
      <c r="H22" s="40">
        <f t="shared" ref="H22:H23" si="10">G22*D22</f>
        <v>0</v>
      </c>
      <c r="I22" s="40"/>
      <c r="J22" s="40">
        <f t="shared" si="8"/>
        <v>0</v>
      </c>
      <c r="K22" s="40">
        <f t="shared" ref="K22" si="11">F22+H22+J22</f>
        <v>0</v>
      </c>
    </row>
    <row r="23" spans="1:11" s="113" customFormat="1" ht="31.5" customHeight="1" x14ac:dyDescent="0.3">
      <c r="A23" s="111">
        <f t="shared" ref="A23" si="12">A22+1</f>
        <v>8</v>
      </c>
      <c r="B23" s="41" t="s">
        <v>85</v>
      </c>
      <c r="C23" s="40" t="s">
        <v>69</v>
      </c>
      <c r="D23" s="42">
        <v>1</v>
      </c>
      <c r="E23" s="43"/>
      <c r="F23" s="43">
        <f t="shared" ref="F23:F24" si="13">E23*D23</f>
        <v>0</v>
      </c>
      <c r="G23" s="43"/>
      <c r="H23" s="43">
        <f t="shared" si="10"/>
        <v>0</v>
      </c>
      <c r="I23" s="43"/>
      <c r="J23" s="40">
        <f t="shared" si="8"/>
        <v>0</v>
      </c>
      <c r="K23" s="40">
        <f>F23+H23+J23</f>
        <v>0</v>
      </c>
    </row>
    <row r="24" spans="1:11" s="113" customFormat="1" ht="32.25" customHeight="1" x14ac:dyDescent="0.3">
      <c r="A24" s="111">
        <v>9</v>
      </c>
      <c r="B24" s="169" t="s">
        <v>86</v>
      </c>
      <c r="C24" s="168" t="s">
        <v>29</v>
      </c>
      <c r="D24" s="168">
        <v>3</v>
      </c>
      <c r="E24" s="168"/>
      <c r="F24" s="168">
        <f t="shared" si="13"/>
        <v>0</v>
      </c>
      <c r="G24" s="168"/>
      <c r="H24" s="168">
        <f>G24*D24</f>
        <v>0</v>
      </c>
      <c r="I24" s="168"/>
      <c r="J24" s="168">
        <f t="shared" si="8"/>
        <v>0</v>
      </c>
      <c r="K24" s="168">
        <f>F24+H24+J24</f>
        <v>0</v>
      </c>
    </row>
    <row r="25" spans="1:11" s="113" customFormat="1" ht="20.25" customHeight="1" x14ac:dyDescent="0.3">
      <c r="A25" s="111">
        <v>10</v>
      </c>
      <c r="B25" s="41" t="s">
        <v>70</v>
      </c>
      <c r="C25" s="40" t="s">
        <v>71</v>
      </c>
      <c r="D25" s="40">
        <v>1</v>
      </c>
      <c r="E25" s="40"/>
      <c r="F25" s="40"/>
      <c r="G25" s="40"/>
      <c r="H25" s="40"/>
      <c r="I25" s="40"/>
      <c r="J25" s="40">
        <f>I25*D25:D25</f>
        <v>0</v>
      </c>
      <c r="K25" s="40">
        <f>J25+H25+F25</f>
        <v>0</v>
      </c>
    </row>
    <row r="26" spans="1:11" s="113" customFormat="1" ht="20.25" customHeight="1" x14ac:dyDescent="0.3">
      <c r="A26" s="112"/>
      <c r="B26" s="116" t="s">
        <v>0</v>
      </c>
      <c r="C26" s="115"/>
      <c r="D26" s="117"/>
      <c r="E26" s="114"/>
      <c r="F26" s="114"/>
      <c r="G26" s="114"/>
      <c r="H26" s="114"/>
      <c r="I26" s="114"/>
      <c r="J26" s="114"/>
      <c r="K26" s="116">
        <f>SUM(K8:K25)</f>
        <v>0</v>
      </c>
    </row>
    <row r="27" spans="1:11" s="113" customFormat="1" ht="20.25" customHeight="1" x14ac:dyDescent="0.3">
      <c r="A27" s="112"/>
      <c r="B27" s="116" t="s">
        <v>100</v>
      </c>
      <c r="C27" s="115"/>
      <c r="D27" s="117"/>
      <c r="E27" s="114"/>
      <c r="F27" s="114"/>
      <c r="G27" s="114"/>
      <c r="H27" s="114"/>
      <c r="I27" s="114"/>
      <c r="J27" s="114"/>
      <c r="K27" s="116"/>
    </row>
    <row r="28" spans="1:11" s="113" customFormat="1" ht="20.25" customHeight="1" x14ac:dyDescent="0.3">
      <c r="A28" s="112"/>
      <c r="B28" s="116" t="s">
        <v>0</v>
      </c>
      <c r="C28" s="115"/>
      <c r="D28" s="117"/>
      <c r="E28" s="114"/>
      <c r="F28" s="114"/>
      <c r="G28" s="114"/>
      <c r="H28" s="114"/>
      <c r="I28" s="114"/>
      <c r="J28" s="114"/>
      <c r="K28" s="116"/>
    </row>
    <row r="29" spans="1:11" s="113" customFormat="1" ht="20.25" customHeight="1" x14ac:dyDescent="0.3">
      <c r="A29" s="112"/>
      <c r="B29" s="116" t="s">
        <v>101</v>
      </c>
      <c r="C29" s="115"/>
      <c r="D29" s="117"/>
      <c r="E29" s="114"/>
      <c r="F29" s="114"/>
      <c r="G29" s="114"/>
      <c r="H29" s="114"/>
      <c r="I29" s="114"/>
      <c r="J29" s="114"/>
      <c r="K29" s="116"/>
    </row>
    <row r="30" spans="1:11" s="113" customFormat="1" ht="20.25" customHeight="1" x14ac:dyDescent="0.3">
      <c r="A30" s="112"/>
      <c r="B30" s="116" t="s">
        <v>0</v>
      </c>
      <c r="C30" s="115"/>
      <c r="D30" s="117"/>
      <c r="E30" s="114"/>
      <c r="F30" s="114"/>
      <c r="G30" s="114"/>
      <c r="H30" s="114"/>
      <c r="I30" s="114"/>
      <c r="J30" s="114"/>
      <c r="K30" s="116"/>
    </row>
    <row r="31" spans="1:11" s="113" customFormat="1" ht="20.25" customHeight="1" x14ac:dyDescent="0.3">
      <c r="A31" s="112"/>
      <c r="B31" s="116" t="s">
        <v>37</v>
      </c>
      <c r="C31" s="115"/>
      <c r="D31" s="117"/>
      <c r="E31" s="114"/>
      <c r="F31" s="114"/>
      <c r="G31" s="114"/>
      <c r="H31" s="114"/>
      <c r="I31" s="114"/>
      <c r="J31" s="114"/>
      <c r="K31" s="116"/>
    </row>
    <row r="32" spans="1:11" s="113" customFormat="1" ht="20.25" customHeight="1" x14ac:dyDescent="0.3">
      <c r="A32" s="112"/>
      <c r="B32" s="116" t="s">
        <v>0</v>
      </c>
      <c r="C32" s="115"/>
      <c r="D32" s="117"/>
      <c r="E32" s="114"/>
      <c r="F32" s="114"/>
      <c r="G32" s="114"/>
      <c r="H32" s="114"/>
      <c r="I32" s="114"/>
      <c r="J32" s="114"/>
      <c r="K32" s="116"/>
    </row>
    <row r="33" spans="1:11" s="113" customFormat="1" ht="20.25" customHeight="1" x14ac:dyDescent="0.3">
      <c r="A33" s="112"/>
      <c r="B33" s="116" t="s">
        <v>38</v>
      </c>
      <c r="C33" s="115"/>
      <c r="D33" s="117"/>
      <c r="E33" s="114"/>
      <c r="F33" s="114"/>
      <c r="G33" s="114"/>
      <c r="H33" s="114"/>
      <c r="I33" s="114"/>
      <c r="J33" s="114"/>
      <c r="K33" s="116"/>
    </row>
    <row r="34" spans="1:11" s="113" customFormat="1" ht="20.25" customHeight="1" x14ac:dyDescent="0.3">
      <c r="A34" s="112"/>
      <c r="B34" s="116" t="s">
        <v>39</v>
      </c>
      <c r="C34" s="115"/>
      <c r="D34" s="117"/>
      <c r="E34" s="114"/>
      <c r="F34" s="114"/>
      <c r="G34" s="114"/>
      <c r="H34" s="114"/>
      <c r="I34" s="114"/>
      <c r="J34" s="114"/>
      <c r="K34" s="116"/>
    </row>
    <row r="35" spans="1:11" s="113" customFormat="1" ht="42" customHeight="1" x14ac:dyDescent="0.3">
      <c r="A35" s="118"/>
      <c r="B35" s="65" t="s">
        <v>97</v>
      </c>
      <c r="C35" s="64"/>
      <c r="D35" s="63"/>
      <c r="E35" s="44"/>
      <c r="F35" s="58"/>
      <c r="G35" s="61"/>
      <c r="H35" s="58"/>
      <c r="I35" s="62"/>
      <c r="J35" s="58"/>
      <c r="K35" s="62"/>
    </row>
    <row r="36" spans="1:11" s="113" customFormat="1" ht="25.5" customHeight="1" x14ac:dyDescent="0.3">
      <c r="A36" s="118"/>
      <c r="B36" s="66" t="s">
        <v>39</v>
      </c>
      <c r="C36" s="64"/>
      <c r="D36" s="63"/>
      <c r="E36" s="44"/>
      <c r="F36" s="58"/>
      <c r="G36" s="61"/>
      <c r="H36" s="58"/>
      <c r="I36" s="62"/>
      <c r="J36" s="58"/>
      <c r="K36" s="62"/>
    </row>
    <row r="37" spans="1:11" s="113" customFormat="1" ht="25.5" customHeight="1" x14ac:dyDescent="0.3">
      <c r="A37" s="118"/>
      <c r="B37" s="173"/>
      <c r="C37" s="68"/>
      <c r="D37" s="69"/>
      <c r="E37" s="174"/>
      <c r="F37" s="70"/>
      <c r="G37" s="71"/>
      <c r="H37" s="70"/>
      <c r="I37" s="72"/>
      <c r="J37" s="70"/>
      <c r="K37" s="72"/>
    </row>
    <row r="38" spans="1:11" s="113" customFormat="1" ht="15.75" x14ac:dyDescent="0.3">
      <c r="A38" s="118"/>
      <c r="B38" s="119"/>
      <c r="C38" s="120"/>
      <c r="D38" s="121"/>
      <c r="E38" s="122"/>
      <c r="F38" s="122"/>
      <c r="G38" s="122"/>
      <c r="H38" s="122"/>
      <c r="I38" s="122"/>
      <c r="J38" s="122"/>
      <c r="K38" s="119"/>
    </row>
    <row r="39" spans="1:11" s="113" customFormat="1" ht="16.5" customHeight="1" x14ac:dyDescent="0.3">
      <c r="A39" s="123"/>
      <c r="B39" s="182" t="s">
        <v>92</v>
      </c>
      <c r="C39" s="183"/>
      <c r="D39" s="183"/>
      <c r="E39" s="183"/>
      <c r="F39" s="183"/>
      <c r="G39" s="183"/>
      <c r="H39" s="183"/>
      <c r="I39" s="183"/>
      <c r="J39" s="183"/>
      <c r="K39" s="124"/>
    </row>
    <row r="40" spans="1:11" s="113" customFormat="1" ht="15.75" x14ac:dyDescent="0.3">
      <c r="A40" s="123"/>
      <c r="B40" s="164"/>
      <c r="C40" s="164"/>
      <c r="D40" s="164"/>
      <c r="E40" s="164"/>
      <c r="F40" s="164"/>
      <c r="G40" s="164"/>
      <c r="H40" s="164"/>
      <c r="I40" s="164"/>
      <c r="J40" s="164"/>
      <c r="K40" s="124"/>
    </row>
    <row r="41" spans="1:11" s="132" customFormat="1" x14ac:dyDescent="0.3">
      <c r="A41" s="126"/>
      <c r="B41" s="108"/>
      <c r="C41" s="158"/>
      <c r="D41" s="121"/>
      <c r="E41" s="159"/>
      <c r="F41" s="160"/>
      <c r="G41" s="161"/>
      <c r="H41" s="160"/>
      <c r="I41" s="119"/>
      <c r="J41" s="160"/>
      <c r="K41" s="160"/>
    </row>
    <row r="42" spans="1:11" s="132" customFormat="1" x14ac:dyDescent="0.3">
      <c r="A42" s="126"/>
      <c r="B42" s="162"/>
      <c r="C42" s="158"/>
      <c r="D42" s="121"/>
      <c r="E42" s="159"/>
      <c r="F42" s="160"/>
      <c r="G42" s="161"/>
      <c r="H42" s="160"/>
      <c r="I42" s="119"/>
      <c r="J42" s="160"/>
      <c r="K42" s="160"/>
    </row>
    <row r="43" spans="1:11" s="132" customFormat="1" x14ac:dyDescent="0.3">
      <c r="A43" s="126"/>
      <c r="B43" s="162"/>
      <c r="C43" s="158"/>
      <c r="D43" s="121"/>
      <c r="E43" s="159"/>
      <c r="F43" s="160"/>
      <c r="G43" s="161"/>
      <c r="H43" s="160"/>
      <c r="I43" s="119"/>
      <c r="J43" s="160"/>
      <c r="K43" s="160"/>
    </row>
    <row r="44" spans="1:11" s="132" customFormat="1" x14ac:dyDescent="0.3">
      <c r="A44" s="126"/>
      <c r="B44" s="133"/>
      <c r="C44" s="127"/>
      <c r="D44" s="128"/>
      <c r="E44" s="126"/>
      <c r="F44" s="129"/>
      <c r="G44" s="130"/>
      <c r="H44" s="129"/>
      <c r="I44" s="131"/>
      <c r="J44" s="129"/>
      <c r="K44" s="129"/>
    </row>
    <row r="45" spans="1:11" s="132" customFormat="1" x14ac:dyDescent="0.3">
      <c r="A45" s="126"/>
      <c r="B45" s="133"/>
      <c r="C45" s="127"/>
      <c r="D45" s="128"/>
      <c r="E45" s="126"/>
      <c r="F45" s="129"/>
      <c r="G45" s="130"/>
      <c r="H45" s="129"/>
      <c r="I45" s="131"/>
      <c r="J45" s="129"/>
      <c r="K45" s="129"/>
    </row>
    <row r="46" spans="1:11" s="132" customFormat="1" x14ac:dyDescent="0.3">
      <c r="A46" s="134"/>
      <c r="B46" s="135"/>
      <c r="C46" s="127"/>
      <c r="D46" s="136"/>
      <c r="E46" s="137"/>
      <c r="F46" s="127"/>
      <c r="G46" s="137"/>
      <c r="H46" s="136"/>
      <c r="I46" s="137"/>
      <c r="J46" s="127"/>
      <c r="K46" s="138"/>
    </row>
    <row r="47" spans="1:11" s="132" customFormat="1" x14ac:dyDescent="0.3">
      <c r="A47" s="126"/>
      <c r="B47" s="133"/>
      <c r="C47" s="127"/>
      <c r="D47" s="128"/>
      <c r="E47" s="126"/>
      <c r="F47" s="129"/>
      <c r="G47" s="130"/>
      <c r="H47" s="129"/>
      <c r="I47" s="131"/>
      <c r="J47" s="129"/>
      <c r="K47" s="129"/>
    </row>
    <row r="48" spans="1:11" s="132" customFormat="1" x14ac:dyDescent="0.3">
      <c r="A48" s="134"/>
      <c r="B48" s="135"/>
      <c r="C48" s="127"/>
      <c r="D48" s="136"/>
      <c r="E48" s="137"/>
      <c r="F48" s="127"/>
      <c r="G48" s="137"/>
      <c r="H48" s="136"/>
      <c r="I48" s="137"/>
      <c r="J48" s="127"/>
      <c r="K48" s="138"/>
    </row>
    <row r="49" spans="1:11" s="132" customFormat="1" x14ac:dyDescent="0.3">
      <c r="A49" s="134"/>
      <c r="B49" s="135"/>
      <c r="C49" s="127"/>
      <c r="D49" s="136"/>
      <c r="E49" s="137"/>
      <c r="F49" s="127"/>
      <c r="G49" s="137"/>
      <c r="H49" s="136"/>
      <c r="I49" s="137"/>
      <c r="J49" s="127"/>
      <c r="K49" s="138"/>
    </row>
    <row r="50" spans="1:11" s="132" customFormat="1" x14ac:dyDescent="0.3">
      <c r="A50" s="126"/>
      <c r="B50" s="135"/>
      <c r="C50" s="127"/>
      <c r="D50" s="128"/>
      <c r="E50" s="126"/>
      <c r="F50" s="129"/>
      <c r="G50" s="130"/>
      <c r="H50" s="129"/>
      <c r="I50" s="131"/>
      <c r="J50" s="129"/>
      <c r="K50" s="129"/>
    </row>
    <row r="51" spans="1:11" s="132" customFormat="1" x14ac:dyDescent="0.3">
      <c r="A51" s="126"/>
      <c r="B51" s="133"/>
      <c r="C51" s="127"/>
      <c r="D51" s="128"/>
      <c r="E51" s="126"/>
      <c r="F51" s="129"/>
      <c r="G51" s="130"/>
      <c r="H51" s="129"/>
      <c r="I51" s="131"/>
      <c r="J51" s="129"/>
      <c r="K51" s="129"/>
    </row>
    <row r="52" spans="1:11" s="132" customFormat="1" x14ac:dyDescent="0.3">
      <c r="A52" s="126"/>
      <c r="B52" s="133"/>
      <c r="C52" s="127"/>
      <c r="D52" s="128"/>
      <c r="E52" s="126"/>
      <c r="F52" s="129"/>
      <c r="G52" s="130"/>
      <c r="H52" s="129"/>
      <c r="I52" s="131"/>
      <c r="J52" s="129"/>
      <c r="K52" s="129"/>
    </row>
    <row r="53" spans="1:11" s="132" customFormat="1" x14ac:dyDescent="0.3">
      <c r="A53" s="126"/>
      <c r="B53" s="133"/>
      <c r="C53" s="127"/>
      <c r="D53" s="128"/>
      <c r="E53" s="126"/>
      <c r="F53" s="129"/>
      <c r="G53" s="130"/>
      <c r="H53" s="129"/>
      <c r="I53" s="131"/>
      <c r="J53" s="129"/>
      <c r="K53" s="129"/>
    </row>
    <row r="54" spans="1:11" s="132" customFormat="1" x14ac:dyDescent="0.3">
      <c r="A54" s="126"/>
      <c r="B54" s="133"/>
      <c r="C54" s="127"/>
      <c r="D54" s="128"/>
      <c r="E54" s="126"/>
      <c r="F54" s="129"/>
      <c r="G54" s="130"/>
      <c r="H54" s="129"/>
      <c r="I54" s="131"/>
      <c r="J54" s="129"/>
      <c r="K54" s="129"/>
    </row>
    <row r="55" spans="1:11" s="132" customFormat="1" x14ac:dyDescent="0.3">
      <c r="A55" s="126"/>
      <c r="B55" s="133"/>
      <c r="C55" s="127"/>
      <c r="D55" s="128"/>
      <c r="E55" s="126"/>
      <c r="F55" s="129"/>
      <c r="G55" s="130"/>
      <c r="H55" s="129"/>
      <c r="I55" s="131"/>
      <c r="J55" s="129"/>
      <c r="K55" s="129"/>
    </row>
    <row r="56" spans="1:11" s="132" customFormat="1" x14ac:dyDescent="0.3">
      <c r="A56" s="126"/>
      <c r="B56" s="133"/>
      <c r="C56" s="127"/>
      <c r="D56" s="128"/>
      <c r="E56" s="126"/>
      <c r="F56" s="129"/>
      <c r="G56" s="130"/>
      <c r="H56" s="129"/>
      <c r="I56" s="131"/>
      <c r="J56" s="129"/>
      <c r="K56" s="129"/>
    </row>
    <row r="57" spans="1:11" s="132" customFormat="1" x14ac:dyDescent="0.3">
      <c r="A57" s="126"/>
      <c r="B57" s="133"/>
      <c r="C57" s="127"/>
      <c r="D57" s="128"/>
      <c r="E57" s="126"/>
      <c r="F57" s="129"/>
      <c r="G57" s="130"/>
      <c r="H57" s="129"/>
      <c r="I57" s="131"/>
      <c r="J57" s="129"/>
      <c r="K57" s="129"/>
    </row>
    <row r="58" spans="1:11" s="132" customFormat="1" x14ac:dyDescent="0.3">
      <c r="A58" s="126"/>
      <c r="B58" s="133"/>
      <c r="C58" s="127"/>
      <c r="D58" s="128"/>
      <c r="E58" s="126"/>
      <c r="F58" s="129"/>
      <c r="G58" s="130"/>
      <c r="H58" s="129"/>
      <c r="I58" s="131"/>
      <c r="J58" s="129"/>
      <c r="K58" s="129"/>
    </row>
    <row r="59" spans="1:11" s="132" customFormat="1" x14ac:dyDescent="0.3">
      <c r="A59" s="126"/>
      <c r="B59" s="133"/>
      <c r="C59" s="127"/>
      <c r="D59" s="128"/>
      <c r="E59" s="126"/>
      <c r="F59" s="129"/>
      <c r="G59" s="130"/>
      <c r="H59" s="129"/>
      <c r="I59" s="131"/>
      <c r="J59" s="129"/>
      <c r="K59" s="129"/>
    </row>
    <row r="60" spans="1:11" s="132" customFormat="1" x14ac:dyDescent="0.3">
      <c r="A60" s="126"/>
      <c r="B60" s="133"/>
      <c r="C60" s="127"/>
      <c r="D60" s="128"/>
      <c r="E60" s="126"/>
      <c r="F60" s="129"/>
      <c r="G60" s="130"/>
      <c r="H60" s="129"/>
      <c r="I60" s="131"/>
      <c r="J60" s="129"/>
      <c r="K60" s="129"/>
    </row>
    <row r="61" spans="1:11" s="132" customFormat="1" x14ac:dyDescent="0.3">
      <c r="A61" s="126"/>
      <c r="B61" s="133"/>
      <c r="C61" s="127"/>
      <c r="D61" s="128"/>
      <c r="E61" s="126"/>
      <c r="F61" s="129"/>
      <c r="G61" s="130"/>
      <c r="H61" s="129"/>
      <c r="I61" s="131"/>
      <c r="J61" s="129"/>
      <c r="K61" s="129"/>
    </row>
    <row r="62" spans="1:11" s="132" customFormat="1" x14ac:dyDescent="0.3">
      <c r="A62" s="126"/>
      <c r="B62" s="133"/>
      <c r="C62" s="127"/>
      <c r="D62" s="128"/>
      <c r="E62" s="126"/>
      <c r="F62" s="129"/>
      <c r="G62" s="130"/>
      <c r="H62" s="129"/>
      <c r="I62" s="131"/>
      <c r="J62" s="129"/>
      <c r="K62" s="129"/>
    </row>
    <row r="63" spans="1:11" s="132" customFormat="1" x14ac:dyDescent="0.3">
      <c r="A63" s="126"/>
      <c r="B63" s="133"/>
      <c r="C63" s="127"/>
      <c r="D63" s="128"/>
      <c r="E63" s="126"/>
      <c r="F63" s="129"/>
      <c r="G63" s="130"/>
      <c r="H63" s="129"/>
      <c r="I63" s="131"/>
      <c r="J63" s="129"/>
      <c r="K63" s="129"/>
    </row>
    <row r="64" spans="1:11" s="132" customFormat="1" x14ac:dyDescent="0.3">
      <c r="A64" s="126"/>
      <c r="B64" s="133"/>
      <c r="C64" s="127"/>
      <c r="D64" s="128"/>
      <c r="E64" s="126"/>
      <c r="F64" s="129"/>
      <c r="G64" s="130"/>
      <c r="H64" s="129"/>
      <c r="I64" s="131"/>
      <c r="J64" s="129"/>
      <c r="K64" s="129"/>
    </row>
    <row r="65" spans="1:11" s="132" customFormat="1" x14ac:dyDescent="0.3">
      <c r="A65" s="126"/>
      <c r="B65" s="133"/>
      <c r="C65" s="127"/>
      <c r="D65" s="128"/>
      <c r="E65" s="126"/>
      <c r="F65" s="129"/>
      <c r="G65" s="130"/>
      <c r="H65" s="129"/>
      <c r="I65" s="131"/>
      <c r="J65" s="129"/>
      <c r="K65" s="129"/>
    </row>
    <row r="66" spans="1:11" s="132" customFormat="1" x14ac:dyDescent="0.3">
      <c r="A66" s="126"/>
      <c r="B66" s="133"/>
      <c r="C66" s="127"/>
      <c r="D66" s="128"/>
      <c r="E66" s="126"/>
      <c r="F66" s="129"/>
      <c r="G66" s="130"/>
      <c r="H66" s="129"/>
      <c r="I66" s="131"/>
      <c r="J66" s="129"/>
      <c r="K66" s="129"/>
    </row>
    <row r="67" spans="1:11" s="132" customFormat="1" x14ac:dyDescent="0.3">
      <c r="A67" s="126"/>
      <c r="B67" s="133"/>
      <c r="C67" s="127"/>
      <c r="D67" s="128"/>
      <c r="E67" s="126"/>
      <c r="F67" s="129"/>
      <c r="G67" s="130"/>
      <c r="H67" s="129"/>
      <c r="I67" s="131"/>
      <c r="J67" s="129"/>
      <c r="K67" s="129"/>
    </row>
    <row r="68" spans="1:11" s="132" customFormat="1" x14ac:dyDescent="0.3">
      <c r="A68" s="126"/>
      <c r="B68" s="133"/>
      <c r="C68" s="127"/>
      <c r="D68" s="128"/>
      <c r="E68" s="126"/>
      <c r="F68" s="129"/>
      <c r="G68" s="130"/>
      <c r="H68" s="129"/>
      <c r="I68" s="131"/>
      <c r="J68" s="129"/>
      <c r="K68" s="129"/>
    </row>
    <row r="69" spans="1:11" s="132" customFormat="1" x14ac:dyDescent="0.3">
      <c r="A69" s="126"/>
      <c r="B69" s="133"/>
      <c r="C69" s="127"/>
      <c r="D69" s="128"/>
      <c r="E69" s="126"/>
      <c r="F69" s="129"/>
      <c r="G69" s="130"/>
      <c r="H69" s="129"/>
      <c r="I69" s="131"/>
      <c r="J69" s="129"/>
      <c r="K69" s="129"/>
    </row>
    <row r="70" spans="1:11" s="132" customFormat="1" x14ac:dyDescent="0.3">
      <c r="A70" s="126"/>
      <c r="B70" s="133"/>
      <c r="C70" s="127"/>
      <c r="D70" s="128"/>
      <c r="E70" s="126"/>
      <c r="F70" s="129"/>
      <c r="G70" s="130"/>
      <c r="H70" s="129"/>
      <c r="I70" s="131"/>
      <c r="J70" s="129"/>
      <c r="K70" s="129"/>
    </row>
    <row r="71" spans="1:11" s="132" customFormat="1" x14ac:dyDescent="0.3">
      <c r="A71" s="126"/>
      <c r="B71" s="133"/>
      <c r="C71" s="127"/>
      <c r="D71" s="128"/>
      <c r="E71" s="126"/>
      <c r="F71" s="129"/>
      <c r="G71" s="130"/>
      <c r="H71" s="129"/>
      <c r="I71" s="131"/>
      <c r="J71" s="129"/>
      <c r="K71" s="129"/>
    </row>
    <row r="72" spans="1:11" s="132" customFormat="1" x14ac:dyDescent="0.3">
      <c r="A72" s="126"/>
      <c r="B72" s="133"/>
      <c r="C72" s="127"/>
      <c r="D72" s="128"/>
      <c r="E72" s="126"/>
      <c r="F72" s="129"/>
      <c r="G72" s="130"/>
      <c r="H72" s="129"/>
      <c r="I72" s="131"/>
      <c r="J72" s="129"/>
      <c r="K72" s="129"/>
    </row>
    <row r="73" spans="1:11" s="132" customFormat="1" x14ac:dyDescent="0.3">
      <c r="A73" s="126"/>
      <c r="B73" s="133"/>
      <c r="C73" s="127"/>
      <c r="D73" s="128"/>
      <c r="E73" s="126"/>
      <c r="F73" s="129"/>
      <c r="G73" s="130"/>
      <c r="H73" s="129"/>
      <c r="I73" s="131"/>
      <c r="J73" s="129"/>
      <c r="K73" s="129"/>
    </row>
    <row r="74" spans="1:11" s="132" customFormat="1" x14ac:dyDescent="0.3">
      <c r="A74" s="126"/>
      <c r="B74" s="133"/>
      <c r="C74" s="127"/>
      <c r="D74" s="128"/>
      <c r="E74" s="126"/>
      <c r="F74" s="129"/>
      <c r="G74" s="130"/>
      <c r="H74" s="129"/>
      <c r="I74" s="131"/>
      <c r="J74" s="129"/>
      <c r="K74" s="129"/>
    </row>
    <row r="75" spans="1:11" s="132" customFormat="1" x14ac:dyDescent="0.3">
      <c r="A75" s="126"/>
      <c r="B75" s="133"/>
      <c r="C75" s="127"/>
      <c r="D75" s="128"/>
      <c r="E75" s="126"/>
      <c r="F75" s="129"/>
      <c r="G75" s="130"/>
      <c r="H75" s="129"/>
      <c r="I75" s="131"/>
      <c r="J75" s="129"/>
      <c r="K75" s="129"/>
    </row>
    <row r="76" spans="1:11" s="132" customFormat="1" x14ac:dyDescent="0.3">
      <c r="A76" s="126"/>
      <c r="B76" s="133"/>
      <c r="C76" s="127"/>
      <c r="D76" s="128"/>
      <c r="E76" s="126"/>
      <c r="F76" s="129"/>
      <c r="G76" s="130"/>
      <c r="H76" s="129"/>
      <c r="I76" s="131"/>
      <c r="J76" s="129"/>
      <c r="K76" s="129"/>
    </row>
    <row r="77" spans="1:11" s="132" customFormat="1" x14ac:dyDescent="0.3">
      <c r="A77" s="134"/>
      <c r="B77" s="133"/>
      <c r="C77" s="127"/>
      <c r="D77" s="136"/>
      <c r="E77" s="137"/>
      <c r="F77" s="127"/>
      <c r="G77" s="137"/>
      <c r="H77" s="136"/>
      <c r="I77" s="137"/>
      <c r="J77" s="127"/>
      <c r="K77" s="138"/>
    </row>
    <row r="78" spans="1:11" s="132" customFormat="1" x14ac:dyDescent="0.3">
      <c r="A78" s="126"/>
      <c r="B78" s="135"/>
      <c r="C78" s="127"/>
      <c r="D78" s="128"/>
      <c r="E78" s="126"/>
      <c r="F78" s="139"/>
      <c r="G78" s="128"/>
      <c r="H78" s="139"/>
      <c r="I78" s="140"/>
      <c r="J78" s="139"/>
      <c r="K78" s="139"/>
    </row>
    <row r="79" spans="1:11" s="132" customFormat="1" x14ac:dyDescent="0.3">
      <c r="A79" s="126"/>
      <c r="B79" s="141"/>
      <c r="C79" s="127"/>
      <c r="D79" s="128"/>
      <c r="E79" s="126"/>
      <c r="F79" s="139"/>
      <c r="G79" s="128"/>
      <c r="H79" s="139"/>
      <c r="I79" s="128"/>
      <c r="J79" s="139"/>
      <c r="K79" s="139"/>
    </row>
    <row r="80" spans="1:11" s="132" customFormat="1" x14ac:dyDescent="0.3">
      <c r="A80" s="126"/>
      <c r="B80" s="141"/>
      <c r="C80" s="127"/>
      <c r="D80" s="126"/>
      <c r="E80" s="126"/>
      <c r="F80" s="139"/>
      <c r="G80" s="128"/>
      <c r="H80" s="139"/>
      <c r="I80" s="140"/>
      <c r="J80" s="139"/>
      <c r="K80" s="139"/>
    </row>
    <row r="81" spans="1:11" s="132" customFormat="1" x14ac:dyDescent="0.3">
      <c r="A81" s="126"/>
      <c r="B81" s="142"/>
      <c r="C81" s="127"/>
      <c r="D81" s="140"/>
      <c r="E81" s="126"/>
      <c r="F81" s="139"/>
      <c r="G81" s="128"/>
      <c r="H81" s="139"/>
      <c r="I81" s="128"/>
      <c r="J81" s="139"/>
      <c r="K81" s="139"/>
    </row>
    <row r="82" spans="1:11" s="132" customFormat="1" x14ac:dyDescent="0.3">
      <c r="A82" s="126"/>
      <c r="B82" s="141"/>
      <c r="C82" s="127"/>
      <c r="D82" s="143"/>
      <c r="E82" s="128"/>
      <c r="F82" s="139"/>
      <c r="G82" s="128"/>
      <c r="H82" s="139"/>
      <c r="I82" s="128"/>
      <c r="J82" s="139"/>
      <c r="K82" s="139"/>
    </row>
    <row r="83" spans="1:11" s="132" customFormat="1" x14ac:dyDescent="0.3">
      <c r="A83" s="126"/>
      <c r="B83" s="144"/>
      <c r="C83" s="126"/>
      <c r="D83" s="139"/>
      <c r="E83" s="126"/>
      <c r="F83" s="139"/>
      <c r="G83" s="128"/>
      <c r="H83" s="139"/>
      <c r="I83" s="126"/>
      <c r="J83" s="139"/>
      <c r="K83" s="139"/>
    </row>
    <row r="84" spans="1:11" s="132" customFormat="1" x14ac:dyDescent="0.3">
      <c r="A84" s="126"/>
      <c r="B84" s="144"/>
      <c r="C84" s="127"/>
      <c r="D84" s="128"/>
      <c r="E84" s="126"/>
      <c r="F84" s="139"/>
      <c r="G84" s="128"/>
      <c r="H84" s="139"/>
      <c r="I84" s="128"/>
      <c r="J84" s="139"/>
      <c r="K84" s="139"/>
    </row>
    <row r="85" spans="1:11" s="132" customFormat="1" x14ac:dyDescent="0.3">
      <c r="A85" s="126"/>
      <c r="B85" s="141"/>
      <c r="C85" s="126"/>
      <c r="D85" s="126"/>
      <c r="E85" s="126"/>
      <c r="F85" s="139"/>
      <c r="G85" s="128"/>
      <c r="H85" s="139"/>
      <c r="I85" s="140"/>
      <c r="J85" s="139"/>
      <c r="K85" s="139"/>
    </row>
    <row r="86" spans="1:11" s="132" customFormat="1" x14ac:dyDescent="0.3">
      <c r="A86" s="126"/>
      <c r="B86" s="141"/>
      <c r="C86" s="126"/>
      <c r="D86" s="139"/>
      <c r="E86" s="126"/>
      <c r="F86" s="129"/>
      <c r="G86" s="130"/>
      <c r="H86" s="129"/>
      <c r="I86" s="145"/>
      <c r="J86" s="129"/>
      <c r="K86" s="129"/>
    </row>
    <row r="87" spans="1:11" s="132" customFormat="1" x14ac:dyDescent="0.3">
      <c r="A87" s="126"/>
      <c r="B87" s="126"/>
      <c r="C87" s="126"/>
      <c r="D87" s="126"/>
      <c r="E87" s="128"/>
      <c r="F87" s="129"/>
      <c r="G87" s="130"/>
      <c r="H87" s="129"/>
      <c r="I87" s="145"/>
      <c r="J87" s="129"/>
      <c r="K87" s="129"/>
    </row>
    <row r="88" spans="1:11" s="132" customFormat="1" x14ac:dyDescent="0.3">
      <c r="A88" s="126"/>
      <c r="B88" s="133"/>
      <c r="C88" s="127"/>
      <c r="D88" s="136"/>
      <c r="E88" s="137"/>
      <c r="F88" s="146"/>
      <c r="G88" s="147"/>
      <c r="H88" s="148"/>
      <c r="I88" s="147"/>
      <c r="J88" s="149"/>
      <c r="K88" s="129"/>
    </row>
    <row r="89" spans="1:11" s="132" customFormat="1" x14ac:dyDescent="0.3">
      <c r="A89" s="126"/>
      <c r="B89" s="150"/>
      <c r="C89" s="127"/>
      <c r="D89" s="136"/>
      <c r="E89" s="137"/>
      <c r="F89" s="146"/>
      <c r="G89" s="147"/>
      <c r="H89" s="151"/>
      <c r="I89" s="147"/>
      <c r="J89" s="149"/>
      <c r="K89" s="129"/>
    </row>
    <row r="90" spans="1:11" s="132" customFormat="1" x14ac:dyDescent="0.3">
      <c r="A90" s="126"/>
      <c r="B90" s="150"/>
      <c r="C90" s="127"/>
      <c r="D90" s="136"/>
      <c r="E90" s="137"/>
      <c r="F90" s="146"/>
      <c r="G90" s="147"/>
      <c r="H90" s="148"/>
      <c r="I90" s="147"/>
      <c r="J90" s="149"/>
      <c r="K90" s="129"/>
    </row>
    <row r="91" spans="1:11" s="132" customFormat="1" x14ac:dyDescent="0.3">
      <c r="A91" s="126"/>
      <c r="B91" s="150"/>
      <c r="C91" s="126"/>
      <c r="D91" s="126"/>
      <c r="E91" s="126"/>
      <c r="F91" s="130"/>
      <c r="G91" s="131"/>
      <c r="H91" s="130"/>
      <c r="I91" s="145"/>
      <c r="J91" s="130"/>
      <c r="K91" s="129"/>
    </row>
    <row r="92" spans="1:11" s="132" customFormat="1" x14ac:dyDescent="0.3">
      <c r="A92" s="126"/>
      <c r="B92" s="150"/>
      <c r="C92" s="126"/>
      <c r="D92" s="126"/>
      <c r="E92" s="126"/>
      <c r="F92" s="130"/>
      <c r="G92" s="131"/>
      <c r="H92" s="130"/>
      <c r="I92" s="145"/>
      <c r="J92" s="145"/>
      <c r="K92" s="129"/>
    </row>
    <row r="93" spans="1:11" s="132" customFormat="1" x14ac:dyDescent="0.3">
      <c r="A93" s="126"/>
      <c r="B93" s="152"/>
      <c r="C93" s="126"/>
      <c r="D93" s="126"/>
      <c r="E93" s="126"/>
      <c r="F93" s="145"/>
      <c r="G93" s="131"/>
      <c r="H93" s="130"/>
      <c r="I93" s="145"/>
      <c r="J93" s="145"/>
      <c r="K93" s="129"/>
    </row>
    <row r="94" spans="1:11" s="132" customFormat="1" x14ac:dyDescent="0.3">
      <c r="A94" s="126"/>
      <c r="B94" s="150"/>
      <c r="C94" s="126"/>
      <c r="D94" s="126"/>
      <c r="E94" s="126"/>
      <c r="F94" s="145"/>
      <c r="G94" s="131"/>
      <c r="H94" s="130"/>
      <c r="I94" s="145"/>
      <c r="J94" s="145"/>
      <c r="K94" s="129"/>
    </row>
    <row r="95" spans="1:11" s="132" customFormat="1" x14ac:dyDescent="0.3">
      <c r="A95" s="126"/>
      <c r="B95" s="152"/>
      <c r="C95" s="126"/>
      <c r="D95" s="126"/>
      <c r="E95" s="126"/>
      <c r="F95" s="145"/>
      <c r="G95" s="131"/>
      <c r="H95" s="130"/>
      <c r="I95" s="145"/>
      <c r="J95" s="145"/>
      <c r="K95" s="129"/>
    </row>
    <row r="96" spans="1:11" s="132" customFormat="1" x14ac:dyDescent="0.3">
      <c r="A96" s="126"/>
      <c r="B96" s="150"/>
      <c r="C96" s="126"/>
      <c r="D96" s="126"/>
      <c r="E96" s="126"/>
      <c r="F96" s="145"/>
      <c r="G96" s="131"/>
      <c r="H96" s="130"/>
      <c r="I96" s="145"/>
      <c r="J96" s="145"/>
      <c r="K96" s="129"/>
    </row>
    <row r="97" spans="1:11" s="132" customFormat="1" x14ac:dyDescent="0.3">
      <c r="A97" s="126"/>
      <c r="B97" s="152"/>
      <c r="C97" s="126"/>
      <c r="D97" s="126"/>
      <c r="E97" s="126"/>
      <c r="F97" s="145"/>
      <c r="G97" s="131"/>
      <c r="H97" s="130"/>
      <c r="I97" s="145"/>
      <c r="J97" s="145"/>
      <c r="K97" s="129"/>
    </row>
    <row r="98" spans="1:11" s="132" customFormat="1" x14ac:dyDescent="0.3">
      <c r="A98" s="126"/>
      <c r="B98" s="152"/>
      <c r="C98" s="126"/>
      <c r="D98" s="126"/>
      <c r="E98" s="126"/>
      <c r="F98" s="139"/>
      <c r="G98" s="140"/>
      <c r="H98" s="139"/>
      <c r="I98" s="126"/>
      <c r="J98" s="139"/>
      <c r="K98" s="139"/>
    </row>
    <row r="99" spans="1:11" s="132" customFormat="1" x14ac:dyDescent="0.3">
      <c r="A99" s="126"/>
      <c r="B99" s="142"/>
      <c r="C99" s="126"/>
      <c r="D99" s="126"/>
      <c r="E99" s="126"/>
      <c r="F99" s="139"/>
      <c r="G99" s="140"/>
      <c r="H99" s="139"/>
      <c r="I99" s="126"/>
      <c r="J99" s="139"/>
      <c r="K99" s="139"/>
    </row>
    <row r="100" spans="1:11" s="132" customFormat="1" x14ac:dyDescent="0.3">
      <c r="A100" s="126"/>
      <c r="B100" s="142"/>
      <c r="C100" s="126"/>
      <c r="D100" s="126"/>
      <c r="E100" s="126"/>
      <c r="F100" s="139"/>
      <c r="G100" s="140"/>
      <c r="H100" s="139"/>
      <c r="I100" s="126"/>
      <c r="J100" s="139"/>
      <c r="K100" s="139"/>
    </row>
    <row r="101" spans="1:11" s="132" customFormat="1" x14ac:dyDescent="0.3">
      <c r="A101" s="126"/>
      <c r="B101" s="142"/>
      <c r="C101" s="126"/>
      <c r="D101" s="126"/>
      <c r="E101" s="126"/>
      <c r="F101" s="139"/>
      <c r="G101" s="140"/>
      <c r="H101" s="139"/>
      <c r="I101" s="126"/>
      <c r="J101" s="139"/>
      <c r="K101" s="139"/>
    </row>
    <row r="102" spans="1:11" s="132" customFormat="1" x14ac:dyDescent="0.3">
      <c r="A102" s="126"/>
      <c r="B102" s="142"/>
      <c r="C102" s="126"/>
      <c r="D102" s="126"/>
      <c r="E102" s="126"/>
      <c r="F102" s="139"/>
      <c r="G102" s="140"/>
      <c r="H102" s="139"/>
      <c r="I102" s="126"/>
      <c r="J102" s="139"/>
      <c r="K102" s="139"/>
    </row>
    <row r="103" spans="1:11" s="132" customFormat="1" x14ac:dyDescent="0.3">
      <c r="A103" s="134"/>
      <c r="B103" s="142"/>
      <c r="C103" s="127"/>
      <c r="D103" s="136"/>
      <c r="E103" s="137"/>
      <c r="F103" s="127"/>
      <c r="G103" s="137"/>
      <c r="H103" s="136"/>
      <c r="I103" s="137"/>
      <c r="J103" s="127"/>
      <c r="K103" s="138"/>
    </row>
    <row r="104" spans="1:11" s="132" customFormat="1" x14ac:dyDescent="0.3">
      <c r="A104" s="126"/>
      <c r="B104" s="135"/>
      <c r="C104" s="126"/>
      <c r="D104" s="126"/>
      <c r="E104" s="126"/>
      <c r="F104" s="139"/>
      <c r="G104" s="140"/>
      <c r="H104" s="139"/>
      <c r="I104" s="126"/>
      <c r="J104" s="139"/>
      <c r="K104" s="139"/>
    </row>
    <row r="105" spans="1:11" s="132" customFormat="1" x14ac:dyDescent="0.3">
      <c r="A105" s="126"/>
      <c r="B105" s="142"/>
      <c r="C105" s="126"/>
      <c r="D105" s="126"/>
      <c r="E105" s="126"/>
      <c r="F105" s="139"/>
      <c r="G105" s="140"/>
      <c r="H105" s="139"/>
      <c r="I105" s="126"/>
      <c r="J105" s="139"/>
      <c r="K105" s="139"/>
    </row>
    <row r="106" spans="1:11" s="132" customFormat="1" x14ac:dyDescent="0.3">
      <c r="A106" s="134"/>
      <c r="B106" s="142"/>
      <c r="C106" s="127"/>
      <c r="D106" s="136"/>
      <c r="E106" s="137"/>
      <c r="F106" s="127"/>
      <c r="G106" s="137"/>
      <c r="H106" s="136"/>
      <c r="I106" s="137"/>
      <c r="J106" s="127"/>
      <c r="K106" s="138"/>
    </row>
    <row r="107" spans="1:11" s="132" customFormat="1" x14ac:dyDescent="0.3">
      <c r="A107" s="126"/>
      <c r="B107" s="135"/>
      <c r="C107" s="126"/>
      <c r="D107" s="126"/>
      <c r="E107" s="126"/>
      <c r="F107" s="139"/>
      <c r="G107" s="140"/>
      <c r="H107" s="139"/>
      <c r="I107" s="126"/>
      <c r="J107" s="139"/>
      <c r="K107" s="139"/>
    </row>
    <row r="108" spans="1:11" s="132" customFormat="1" x14ac:dyDescent="0.3">
      <c r="A108" s="126"/>
      <c r="B108" s="142"/>
      <c r="C108" s="126"/>
      <c r="D108" s="128"/>
      <c r="E108" s="126"/>
      <c r="F108" s="139"/>
      <c r="G108" s="140"/>
      <c r="H108" s="139"/>
      <c r="I108" s="126"/>
      <c r="J108" s="126"/>
      <c r="K108" s="139"/>
    </row>
    <row r="109" spans="1:11" s="132" customFormat="1" x14ac:dyDescent="0.3">
      <c r="A109" s="126"/>
      <c r="B109" s="142"/>
      <c r="C109" s="126"/>
      <c r="D109" s="128"/>
      <c r="E109" s="126"/>
      <c r="F109" s="139"/>
      <c r="G109" s="128"/>
      <c r="H109" s="139"/>
      <c r="I109" s="126"/>
      <c r="J109" s="139"/>
      <c r="K109" s="139"/>
    </row>
    <row r="110" spans="1:11" s="132" customFormat="1" x14ac:dyDescent="0.3">
      <c r="A110" s="126"/>
      <c r="B110" s="142"/>
      <c r="C110" s="126"/>
      <c r="D110" s="128"/>
      <c r="E110" s="126"/>
      <c r="F110" s="139"/>
      <c r="G110" s="128"/>
      <c r="H110" s="139"/>
      <c r="I110" s="126"/>
      <c r="J110" s="139"/>
      <c r="K110" s="139"/>
    </row>
    <row r="111" spans="1:11" s="132" customFormat="1" x14ac:dyDescent="0.3">
      <c r="A111" s="126"/>
      <c r="B111" s="142"/>
      <c r="C111" s="127"/>
      <c r="D111" s="128"/>
      <c r="E111" s="126"/>
      <c r="F111" s="139"/>
      <c r="G111" s="128"/>
      <c r="H111" s="139"/>
      <c r="I111" s="126"/>
      <c r="J111" s="139"/>
      <c r="K111" s="139"/>
    </row>
    <row r="112" spans="1:11" s="132" customFormat="1" x14ac:dyDescent="0.3">
      <c r="A112" s="126"/>
      <c r="B112" s="141"/>
      <c r="C112" s="126"/>
      <c r="D112" s="126"/>
      <c r="E112" s="126"/>
      <c r="F112" s="139"/>
      <c r="G112" s="128"/>
      <c r="H112" s="139"/>
      <c r="I112" s="126"/>
      <c r="J112" s="126"/>
      <c r="K112" s="139"/>
    </row>
    <row r="113" spans="1:11" s="132" customFormat="1" x14ac:dyDescent="0.3">
      <c r="A113" s="126"/>
      <c r="B113" s="141"/>
      <c r="C113" s="127"/>
      <c r="D113" s="136"/>
      <c r="E113" s="153"/>
      <c r="F113" s="146"/>
      <c r="G113" s="147"/>
      <c r="H113" s="148"/>
      <c r="I113" s="154"/>
      <c r="J113" s="149"/>
      <c r="K113" s="129"/>
    </row>
    <row r="114" spans="1:11" s="132" customFormat="1" x14ac:dyDescent="0.3">
      <c r="A114" s="126"/>
      <c r="B114" s="150"/>
      <c r="C114" s="127"/>
      <c r="D114" s="136"/>
      <c r="E114" s="137"/>
      <c r="F114" s="146"/>
      <c r="G114" s="147"/>
      <c r="H114" s="148"/>
      <c r="I114" s="147"/>
      <c r="J114" s="149"/>
      <c r="K114" s="129"/>
    </row>
    <row r="115" spans="1:11" s="132" customFormat="1" x14ac:dyDescent="0.3">
      <c r="A115" s="126"/>
      <c r="B115" s="150"/>
      <c r="C115" s="127"/>
      <c r="D115" s="136"/>
      <c r="E115" s="137"/>
      <c r="F115" s="146"/>
      <c r="G115" s="147"/>
      <c r="H115" s="151"/>
      <c r="I115" s="147"/>
      <c r="J115" s="149"/>
      <c r="K115" s="129"/>
    </row>
    <row r="116" spans="1:11" s="132" customFormat="1" x14ac:dyDescent="0.3">
      <c r="A116" s="126"/>
      <c r="B116" s="150"/>
      <c r="C116" s="127"/>
      <c r="D116" s="136"/>
      <c r="E116" s="137"/>
      <c r="F116" s="146"/>
      <c r="G116" s="147"/>
      <c r="H116" s="148"/>
      <c r="I116" s="147"/>
      <c r="J116" s="149"/>
      <c r="K116" s="129"/>
    </row>
    <row r="117" spans="1:11" s="132" customFormat="1" x14ac:dyDescent="0.3">
      <c r="A117" s="126"/>
      <c r="B117" s="150"/>
      <c r="C117" s="126"/>
      <c r="D117" s="126"/>
      <c r="E117" s="126"/>
      <c r="F117" s="130"/>
      <c r="G117" s="131"/>
      <c r="H117" s="130"/>
      <c r="I117" s="145"/>
      <c r="J117" s="130"/>
      <c r="K117" s="129"/>
    </row>
    <row r="118" spans="1:11" s="132" customFormat="1" x14ac:dyDescent="0.3">
      <c r="A118" s="126"/>
      <c r="B118" s="150"/>
      <c r="C118" s="126"/>
      <c r="D118" s="126"/>
      <c r="E118" s="126"/>
      <c r="F118" s="130"/>
      <c r="G118" s="131"/>
      <c r="H118" s="130"/>
      <c r="I118" s="145"/>
      <c r="J118" s="145"/>
      <c r="K118" s="129"/>
    </row>
    <row r="119" spans="1:11" s="132" customFormat="1" x14ac:dyDescent="0.3">
      <c r="A119" s="126"/>
      <c r="B119" s="152"/>
      <c r="C119" s="126"/>
      <c r="D119" s="126"/>
      <c r="E119" s="126"/>
      <c r="F119" s="145"/>
      <c r="G119" s="131"/>
      <c r="H119" s="130"/>
      <c r="I119" s="145"/>
      <c r="J119" s="145"/>
      <c r="K119" s="129"/>
    </row>
    <row r="120" spans="1:11" s="132" customFormat="1" x14ac:dyDescent="0.3">
      <c r="A120" s="126"/>
      <c r="B120" s="150"/>
      <c r="C120" s="126"/>
      <c r="D120" s="126"/>
      <c r="E120" s="126"/>
      <c r="F120" s="145"/>
      <c r="G120" s="131"/>
      <c r="H120" s="130"/>
      <c r="I120" s="145"/>
      <c r="J120" s="145"/>
      <c r="K120" s="129"/>
    </row>
    <row r="121" spans="1:11" s="132" customFormat="1" x14ac:dyDescent="0.3">
      <c r="A121" s="126"/>
      <c r="B121" s="152"/>
      <c r="C121" s="126"/>
      <c r="D121" s="126"/>
      <c r="E121" s="126"/>
      <c r="F121" s="145"/>
      <c r="G121" s="131"/>
      <c r="H121" s="130"/>
      <c r="I121" s="145"/>
      <c r="J121" s="145"/>
      <c r="K121" s="129"/>
    </row>
    <row r="122" spans="1:11" s="132" customFormat="1" x14ac:dyDescent="0.3">
      <c r="A122" s="126"/>
      <c r="B122" s="150"/>
      <c r="C122" s="126"/>
      <c r="D122" s="126"/>
      <c r="E122" s="126"/>
      <c r="F122" s="145"/>
      <c r="G122" s="131"/>
      <c r="H122" s="130"/>
      <c r="I122" s="145"/>
      <c r="J122" s="145"/>
      <c r="K122" s="129"/>
    </row>
    <row r="123" spans="1:11" s="132" customFormat="1" x14ac:dyDescent="0.3">
      <c r="A123" s="126"/>
      <c r="B123" s="152"/>
      <c r="C123" s="126"/>
      <c r="D123" s="126"/>
      <c r="E123" s="126"/>
      <c r="F123" s="145"/>
      <c r="G123" s="131"/>
      <c r="H123" s="130"/>
      <c r="I123" s="145"/>
      <c r="J123" s="145"/>
      <c r="K123" s="129"/>
    </row>
    <row r="124" spans="1:11" s="132" customFormat="1" x14ac:dyDescent="0.3">
      <c r="A124" s="126"/>
      <c r="B124" s="152"/>
      <c r="C124" s="126"/>
      <c r="D124" s="126"/>
      <c r="E124" s="126"/>
      <c r="F124" s="126"/>
      <c r="G124" s="140"/>
      <c r="H124" s="128"/>
      <c r="I124" s="126"/>
      <c r="J124" s="126"/>
      <c r="K124" s="128"/>
    </row>
    <row r="125" spans="1:11" s="132" customFormat="1" x14ac:dyDescent="0.3">
      <c r="A125" s="126"/>
      <c r="B125" s="144"/>
      <c r="C125" s="126"/>
      <c r="D125" s="126"/>
      <c r="E125" s="126"/>
      <c r="F125" s="126"/>
      <c r="G125" s="140"/>
      <c r="H125" s="128"/>
      <c r="I125" s="126"/>
      <c r="J125" s="126"/>
      <c r="K125" s="128"/>
    </row>
    <row r="126" spans="1:11" s="132" customFormat="1" x14ac:dyDescent="0.3">
      <c r="A126" s="126"/>
      <c r="B126" s="144"/>
      <c r="C126" s="126"/>
      <c r="D126" s="126"/>
      <c r="E126" s="126"/>
      <c r="F126" s="128"/>
      <c r="G126" s="140"/>
      <c r="H126" s="128"/>
      <c r="I126" s="126"/>
      <c r="J126" s="126"/>
      <c r="K126" s="128"/>
    </row>
    <row r="127" spans="1:11" s="132" customFormat="1" x14ac:dyDescent="0.3">
      <c r="A127" s="126"/>
      <c r="B127" s="144"/>
      <c r="C127" s="126"/>
      <c r="D127" s="126"/>
      <c r="E127" s="126"/>
      <c r="F127" s="126"/>
      <c r="G127" s="140"/>
      <c r="H127" s="126"/>
      <c r="I127" s="126"/>
      <c r="J127" s="126"/>
      <c r="K127" s="128"/>
    </row>
    <row r="128" spans="1:11" s="132" customFormat="1" x14ac:dyDescent="0.3">
      <c r="A128" s="126"/>
      <c r="B128" s="144"/>
      <c r="C128" s="126"/>
      <c r="D128" s="126"/>
      <c r="E128" s="126"/>
      <c r="F128" s="126"/>
      <c r="G128" s="140"/>
      <c r="H128" s="126"/>
      <c r="I128" s="126"/>
      <c r="J128" s="126"/>
      <c r="K128" s="128"/>
    </row>
    <row r="129" spans="1:11" s="132" customFormat="1" x14ac:dyDescent="0.3">
      <c r="A129" s="126"/>
      <c r="B129" s="144"/>
      <c r="C129" s="126"/>
      <c r="D129" s="126"/>
      <c r="E129" s="126"/>
      <c r="F129" s="126"/>
      <c r="G129" s="140"/>
      <c r="H129" s="126"/>
      <c r="I129" s="126"/>
      <c r="J129" s="126"/>
      <c r="K129" s="128"/>
    </row>
    <row r="130" spans="1:11" s="132" customFormat="1" x14ac:dyDescent="0.3">
      <c r="A130" s="126"/>
      <c r="B130" s="144"/>
      <c r="C130" s="126"/>
      <c r="D130" s="126"/>
      <c r="E130" s="126"/>
      <c r="F130" s="126"/>
      <c r="G130" s="140"/>
      <c r="H130" s="126"/>
      <c r="I130" s="126"/>
      <c r="J130" s="126"/>
      <c r="K130" s="128"/>
    </row>
    <row r="131" spans="1:11" s="132" customFormat="1" x14ac:dyDescent="0.3">
      <c r="A131" s="134"/>
      <c r="B131" s="144"/>
      <c r="C131" s="127"/>
      <c r="D131" s="136"/>
      <c r="E131" s="137"/>
      <c r="F131" s="127"/>
      <c r="G131" s="137"/>
      <c r="H131" s="136"/>
      <c r="I131" s="137"/>
      <c r="J131" s="127"/>
      <c r="K131" s="138"/>
    </row>
    <row r="132" spans="1:11" s="132" customFormat="1" x14ac:dyDescent="0.3">
      <c r="A132" s="126"/>
      <c r="B132" s="135"/>
      <c r="C132" s="126"/>
      <c r="D132" s="126"/>
      <c r="E132" s="126"/>
      <c r="F132" s="126"/>
      <c r="G132" s="140"/>
      <c r="H132" s="126"/>
      <c r="I132" s="126"/>
      <c r="J132" s="126"/>
      <c r="K132" s="128"/>
    </row>
    <row r="133" spans="1:11" s="132" customFormat="1" x14ac:dyDescent="0.3">
      <c r="A133" s="126"/>
      <c r="B133" s="144"/>
      <c r="C133" s="126"/>
      <c r="D133" s="126"/>
      <c r="E133" s="126"/>
      <c r="F133" s="126"/>
      <c r="G133" s="140"/>
      <c r="H133" s="126"/>
      <c r="I133" s="126"/>
      <c r="J133" s="126"/>
      <c r="K133" s="128"/>
    </row>
    <row r="134" spans="1:11" s="132" customFormat="1" x14ac:dyDescent="0.3">
      <c r="A134" s="126"/>
      <c r="B134" s="144"/>
      <c r="C134" s="126"/>
      <c r="D134" s="126"/>
      <c r="E134" s="126"/>
      <c r="F134" s="126"/>
      <c r="G134" s="140"/>
      <c r="H134" s="126"/>
      <c r="I134" s="126"/>
      <c r="J134" s="126"/>
      <c r="K134" s="128"/>
    </row>
    <row r="135" spans="1:11" s="132" customFormat="1" x14ac:dyDescent="0.3">
      <c r="A135" s="126"/>
      <c r="B135" s="144"/>
      <c r="C135" s="126"/>
      <c r="D135" s="126"/>
      <c r="E135" s="126"/>
      <c r="F135" s="126"/>
      <c r="G135" s="140"/>
      <c r="H135" s="126"/>
      <c r="I135" s="126"/>
      <c r="J135" s="126"/>
      <c r="K135" s="128"/>
    </row>
    <row r="136" spans="1:11" s="132" customFormat="1" x14ac:dyDescent="0.3">
      <c r="A136" s="126"/>
      <c r="B136" s="144"/>
      <c r="C136" s="126"/>
      <c r="D136" s="126"/>
      <c r="E136" s="126"/>
      <c r="F136" s="126"/>
      <c r="G136" s="140"/>
      <c r="H136" s="126"/>
      <c r="I136" s="126"/>
      <c r="J136" s="126"/>
      <c r="K136" s="128"/>
    </row>
    <row r="137" spans="1:11" s="132" customFormat="1" x14ac:dyDescent="0.3">
      <c r="A137" s="126"/>
      <c r="B137" s="144"/>
      <c r="C137" s="126"/>
      <c r="D137" s="126"/>
      <c r="E137" s="126"/>
      <c r="F137" s="126"/>
      <c r="G137" s="140"/>
      <c r="H137" s="126"/>
      <c r="I137" s="126"/>
      <c r="J137" s="126"/>
      <c r="K137" s="128"/>
    </row>
    <row r="138" spans="1:11" s="132" customFormat="1" x14ac:dyDescent="0.3">
      <c r="A138" s="126"/>
      <c r="B138" s="144"/>
      <c r="C138" s="126"/>
      <c r="D138" s="126"/>
      <c r="E138" s="126"/>
      <c r="F138" s="126"/>
      <c r="G138" s="140"/>
      <c r="H138" s="126"/>
      <c r="I138" s="126"/>
      <c r="J138" s="126"/>
      <c r="K138" s="128"/>
    </row>
    <row r="139" spans="1:11" s="132" customFormat="1" x14ac:dyDescent="0.3">
      <c r="A139" s="126"/>
      <c r="B139" s="144"/>
      <c r="C139" s="126"/>
      <c r="D139" s="126"/>
      <c r="E139" s="126"/>
      <c r="F139" s="126"/>
      <c r="G139" s="140"/>
      <c r="H139" s="126"/>
      <c r="I139" s="126"/>
      <c r="J139" s="126"/>
      <c r="K139" s="128"/>
    </row>
    <row r="140" spans="1:11" s="132" customFormat="1" x14ac:dyDescent="0.3">
      <c r="A140" s="126"/>
      <c r="B140" s="144"/>
      <c r="C140" s="126"/>
      <c r="D140" s="126"/>
      <c r="E140" s="126"/>
      <c r="F140" s="126"/>
      <c r="G140" s="140"/>
      <c r="H140" s="126"/>
      <c r="I140" s="126"/>
      <c r="J140" s="126"/>
      <c r="K140" s="128"/>
    </row>
    <row r="141" spans="1:11" s="132" customFormat="1" x14ac:dyDescent="0.3">
      <c r="A141" s="126"/>
      <c r="B141" s="144"/>
      <c r="C141" s="126"/>
      <c r="D141" s="126"/>
      <c r="E141" s="126"/>
      <c r="F141" s="126"/>
      <c r="G141" s="140"/>
      <c r="H141" s="126"/>
      <c r="I141" s="126"/>
      <c r="J141" s="126"/>
      <c r="K141" s="128"/>
    </row>
    <row r="142" spans="1:11" s="138" customFormat="1" x14ac:dyDescent="0.3">
      <c r="A142" s="126"/>
      <c r="B142" s="144"/>
      <c r="C142" s="126"/>
      <c r="D142" s="126"/>
      <c r="E142" s="126"/>
      <c r="F142" s="126"/>
      <c r="G142" s="140"/>
      <c r="H142" s="126"/>
      <c r="I142" s="126"/>
      <c r="J142" s="126"/>
      <c r="K142" s="128"/>
    </row>
    <row r="143" spans="1:11" s="132" customFormat="1" x14ac:dyDescent="0.3">
      <c r="A143" s="126"/>
      <c r="B143" s="144"/>
      <c r="C143" s="126"/>
      <c r="D143" s="126"/>
      <c r="E143" s="126"/>
      <c r="F143" s="126"/>
      <c r="G143" s="140"/>
      <c r="H143" s="126"/>
      <c r="I143" s="126"/>
      <c r="J143" s="126"/>
      <c r="K143" s="128"/>
    </row>
    <row r="144" spans="1:11" s="132" customFormat="1" x14ac:dyDescent="0.3">
      <c r="A144" s="126"/>
      <c r="B144" s="144"/>
      <c r="C144" s="126"/>
      <c r="D144" s="126"/>
      <c r="E144" s="126"/>
      <c r="F144" s="126"/>
      <c r="G144" s="140"/>
      <c r="H144" s="126"/>
      <c r="I144" s="126"/>
      <c r="J144" s="126"/>
      <c r="K144" s="128"/>
    </row>
    <row r="145" spans="1:11" s="138" customFormat="1" x14ac:dyDescent="0.3">
      <c r="A145" s="155"/>
      <c r="B145" s="144"/>
      <c r="C145" s="137"/>
      <c r="D145" s="137"/>
      <c r="E145" s="137"/>
      <c r="F145" s="137"/>
      <c r="G145" s="156"/>
      <c r="H145" s="137"/>
      <c r="I145" s="137"/>
      <c r="J145" s="137"/>
      <c r="K145" s="137"/>
    </row>
    <row r="146" spans="1:11" s="132" customFormat="1" x14ac:dyDescent="0.3">
      <c r="A146" s="163"/>
      <c r="B146" s="137"/>
      <c r="C146" s="2"/>
      <c r="D146" s="2"/>
      <c r="E146" s="2"/>
      <c r="F146" s="2"/>
      <c r="G146" s="2"/>
      <c r="H146" s="2"/>
      <c r="I146" s="2"/>
      <c r="J146" s="2"/>
      <c r="K146" s="2"/>
    </row>
    <row r="147" spans="1:11" s="132" customFormat="1" x14ac:dyDescent="0.3">
      <c r="A147" s="163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s="132" customFormat="1" x14ac:dyDescent="0.3">
      <c r="A148" s="163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s="132" customFormat="1" x14ac:dyDescent="0.3">
      <c r="A149" s="163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s="132" customFormat="1" x14ac:dyDescent="0.3">
      <c r="A150" s="163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s="132" customFormat="1" x14ac:dyDescent="0.3">
      <c r="A151" s="163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s="132" customFormat="1" x14ac:dyDescent="0.3">
      <c r="A152" s="163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s="132" customFormat="1" x14ac:dyDescent="0.3">
      <c r="A153" s="163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s="132" customFormat="1" x14ac:dyDescent="0.3">
      <c r="A154" s="163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s="132" customFormat="1" x14ac:dyDescent="0.3">
      <c r="A155" s="163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s="132" customFormat="1" x14ac:dyDescent="0.3">
      <c r="A156" s="163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s="132" customFormat="1" x14ac:dyDescent="0.3">
      <c r="A157" s="163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s="132" customFormat="1" x14ac:dyDescent="0.3">
      <c r="A158" s="163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s="132" customFormat="1" x14ac:dyDescent="0.3">
      <c r="A159" s="163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s="132" customFormat="1" x14ac:dyDescent="0.3">
      <c r="A160" s="163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s="132" customFormat="1" x14ac:dyDescent="0.3">
      <c r="A161" s="163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s="132" customFormat="1" x14ac:dyDescent="0.3">
      <c r="A162" s="163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s="132" customFormat="1" x14ac:dyDescent="0.3">
      <c r="A163" s="163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s="132" customFormat="1" x14ac:dyDescent="0.3">
      <c r="A164" s="163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s="132" customFormat="1" x14ac:dyDescent="0.3">
      <c r="A165" s="163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s="132" customFormat="1" x14ac:dyDescent="0.3">
      <c r="A166" s="163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s="132" customFormat="1" x14ac:dyDescent="0.3">
      <c r="A167" s="163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s="132" customFormat="1" x14ac:dyDescent="0.3">
      <c r="A168" s="163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s="132" customFormat="1" x14ac:dyDescent="0.3">
      <c r="A169" s="163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s="138" customFormat="1" x14ac:dyDescent="0.3">
      <c r="A170" s="163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s="132" customFormat="1" x14ac:dyDescent="0.3">
      <c r="A171" s="163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s="132" customFormat="1" x14ac:dyDescent="0.3">
      <c r="A172" s="163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s="132" customFormat="1" x14ac:dyDescent="0.3">
      <c r="A173" s="163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s="132" customFormat="1" x14ac:dyDescent="0.3">
      <c r="A174" s="163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s="132" customFormat="1" x14ac:dyDescent="0.3">
      <c r="A175" s="163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s="132" customFormat="1" x14ac:dyDescent="0.3">
      <c r="A176" s="163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s="132" customFormat="1" x14ac:dyDescent="0.3">
      <c r="A177" s="163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s="132" customFormat="1" x14ac:dyDescent="0.3">
      <c r="A178" s="163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s="132" customFormat="1" x14ac:dyDescent="0.3">
      <c r="A179" s="163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s="132" customFormat="1" x14ac:dyDescent="0.3">
      <c r="A180" s="163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s="132" customFormat="1" x14ac:dyDescent="0.3">
      <c r="A181" s="163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s="132" customFormat="1" x14ac:dyDescent="0.3">
      <c r="A182" s="163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s="132" customFormat="1" x14ac:dyDescent="0.3">
      <c r="A183" s="163"/>
      <c r="B183" s="2"/>
      <c r="C183" s="2"/>
      <c r="D183" s="2"/>
      <c r="E183" s="2"/>
      <c r="F183" s="2"/>
      <c r="G183" s="2"/>
      <c r="H183" s="2"/>
      <c r="I183" s="2"/>
      <c r="J183" s="2"/>
      <c r="K183" s="2"/>
    </row>
  </sheetData>
  <mergeCells count="17">
    <mergeCell ref="B1:J1"/>
    <mergeCell ref="F2:I2"/>
    <mergeCell ref="A4:A6"/>
    <mergeCell ref="B4:B6"/>
    <mergeCell ref="C4:C6"/>
    <mergeCell ref="D4:D6"/>
    <mergeCell ref="E4:F4"/>
    <mergeCell ref="G4:H4"/>
    <mergeCell ref="I4:J4"/>
    <mergeCell ref="B39:J39"/>
    <mergeCell ref="K4:K6"/>
    <mergeCell ref="E5:E6"/>
    <mergeCell ref="F5:F6"/>
    <mergeCell ref="G5:G6"/>
    <mergeCell ref="H5:H6"/>
    <mergeCell ref="I5:I6"/>
    <mergeCell ref="J5:J6"/>
  </mergeCells>
  <pageMargins left="0.63" right="0.2" top="0.37" bottom="0.25" header="0.31496062992125984" footer="0.1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90"/>
  <sheetViews>
    <sheetView topLeftCell="A27" workbookViewId="0">
      <selection activeCell="N45" sqref="N45"/>
    </sheetView>
  </sheetViews>
  <sheetFormatPr defaultRowHeight="16.5" x14ac:dyDescent="0.3"/>
  <cols>
    <col min="1" max="1" width="4.28515625" style="171" customWidth="1"/>
    <col min="2" max="2" width="49.5703125" style="2" customWidth="1"/>
    <col min="3" max="3" width="5.85546875" style="2" customWidth="1"/>
    <col min="4" max="4" width="7.7109375" style="2" customWidth="1"/>
    <col min="5" max="10" width="9.140625" style="2"/>
    <col min="11" max="11" width="12.7109375" style="2" customWidth="1"/>
    <col min="12" max="16384" width="9.140625" style="103"/>
  </cols>
  <sheetData>
    <row r="1" spans="1:11" ht="39" customHeight="1" x14ac:dyDescent="0.3">
      <c r="A1" s="101"/>
      <c r="B1" s="191" t="s">
        <v>96</v>
      </c>
      <c r="C1" s="188"/>
      <c r="D1" s="188"/>
      <c r="E1" s="188"/>
      <c r="F1" s="188"/>
      <c r="G1" s="188"/>
      <c r="H1" s="188"/>
      <c r="I1" s="188"/>
      <c r="J1" s="188"/>
      <c r="K1" s="102"/>
    </row>
    <row r="2" spans="1:11" ht="21" customHeight="1" x14ac:dyDescent="0.3">
      <c r="A2" s="101"/>
      <c r="B2" s="104"/>
      <c r="C2" s="104"/>
      <c r="D2" s="104"/>
      <c r="E2" s="104"/>
      <c r="F2" s="188"/>
      <c r="G2" s="188"/>
      <c r="H2" s="188"/>
      <c r="I2" s="188"/>
      <c r="J2" s="105"/>
      <c r="K2" s="106"/>
    </row>
    <row r="3" spans="1:11" s="110" customFormat="1" ht="15.75" x14ac:dyDescent="0.3">
      <c r="A3" s="107"/>
      <c r="B3" s="108"/>
      <c r="C3" s="108"/>
      <c r="D3" s="108"/>
      <c r="E3" s="108"/>
      <c r="F3" s="108"/>
      <c r="G3" s="108"/>
      <c r="H3" s="109"/>
      <c r="I3" s="108"/>
      <c r="J3" s="109"/>
      <c r="K3" s="108"/>
    </row>
    <row r="4" spans="1:11" ht="36.75" customHeight="1" x14ac:dyDescent="0.3">
      <c r="A4" s="184" t="s">
        <v>8</v>
      </c>
      <c r="B4" s="184" t="s">
        <v>7</v>
      </c>
      <c r="C4" s="184" t="s">
        <v>12</v>
      </c>
      <c r="D4" s="184" t="s">
        <v>11</v>
      </c>
      <c r="E4" s="189" t="s">
        <v>10</v>
      </c>
      <c r="F4" s="190"/>
      <c r="G4" s="189" t="s">
        <v>9</v>
      </c>
      <c r="H4" s="190"/>
      <c r="I4" s="189" t="s">
        <v>65</v>
      </c>
      <c r="J4" s="190"/>
      <c r="K4" s="184" t="s">
        <v>0</v>
      </c>
    </row>
    <row r="5" spans="1:11" ht="26.25" customHeight="1" x14ac:dyDescent="0.3">
      <c r="A5" s="185"/>
      <c r="B5" s="185"/>
      <c r="C5" s="185"/>
      <c r="D5" s="185"/>
      <c r="E5" s="184" t="s">
        <v>66</v>
      </c>
      <c r="F5" s="184" t="s">
        <v>0</v>
      </c>
      <c r="G5" s="184" t="s">
        <v>66</v>
      </c>
      <c r="H5" s="184" t="s">
        <v>0</v>
      </c>
      <c r="I5" s="184" t="s">
        <v>66</v>
      </c>
      <c r="J5" s="184" t="s">
        <v>0</v>
      </c>
      <c r="K5" s="185"/>
    </row>
    <row r="6" spans="1:11" ht="26.25" customHeight="1" x14ac:dyDescent="0.3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</row>
    <row r="7" spans="1:11" s="113" customFormat="1" ht="15.75" x14ac:dyDescent="0.3">
      <c r="A7" s="111">
        <v>1</v>
      </c>
      <c r="B7" s="112">
        <v>2</v>
      </c>
      <c r="C7" s="112">
        <v>3</v>
      </c>
      <c r="D7" s="112">
        <v>4</v>
      </c>
      <c r="E7" s="112">
        <v>5</v>
      </c>
      <c r="F7" s="112">
        <v>6</v>
      </c>
      <c r="G7" s="112">
        <v>7</v>
      </c>
      <c r="H7" s="112">
        <v>8</v>
      </c>
      <c r="I7" s="112">
        <v>9</v>
      </c>
      <c r="J7" s="112">
        <v>10</v>
      </c>
      <c r="K7" s="112">
        <v>11</v>
      </c>
    </row>
    <row r="8" spans="1:11" s="113" customFormat="1" ht="28.5" customHeight="1" x14ac:dyDescent="0.3">
      <c r="A8" s="157">
        <v>1</v>
      </c>
      <c r="B8" s="98" t="s">
        <v>40</v>
      </c>
      <c r="C8" s="43"/>
      <c r="D8" s="43">
        <v>1</v>
      </c>
      <c r="E8" s="43"/>
      <c r="F8" s="43"/>
      <c r="G8" s="43"/>
      <c r="H8" s="28">
        <f t="shared" ref="H8:H11" si="0">G8*D8</f>
        <v>0</v>
      </c>
      <c r="I8" s="43"/>
      <c r="J8" s="43"/>
      <c r="K8" s="43" t="b">
        <f>J8=H8=F8</f>
        <v>0</v>
      </c>
    </row>
    <row r="9" spans="1:11" s="113" customFormat="1" ht="59.25" customHeight="1" x14ac:dyDescent="0.3">
      <c r="A9" s="111">
        <v>2</v>
      </c>
      <c r="B9" s="39" t="s">
        <v>73</v>
      </c>
      <c r="C9" s="40" t="s">
        <v>23</v>
      </c>
      <c r="D9" s="40">
        <v>267</v>
      </c>
      <c r="E9" s="40"/>
      <c r="F9" s="40"/>
      <c r="G9" s="40"/>
      <c r="H9" s="40">
        <f t="shared" si="0"/>
        <v>0</v>
      </c>
      <c r="I9" s="40"/>
      <c r="J9" s="40">
        <f t="shared" ref="J9:J12" si="1">I9*D9</f>
        <v>0</v>
      </c>
      <c r="K9" s="40">
        <f t="shared" ref="K9:K12" si="2">J9+H9+F9</f>
        <v>0</v>
      </c>
    </row>
    <row r="10" spans="1:11" s="113" customFormat="1" ht="41.25" customHeight="1" x14ac:dyDescent="0.3">
      <c r="A10" s="111">
        <v>3</v>
      </c>
      <c r="B10" s="39" t="s">
        <v>67</v>
      </c>
      <c r="C10" s="40" t="s">
        <v>23</v>
      </c>
      <c r="D10" s="42">
        <v>330</v>
      </c>
      <c r="E10" s="40"/>
      <c r="F10" s="40">
        <f t="shared" ref="F10" si="3">E10*D10</f>
        <v>0</v>
      </c>
      <c r="G10" s="40"/>
      <c r="H10" s="40">
        <f t="shared" si="0"/>
        <v>0</v>
      </c>
      <c r="I10" s="40"/>
      <c r="J10" s="40">
        <f t="shared" si="1"/>
        <v>0</v>
      </c>
      <c r="K10" s="40">
        <f t="shared" si="2"/>
        <v>0</v>
      </c>
    </row>
    <row r="11" spans="1:11" s="113" customFormat="1" ht="41.25" customHeight="1" x14ac:dyDescent="0.3">
      <c r="A11" s="111">
        <v>4</v>
      </c>
      <c r="B11" s="39" t="s">
        <v>88</v>
      </c>
      <c r="C11" s="40" t="s">
        <v>14</v>
      </c>
      <c r="D11" s="40">
        <v>252</v>
      </c>
      <c r="E11" s="40"/>
      <c r="F11" s="40"/>
      <c r="G11" s="40"/>
      <c r="H11" s="40">
        <f t="shared" si="0"/>
        <v>0</v>
      </c>
      <c r="I11" s="40"/>
      <c r="J11" s="40">
        <f t="shared" si="1"/>
        <v>0</v>
      </c>
      <c r="K11" s="40">
        <f t="shared" si="2"/>
        <v>0</v>
      </c>
    </row>
    <row r="12" spans="1:11" s="113" customFormat="1" ht="55.5" customHeight="1" x14ac:dyDescent="0.3">
      <c r="A12" s="111">
        <v>5</v>
      </c>
      <c r="B12" s="41" t="s">
        <v>84</v>
      </c>
      <c r="C12" s="40" t="s">
        <v>14</v>
      </c>
      <c r="D12" s="40">
        <v>16</v>
      </c>
      <c r="E12" s="40"/>
      <c r="F12" s="40">
        <f t="shared" ref="F12" si="4">E12*D12</f>
        <v>0</v>
      </c>
      <c r="G12" s="40"/>
      <c r="H12" s="43">
        <f>G12*D12</f>
        <v>0</v>
      </c>
      <c r="I12" s="40"/>
      <c r="J12" s="40">
        <f t="shared" si="1"/>
        <v>0</v>
      </c>
      <c r="K12" s="40">
        <f t="shared" si="2"/>
        <v>0</v>
      </c>
    </row>
    <row r="13" spans="1:11" s="113" customFormat="1" ht="54.75" customHeight="1" x14ac:dyDescent="0.3">
      <c r="A13" s="111">
        <v>6</v>
      </c>
      <c r="B13" s="166" t="s">
        <v>51</v>
      </c>
      <c r="C13" s="27" t="s">
        <v>23</v>
      </c>
      <c r="D13" s="27">
        <v>315</v>
      </c>
      <c r="E13" s="27"/>
      <c r="F13" s="27"/>
      <c r="G13" s="27"/>
      <c r="H13" s="27">
        <f t="shared" ref="H13:H14" si="5">G13*D13</f>
        <v>0</v>
      </c>
      <c r="I13" s="27"/>
      <c r="J13" s="27"/>
      <c r="K13" s="27">
        <f t="shared" ref="K13:K20" si="6">F13+H13+J13</f>
        <v>0</v>
      </c>
    </row>
    <row r="14" spans="1:11" s="113" customFormat="1" ht="22.5" customHeight="1" x14ac:dyDescent="0.3">
      <c r="A14" s="25"/>
      <c r="B14" s="166" t="s">
        <v>52</v>
      </c>
      <c r="C14" s="27" t="s">
        <v>14</v>
      </c>
      <c r="D14" s="27">
        <v>410</v>
      </c>
      <c r="E14" s="27"/>
      <c r="F14" s="27">
        <f t="shared" ref="F14:F22" si="7">E14*D14</f>
        <v>0</v>
      </c>
      <c r="G14" s="27"/>
      <c r="H14" s="27">
        <f t="shared" si="5"/>
        <v>0</v>
      </c>
      <c r="I14" s="27"/>
      <c r="J14" s="27">
        <f t="shared" ref="J14:J24" si="8">I14*D14</f>
        <v>0</v>
      </c>
      <c r="K14" s="27">
        <f t="shared" si="6"/>
        <v>0</v>
      </c>
    </row>
    <row r="15" spans="1:11" s="113" customFormat="1" ht="22.5" customHeight="1" x14ac:dyDescent="0.3">
      <c r="A15" s="25"/>
      <c r="B15" s="166" t="s">
        <v>53</v>
      </c>
      <c r="C15" s="27" t="s">
        <v>14</v>
      </c>
      <c r="D15" s="27">
        <v>787</v>
      </c>
      <c r="E15" s="27"/>
      <c r="F15" s="27">
        <f t="shared" si="7"/>
        <v>0</v>
      </c>
      <c r="G15" s="27"/>
      <c r="H15" s="27"/>
      <c r="I15" s="27"/>
      <c r="J15" s="27">
        <f t="shared" si="8"/>
        <v>0</v>
      </c>
      <c r="K15" s="27">
        <f t="shared" si="6"/>
        <v>0</v>
      </c>
    </row>
    <row r="16" spans="1:11" s="113" customFormat="1" ht="22.5" customHeight="1" x14ac:dyDescent="0.3">
      <c r="A16" s="25"/>
      <c r="B16" s="166" t="s">
        <v>54</v>
      </c>
      <c r="C16" s="27" t="s">
        <v>23</v>
      </c>
      <c r="D16" s="27">
        <v>1.8</v>
      </c>
      <c r="E16" s="27"/>
      <c r="F16" s="27">
        <f t="shared" si="7"/>
        <v>0</v>
      </c>
      <c r="G16" s="27"/>
      <c r="H16" s="27"/>
      <c r="I16" s="27"/>
      <c r="J16" s="27">
        <f t="shared" si="8"/>
        <v>0</v>
      </c>
      <c r="K16" s="27">
        <f t="shared" si="6"/>
        <v>0</v>
      </c>
    </row>
    <row r="17" spans="1:11" s="113" customFormat="1" ht="22.5" customHeight="1" x14ac:dyDescent="0.3">
      <c r="A17" s="25"/>
      <c r="B17" s="167" t="s">
        <v>79</v>
      </c>
      <c r="C17" s="27" t="s">
        <v>24</v>
      </c>
      <c r="D17" s="38">
        <v>0.182</v>
      </c>
      <c r="E17" s="27"/>
      <c r="F17" s="27">
        <f t="shared" si="7"/>
        <v>0</v>
      </c>
      <c r="G17" s="27"/>
      <c r="H17" s="27"/>
      <c r="I17" s="27"/>
      <c r="J17" s="27">
        <f t="shared" si="8"/>
        <v>0</v>
      </c>
      <c r="K17" s="27">
        <f t="shared" si="6"/>
        <v>0</v>
      </c>
    </row>
    <row r="18" spans="1:11" s="113" customFormat="1" ht="42.75" customHeight="1" x14ac:dyDescent="0.3">
      <c r="A18" s="111"/>
      <c r="B18" s="166" t="s">
        <v>25</v>
      </c>
      <c r="C18" s="27" t="s">
        <v>23</v>
      </c>
      <c r="D18" s="27">
        <v>315</v>
      </c>
      <c r="E18" s="27"/>
      <c r="F18" s="27">
        <f t="shared" si="7"/>
        <v>0</v>
      </c>
      <c r="G18" s="27"/>
      <c r="H18" s="27">
        <f t="shared" ref="H18:H20" si="9">G18*D18</f>
        <v>0</v>
      </c>
      <c r="I18" s="27"/>
      <c r="J18" s="27">
        <f t="shared" si="8"/>
        <v>0</v>
      </c>
      <c r="K18" s="27">
        <f t="shared" si="6"/>
        <v>0</v>
      </c>
    </row>
    <row r="19" spans="1:11" s="113" customFormat="1" ht="26.25" customHeight="1" x14ac:dyDescent="0.3">
      <c r="A19" s="111"/>
      <c r="B19" s="41" t="s">
        <v>87</v>
      </c>
      <c r="C19" s="40" t="s">
        <v>26</v>
      </c>
      <c r="D19" s="40">
        <v>3.5</v>
      </c>
      <c r="E19" s="40"/>
      <c r="F19" s="40">
        <f t="shared" si="7"/>
        <v>0</v>
      </c>
      <c r="G19" s="40"/>
      <c r="H19" s="40">
        <f t="shared" si="9"/>
        <v>0</v>
      </c>
      <c r="I19" s="40"/>
      <c r="J19" s="40">
        <f t="shared" si="8"/>
        <v>0</v>
      </c>
      <c r="K19" s="40">
        <f t="shared" si="6"/>
        <v>0</v>
      </c>
    </row>
    <row r="20" spans="1:11" s="113" customFormat="1" ht="21" customHeight="1" x14ac:dyDescent="0.3">
      <c r="A20" s="111"/>
      <c r="B20" s="166" t="s">
        <v>27</v>
      </c>
      <c r="C20" s="27" t="s">
        <v>13</v>
      </c>
      <c r="D20" s="27">
        <v>8</v>
      </c>
      <c r="E20" s="27"/>
      <c r="F20" s="27">
        <f t="shared" si="7"/>
        <v>0</v>
      </c>
      <c r="G20" s="27"/>
      <c r="H20" s="27">
        <f t="shared" si="9"/>
        <v>0</v>
      </c>
      <c r="I20" s="27"/>
      <c r="J20" s="27">
        <f t="shared" si="8"/>
        <v>0</v>
      </c>
      <c r="K20" s="27">
        <f t="shared" si="6"/>
        <v>0</v>
      </c>
    </row>
    <row r="21" spans="1:11" s="113" customFormat="1" ht="39.75" customHeight="1" x14ac:dyDescent="0.3">
      <c r="A21" s="111">
        <v>7</v>
      </c>
      <c r="B21" s="39" t="s">
        <v>83</v>
      </c>
      <c r="C21" s="40" t="s">
        <v>23</v>
      </c>
      <c r="D21" s="40">
        <v>300</v>
      </c>
      <c r="E21" s="40"/>
      <c r="F21" s="40">
        <f t="shared" si="7"/>
        <v>0</v>
      </c>
      <c r="G21" s="40"/>
      <c r="H21" s="40">
        <f>G21*D21</f>
        <v>0</v>
      </c>
      <c r="I21" s="40"/>
      <c r="J21" s="40">
        <f t="shared" si="8"/>
        <v>0</v>
      </c>
      <c r="K21" s="40">
        <f>F21+H21+J21</f>
        <v>0</v>
      </c>
    </row>
    <row r="22" spans="1:11" s="113" customFormat="1" ht="21" customHeight="1" x14ac:dyDescent="0.3">
      <c r="A22" s="111"/>
      <c r="B22" s="39" t="s">
        <v>75</v>
      </c>
      <c r="C22" s="40" t="s">
        <v>26</v>
      </c>
      <c r="D22" s="40">
        <v>75</v>
      </c>
      <c r="E22" s="40"/>
      <c r="F22" s="40">
        <f t="shared" si="7"/>
        <v>0</v>
      </c>
      <c r="G22" s="40"/>
      <c r="H22" s="40"/>
      <c r="I22" s="40"/>
      <c r="J22" s="40">
        <f t="shared" si="8"/>
        <v>0</v>
      </c>
      <c r="K22" s="40">
        <f>F22+H22+J22</f>
        <v>0</v>
      </c>
    </row>
    <row r="23" spans="1:11" s="113" customFormat="1" ht="21.75" customHeight="1" x14ac:dyDescent="0.3">
      <c r="A23" s="111">
        <v>8</v>
      </c>
      <c r="B23" s="41" t="s">
        <v>89</v>
      </c>
      <c r="C23" s="40" t="s">
        <v>23</v>
      </c>
      <c r="D23" s="40">
        <v>20</v>
      </c>
      <c r="E23" s="40"/>
      <c r="F23" s="40">
        <f>E23*D23</f>
        <v>0</v>
      </c>
      <c r="G23" s="40"/>
      <c r="H23" s="40">
        <f t="shared" ref="H23:H31" si="10">G23*D23</f>
        <v>0</v>
      </c>
      <c r="I23" s="40"/>
      <c r="J23" s="40">
        <f t="shared" si="8"/>
        <v>0</v>
      </c>
      <c r="K23" s="40">
        <f t="shared" ref="K23" si="11">F23+H23+J23</f>
        <v>0</v>
      </c>
    </row>
    <row r="24" spans="1:11" s="113" customFormat="1" ht="39.75" customHeight="1" x14ac:dyDescent="0.3">
      <c r="A24" s="111">
        <v>9</v>
      </c>
      <c r="B24" s="41" t="s">
        <v>78</v>
      </c>
      <c r="C24" s="40" t="s">
        <v>69</v>
      </c>
      <c r="D24" s="42">
        <v>1</v>
      </c>
      <c r="E24" s="43"/>
      <c r="F24" s="43">
        <f t="shared" ref="F24:F31" si="12">E24*D24</f>
        <v>0</v>
      </c>
      <c r="G24" s="43"/>
      <c r="H24" s="43">
        <f t="shared" si="10"/>
        <v>0</v>
      </c>
      <c r="I24" s="43"/>
      <c r="J24" s="40">
        <f t="shared" si="8"/>
        <v>0</v>
      </c>
      <c r="K24" s="40">
        <f>F24+H24+J24</f>
        <v>0</v>
      </c>
    </row>
    <row r="25" spans="1:11" s="113" customFormat="1" ht="27.75" customHeight="1" x14ac:dyDescent="0.3">
      <c r="A25" s="111">
        <v>10</v>
      </c>
      <c r="B25" s="41" t="s">
        <v>28</v>
      </c>
      <c r="C25" s="40" t="s">
        <v>29</v>
      </c>
      <c r="D25" s="40">
        <v>1</v>
      </c>
      <c r="E25" s="40"/>
      <c r="F25" s="40">
        <f t="shared" si="12"/>
        <v>0</v>
      </c>
      <c r="G25" s="40"/>
      <c r="H25" s="40">
        <f t="shared" si="10"/>
        <v>0</v>
      </c>
      <c r="I25" s="40"/>
      <c r="J25" s="40">
        <f>I25*D25</f>
        <v>0</v>
      </c>
      <c r="K25" s="40">
        <f>F25+H25+J25</f>
        <v>0</v>
      </c>
    </row>
    <row r="26" spans="1:11" s="113" customFormat="1" ht="48" customHeight="1" x14ac:dyDescent="0.3">
      <c r="A26" s="111">
        <v>11</v>
      </c>
      <c r="B26" s="41" t="s">
        <v>72</v>
      </c>
      <c r="C26" s="40" t="s">
        <v>23</v>
      </c>
      <c r="D26" s="40">
        <v>330</v>
      </c>
      <c r="E26" s="43"/>
      <c r="F26" s="40">
        <f t="shared" si="12"/>
        <v>0</v>
      </c>
      <c r="G26" s="43"/>
      <c r="H26" s="43">
        <f>G26*D26</f>
        <v>0</v>
      </c>
      <c r="I26" s="43"/>
      <c r="J26" s="43">
        <f>I26*D26</f>
        <v>0</v>
      </c>
      <c r="K26" s="40">
        <f>F26+H26+J26</f>
        <v>0</v>
      </c>
    </row>
    <row r="27" spans="1:11" s="113" customFormat="1" ht="90" customHeight="1" x14ac:dyDescent="0.3">
      <c r="A27" s="111">
        <v>12</v>
      </c>
      <c r="B27" s="166" t="s">
        <v>30</v>
      </c>
      <c r="C27" s="27" t="s">
        <v>23</v>
      </c>
      <c r="D27" s="27">
        <v>330</v>
      </c>
      <c r="E27" s="27"/>
      <c r="F27" s="27">
        <f t="shared" si="12"/>
        <v>0</v>
      </c>
      <c r="G27" s="27"/>
      <c r="H27" s="27">
        <f t="shared" si="10"/>
        <v>0</v>
      </c>
      <c r="I27" s="27"/>
      <c r="J27" s="27">
        <f t="shared" ref="J27:J32" si="13">I27*D27</f>
        <v>0</v>
      </c>
      <c r="K27" s="27">
        <f t="shared" ref="K27:K31" si="14">F27+H27+J27</f>
        <v>0</v>
      </c>
    </row>
    <row r="28" spans="1:11" s="113" customFormat="1" ht="90" customHeight="1" x14ac:dyDescent="0.3">
      <c r="A28" s="111"/>
      <c r="B28" s="166" t="s">
        <v>80</v>
      </c>
      <c r="C28" s="27" t="s">
        <v>23</v>
      </c>
      <c r="D28" s="27">
        <v>330</v>
      </c>
      <c r="E28" s="27"/>
      <c r="F28" s="27">
        <f t="shared" si="12"/>
        <v>0</v>
      </c>
      <c r="G28" s="27"/>
      <c r="H28" s="27">
        <f t="shared" si="10"/>
        <v>0</v>
      </c>
      <c r="I28" s="27"/>
      <c r="J28" s="27">
        <f t="shared" si="13"/>
        <v>0</v>
      </c>
      <c r="K28" s="27">
        <f t="shared" si="14"/>
        <v>0</v>
      </c>
    </row>
    <row r="29" spans="1:11" s="113" customFormat="1" ht="25.5" customHeight="1" x14ac:dyDescent="0.3">
      <c r="A29" s="111"/>
      <c r="B29" s="166" t="s">
        <v>32</v>
      </c>
      <c r="C29" s="27" t="s">
        <v>14</v>
      </c>
      <c r="D29" s="27">
        <v>130</v>
      </c>
      <c r="E29" s="27"/>
      <c r="F29" s="27">
        <f t="shared" si="12"/>
        <v>0</v>
      </c>
      <c r="G29" s="27"/>
      <c r="H29" s="27">
        <f t="shared" si="10"/>
        <v>0</v>
      </c>
      <c r="I29" s="27"/>
      <c r="J29" s="27">
        <f t="shared" si="13"/>
        <v>0</v>
      </c>
      <c r="K29" s="27">
        <f t="shared" si="14"/>
        <v>0</v>
      </c>
    </row>
    <row r="30" spans="1:11" s="113" customFormat="1" ht="25.5" customHeight="1" x14ac:dyDescent="0.3">
      <c r="A30" s="111"/>
      <c r="B30" s="166" t="s">
        <v>33</v>
      </c>
      <c r="C30" s="27" t="s">
        <v>26</v>
      </c>
      <c r="D30" s="27">
        <v>30</v>
      </c>
      <c r="E30" s="27"/>
      <c r="F30" s="27">
        <f t="shared" si="12"/>
        <v>0</v>
      </c>
      <c r="G30" s="27"/>
      <c r="H30" s="27">
        <f t="shared" si="10"/>
        <v>0</v>
      </c>
      <c r="I30" s="27"/>
      <c r="J30" s="27">
        <f t="shared" si="13"/>
        <v>0</v>
      </c>
      <c r="K30" s="27">
        <f t="shared" si="14"/>
        <v>0</v>
      </c>
    </row>
    <row r="31" spans="1:11" s="113" customFormat="1" ht="25.5" customHeight="1" x14ac:dyDescent="0.3">
      <c r="A31" s="111"/>
      <c r="B31" s="166" t="s">
        <v>81</v>
      </c>
      <c r="C31" s="27" t="s">
        <v>16</v>
      </c>
      <c r="D31" s="27">
        <v>4.72</v>
      </c>
      <c r="E31" s="27"/>
      <c r="F31" s="27">
        <f t="shared" si="12"/>
        <v>0</v>
      </c>
      <c r="G31" s="27"/>
      <c r="H31" s="27">
        <f t="shared" si="10"/>
        <v>0</v>
      </c>
      <c r="I31" s="27"/>
      <c r="J31" s="27">
        <f t="shared" si="13"/>
        <v>0</v>
      </c>
      <c r="K31" s="27">
        <f t="shared" si="14"/>
        <v>0</v>
      </c>
    </row>
    <row r="32" spans="1:11" s="113" customFormat="1" ht="25.5" customHeight="1" x14ac:dyDescent="0.3">
      <c r="A32" s="111">
        <v>13</v>
      </c>
      <c r="B32" s="41" t="s">
        <v>70</v>
      </c>
      <c r="C32" s="40" t="s">
        <v>71</v>
      </c>
      <c r="D32" s="40">
        <v>1</v>
      </c>
      <c r="E32" s="40"/>
      <c r="F32" s="40"/>
      <c r="G32" s="40"/>
      <c r="H32" s="40"/>
      <c r="I32" s="40"/>
      <c r="J32" s="40">
        <f t="shared" si="13"/>
        <v>0</v>
      </c>
      <c r="K32" s="40">
        <f>J32+H32+F32</f>
        <v>0</v>
      </c>
    </row>
    <row r="33" spans="1:11" s="113" customFormat="1" ht="20.25" customHeight="1" x14ac:dyDescent="0.3">
      <c r="A33" s="112"/>
      <c r="B33" s="116" t="s">
        <v>0</v>
      </c>
      <c r="C33" s="115"/>
      <c r="D33" s="117"/>
      <c r="E33" s="114"/>
      <c r="F33" s="114"/>
      <c r="G33" s="114"/>
      <c r="H33" s="114"/>
      <c r="I33" s="114"/>
      <c r="J33" s="114"/>
      <c r="K33" s="116">
        <f>SUM(K8:K32)</f>
        <v>0</v>
      </c>
    </row>
    <row r="34" spans="1:11" s="113" customFormat="1" ht="20.25" customHeight="1" x14ac:dyDescent="0.3">
      <c r="A34" s="112"/>
      <c r="B34" s="116" t="s">
        <v>100</v>
      </c>
      <c r="C34" s="115"/>
      <c r="D34" s="117"/>
      <c r="E34" s="114"/>
      <c r="F34" s="114"/>
      <c r="G34" s="114"/>
      <c r="H34" s="114"/>
      <c r="I34" s="114"/>
      <c r="J34" s="114"/>
      <c r="K34" s="116"/>
    </row>
    <row r="35" spans="1:11" s="113" customFormat="1" ht="20.25" customHeight="1" x14ac:dyDescent="0.3">
      <c r="A35" s="112"/>
      <c r="B35" s="116" t="s">
        <v>0</v>
      </c>
      <c r="C35" s="115"/>
      <c r="D35" s="117"/>
      <c r="E35" s="114"/>
      <c r="F35" s="114"/>
      <c r="G35" s="114"/>
      <c r="H35" s="114"/>
      <c r="I35" s="114"/>
      <c r="J35" s="114"/>
      <c r="K35" s="116"/>
    </row>
    <row r="36" spans="1:11" s="113" customFormat="1" ht="20.25" customHeight="1" x14ac:dyDescent="0.3">
      <c r="A36" s="112"/>
      <c r="B36" s="116" t="s">
        <v>101</v>
      </c>
      <c r="C36" s="115"/>
      <c r="D36" s="117"/>
      <c r="E36" s="114"/>
      <c r="F36" s="114"/>
      <c r="G36" s="114"/>
      <c r="H36" s="114"/>
      <c r="I36" s="114"/>
      <c r="J36" s="114"/>
      <c r="K36" s="116"/>
    </row>
    <row r="37" spans="1:11" s="113" customFormat="1" ht="20.25" customHeight="1" x14ac:dyDescent="0.3">
      <c r="A37" s="112"/>
      <c r="B37" s="116" t="s">
        <v>0</v>
      </c>
      <c r="C37" s="115"/>
      <c r="D37" s="117"/>
      <c r="E37" s="114"/>
      <c r="F37" s="114"/>
      <c r="G37" s="114"/>
      <c r="H37" s="114"/>
      <c r="I37" s="114"/>
      <c r="J37" s="114"/>
      <c r="K37" s="116"/>
    </row>
    <row r="38" spans="1:11" s="113" customFormat="1" ht="20.25" customHeight="1" x14ac:dyDescent="0.3">
      <c r="A38" s="112"/>
      <c r="B38" s="116" t="s">
        <v>37</v>
      </c>
      <c r="C38" s="115"/>
      <c r="D38" s="117"/>
      <c r="E38" s="114"/>
      <c r="F38" s="114"/>
      <c r="G38" s="114"/>
      <c r="H38" s="114"/>
      <c r="I38" s="114"/>
      <c r="J38" s="114"/>
      <c r="K38" s="116"/>
    </row>
    <row r="39" spans="1:11" s="113" customFormat="1" ht="20.25" customHeight="1" x14ac:dyDescent="0.3">
      <c r="A39" s="112"/>
      <c r="B39" s="116" t="s">
        <v>0</v>
      </c>
      <c r="C39" s="115"/>
      <c r="D39" s="117"/>
      <c r="E39" s="114"/>
      <c r="F39" s="114"/>
      <c r="G39" s="114"/>
      <c r="H39" s="114"/>
      <c r="I39" s="114"/>
      <c r="J39" s="114"/>
      <c r="K39" s="116"/>
    </row>
    <row r="40" spans="1:11" s="113" customFormat="1" ht="20.25" customHeight="1" x14ac:dyDescent="0.3">
      <c r="A40" s="112"/>
      <c r="B40" s="116" t="s">
        <v>38</v>
      </c>
      <c r="C40" s="115"/>
      <c r="D40" s="117"/>
      <c r="E40" s="114"/>
      <c r="F40" s="114"/>
      <c r="G40" s="114"/>
      <c r="H40" s="114"/>
      <c r="I40" s="114"/>
      <c r="J40" s="114"/>
      <c r="K40" s="116"/>
    </row>
    <row r="41" spans="1:11" s="113" customFormat="1" ht="20.25" customHeight="1" x14ac:dyDescent="0.3">
      <c r="A41" s="112"/>
      <c r="B41" s="116" t="s">
        <v>39</v>
      </c>
      <c r="C41" s="115"/>
      <c r="D41" s="117"/>
      <c r="E41" s="114"/>
      <c r="F41" s="114"/>
      <c r="G41" s="114"/>
      <c r="H41" s="114"/>
      <c r="I41" s="114"/>
      <c r="J41" s="114"/>
      <c r="K41" s="116"/>
    </row>
    <row r="42" spans="1:11" s="113" customFormat="1" ht="34.5" customHeight="1" x14ac:dyDescent="0.3">
      <c r="A42" s="118"/>
      <c r="B42" s="65" t="s">
        <v>97</v>
      </c>
      <c r="C42" s="64"/>
      <c r="D42" s="63"/>
      <c r="E42" s="44"/>
      <c r="F42" s="58"/>
      <c r="G42" s="61"/>
      <c r="H42" s="58"/>
      <c r="J42" s="62"/>
      <c r="K42" s="62"/>
    </row>
    <row r="43" spans="1:11" s="113" customFormat="1" ht="25.5" customHeight="1" x14ac:dyDescent="0.3">
      <c r="A43" s="118"/>
      <c r="B43" s="66" t="s">
        <v>39</v>
      </c>
      <c r="C43" s="64"/>
      <c r="D43" s="63"/>
      <c r="E43" s="44"/>
      <c r="F43" s="58"/>
      <c r="G43" s="61"/>
      <c r="H43" s="58"/>
      <c r="I43" s="62"/>
      <c r="J43" s="58"/>
      <c r="K43" s="62"/>
    </row>
    <row r="44" spans="1:11" s="113" customFormat="1" ht="25.5" customHeight="1" x14ac:dyDescent="0.3">
      <c r="A44" s="118"/>
      <c r="B44" s="173"/>
      <c r="C44" s="68"/>
      <c r="D44" s="69"/>
      <c r="E44" s="174"/>
      <c r="F44" s="70"/>
      <c r="G44" s="71"/>
      <c r="H44" s="70"/>
      <c r="I44" s="72"/>
      <c r="J44" s="70"/>
      <c r="K44" s="72"/>
    </row>
    <row r="45" spans="1:11" s="113" customFormat="1" ht="15.75" x14ac:dyDescent="0.3">
      <c r="A45" s="118"/>
      <c r="B45" s="119"/>
      <c r="C45" s="120"/>
      <c r="D45" s="121"/>
      <c r="E45" s="122"/>
      <c r="F45" s="122"/>
      <c r="G45" s="122"/>
      <c r="H45" s="122"/>
      <c r="I45" s="122"/>
      <c r="J45" s="122"/>
      <c r="K45" s="119"/>
    </row>
    <row r="46" spans="1:11" s="113" customFormat="1" ht="16.5" customHeight="1" x14ac:dyDescent="0.3">
      <c r="A46" s="123"/>
      <c r="B46" s="182" t="s">
        <v>92</v>
      </c>
      <c r="C46" s="183"/>
      <c r="D46" s="183"/>
      <c r="E46" s="183"/>
      <c r="F46" s="183"/>
      <c r="G46" s="183"/>
      <c r="H46" s="183"/>
      <c r="I46" s="183"/>
      <c r="J46" s="183"/>
      <c r="K46" s="124"/>
    </row>
    <row r="47" spans="1:11" s="113" customFormat="1" ht="15.75" x14ac:dyDescent="0.3">
      <c r="A47" s="123"/>
      <c r="B47" s="172"/>
      <c r="C47" s="172"/>
      <c r="D47" s="172"/>
      <c r="E47" s="172"/>
      <c r="F47" s="172"/>
      <c r="G47" s="172"/>
      <c r="H47" s="172"/>
      <c r="I47" s="172"/>
      <c r="J47" s="172"/>
      <c r="K47" s="124"/>
    </row>
    <row r="48" spans="1:11" s="132" customFormat="1" x14ac:dyDescent="0.3">
      <c r="A48" s="126"/>
      <c r="B48" s="108"/>
      <c r="C48" s="158"/>
      <c r="D48" s="121"/>
      <c r="E48" s="159"/>
      <c r="F48" s="160"/>
      <c r="G48" s="161"/>
      <c r="H48" s="160"/>
      <c r="I48" s="119"/>
      <c r="J48" s="160"/>
      <c r="K48" s="160"/>
    </row>
    <row r="49" spans="1:11" s="132" customFormat="1" x14ac:dyDescent="0.3">
      <c r="A49" s="126"/>
      <c r="B49" s="162"/>
      <c r="C49" s="158"/>
      <c r="D49" s="121"/>
      <c r="E49" s="159"/>
      <c r="F49" s="160"/>
      <c r="G49" s="161"/>
      <c r="H49" s="160"/>
      <c r="I49" s="119"/>
      <c r="J49" s="160"/>
      <c r="K49" s="160"/>
    </row>
    <row r="50" spans="1:11" s="132" customFormat="1" x14ac:dyDescent="0.3">
      <c r="A50" s="126"/>
      <c r="B50" s="162"/>
      <c r="C50" s="158"/>
      <c r="D50" s="121"/>
      <c r="E50" s="159"/>
      <c r="F50" s="160"/>
      <c r="G50" s="161"/>
      <c r="H50" s="160"/>
      <c r="I50" s="119"/>
      <c r="J50" s="160"/>
      <c r="K50" s="160"/>
    </row>
    <row r="51" spans="1:11" s="132" customFormat="1" x14ac:dyDescent="0.3">
      <c r="A51" s="126"/>
      <c r="B51" s="133"/>
      <c r="C51" s="127"/>
      <c r="D51" s="128"/>
      <c r="E51" s="126"/>
      <c r="F51" s="129"/>
      <c r="G51" s="130"/>
      <c r="H51" s="129"/>
      <c r="I51" s="131"/>
      <c r="J51" s="129"/>
      <c r="K51" s="129"/>
    </row>
    <row r="52" spans="1:11" s="132" customFormat="1" x14ac:dyDescent="0.3">
      <c r="A52" s="126"/>
      <c r="B52" s="133"/>
      <c r="C52" s="127"/>
      <c r="D52" s="128"/>
      <c r="E52" s="126"/>
      <c r="F52" s="129"/>
      <c r="G52" s="130"/>
      <c r="H52" s="129"/>
      <c r="I52" s="131"/>
      <c r="J52" s="129"/>
      <c r="K52" s="129"/>
    </row>
    <row r="53" spans="1:11" s="132" customFormat="1" x14ac:dyDescent="0.3">
      <c r="A53" s="134"/>
      <c r="B53" s="135"/>
      <c r="C53" s="127"/>
      <c r="D53" s="136"/>
      <c r="E53" s="137"/>
      <c r="F53" s="127"/>
      <c r="G53" s="137"/>
      <c r="H53" s="136"/>
      <c r="I53" s="137"/>
      <c r="J53" s="127"/>
      <c r="K53" s="138"/>
    </row>
    <row r="54" spans="1:11" s="132" customFormat="1" x14ac:dyDescent="0.3">
      <c r="A54" s="126"/>
      <c r="B54" s="133"/>
      <c r="C54" s="127"/>
      <c r="D54" s="128"/>
      <c r="E54" s="126"/>
      <c r="F54" s="129"/>
      <c r="G54" s="130"/>
      <c r="H54" s="129"/>
      <c r="I54" s="131"/>
      <c r="J54" s="129"/>
      <c r="K54" s="129"/>
    </row>
    <row r="55" spans="1:11" s="132" customFormat="1" x14ac:dyDescent="0.3">
      <c r="A55" s="134"/>
      <c r="B55" s="135"/>
      <c r="C55" s="127"/>
      <c r="D55" s="136"/>
      <c r="E55" s="137"/>
      <c r="F55" s="127"/>
      <c r="G55" s="137"/>
      <c r="H55" s="136"/>
      <c r="I55" s="137"/>
      <c r="J55" s="127"/>
      <c r="K55" s="138"/>
    </row>
    <row r="56" spans="1:11" s="132" customFormat="1" x14ac:dyDescent="0.3">
      <c r="A56" s="134"/>
      <c r="B56" s="135"/>
      <c r="C56" s="127"/>
      <c r="D56" s="136"/>
      <c r="E56" s="137"/>
      <c r="F56" s="127"/>
      <c r="G56" s="137"/>
      <c r="H56" s="136"/>
      <c r="I56" s="137"/>
      <c r="J56" s="127"/>
      <c r="K56" s="138"/>
    </row>
    <row r="57" spans="1:11" s="132" customFormat="1" x14ac:dyDescent="0.3">
      <c r="A57" s="126"/>
      <c r="B57" s="135"/>
      <c r="C57" s="127"/>
      <c r="D57" s="128"/>
      <c r="E57" s="126"/>
      <c r="F57" s="129"/>
      <c r="G57" s="130"/>
      <c r="H57" s="129"/>
      <c r="I57" s="131"/>
      <c r="J57" s="129"/>
      <c r="K57" s="129"/>
    </row>
    <row r="58" spans="1:11" s="132" customFormat="1" x14ac:dyDescent="0.3">
      <c r="A58" s="126"/>
      <c r="B58" s="133"/>
      <c r="C58" s="127"/>
      <c r="D58" s="128"/>
      <c r="E58" s="126"/>
      <c r="F58" s="129"/>
      <c r="G58" s="130"/>
      <c r="H58" s="129"/>
      <c r="I58" s="131"/>
      <c r="J58" s="129"/>
      <c r="K58" s="129"/>
    </row>
    <row r="59" spans="1:11" s="132" customFormat="1" x14ac:dyDescent="0.3">
      <c r="A59" s="126"/>
      <c r="B59" s="133"/>
      <c r="C59" s="127"/>
      <c r="D59" s="128"/>
      <c r="E59" s="126"/>
      <c r="F59" s="129"/>
      <c r="G59" s="130"/>
      <c r="H59" s="129"/>
      <c r="I59" s="131"/>
      <c r="J59" s="129"/>
      <c r="K59" s="129"/>
    </row>
    <row r="60" spans="1:11" s="132" customFormat="1" x14ac:dyDescent="0.3">
      <c r="A60" s="126"/>
      <c r="B60" s="133"/>
      <c r="C60" s="127"/>
      <c r="D60" s="128"/>
      <c r="E60" s="126"/>
      <c r="F60" s="129"/>
      <c r="G60" s="130"/>
      <c r="H60" s="129"/>
      <c r="I60" s="131"/>
      <c r="J60" s="129"/>
      <c r="K60" s="129"/>
    </row>
    <row r="61" spans="1:11" s="132" customFormat="1" x14ac:dyDescent="0.3">
      <c r="A61" s="126"/>
      <c r="B61" s="133"/>
      <c r="C61" s="127"/>
      <c r="D61" s="128"/>
      <c r="E61" s="126"/>
      <c r="F61" s="129"/>
      <c r="G61" s="130"/>
      <c r="H61" s="129"/>
      <c r="I61" s="131"/>
      <c r="J61" s="129"/>
      <c r="K61" s="129"/>
    </row>
    <row r="62" spans="1:11" s="132" customFormat="1" x14ac:dyDescent="0.3">
      <c r="A62" s="126"/>
      <c r="B62" s="133"/>
      <c r="C62" s="127"/>
      <c r="D62" s="128"/>
      <c r="E62" s="126"/>
      <c r="F62" s="129"/>
      <c r="G62" s="130"/>
      <c r="H62" s="129"/>
      <c r="I62" s="131"/>
      <c r="J62" s="129"/>
      <c r="K62" s="129"/>
    </row>
    <row r="63" spans="1:11" s="132" customFormat="1" x14ac:dyDescent="0.3">
      <c r="A63" s="126"/>
      <c r="B63" s="133"/>
      <c r="C63" s="127"/>
      <c r="D63" s="128"/>
      <c r="E63" s="126"/>
      <c r="F63" s="129"/>
      <c r="G63" s="130"/>
      <c r="H63" s="129"/>
      <c r="I63" s="131"/>
      <c r="J63" s="129"/>
      <c r="K63" s="129"/>
    </row>
    <row r="64" spans="1:11" s="132" customFormat="1" x14ac:dyDescent="0.3">
      <c r="A64" s="126"/>
      <c r="B64" s="133"/>
      <c r="C64" s="127"/>
      <c r="D64" s="128"/>
      <c r="E64" s="126"/>
      <c r="F64" s="129"/>
      <c r="G64" s="130"/>
      <c r="H64" s="129"/>
      <c r="I64" s="131"/>
      <c r="J64" s="129"/>
      <c r="K64" s="129"/>
    </row>
    <row r="65" spans="1:11" s="132" customFormat="1" x14ac:dyDescent="0.3">
      <c r="A65" s="126"/>
      <c r="B65" s="133"/>
      <c r="C65" s="127"/>
      <c r="D65" s="128"/>
      <c r="E65" s="126"/>
      <c r="F65" s="129"/>
      <c r="G65" s="130"/>
      <c r="H65" s="129"/>
      <c r="I65" s="131"/>
      <c r="J65" s="129"/>
      <c r="K65" s="129"/>
    </row>
    <row r="66" spans="1:11" s="132" customFormat="1" x14ac:dyDescent="0.3">
      <c r="A66" s="126"/>
      <c r="B66" s="133"/>
      <c r="C66" s="127"/>
      <c r="D66" s="128"/>
      <c r="E66" s="126"/>
      <c r="F66" s="129"/>
      <c r="G66" s="130"/>
      <c r="H66" s="129"/>
      <c r="I66" s="131"/>
      <c r="J66" s="129"/>
      <c r="K66" s="129"/>
    </row>
    <row r="67" spans="1:11" s="132" customFormat="1" x14ac:dyDescent="0.3">
      <c r="A67" s="126"/>
      <c r="B67" s="133"/>
      <c r="C67" s="127"/>
      <c r="D67" s="128"/>
      <c r="E67" s="126"/>
      <c r="F67" s="129"/>
      <c r="G67" s="130"/>
      <c r="H67" s="129"/>
      <c r="I67" s="131"/>
      <c r="J67" s="129"/>
      <c r="K67" s="129"/>
    </row>
    <row r="68" spans="1:11" s="132" customFormat="1" x14ac:dyDescent="0.3">
      <c r="A68" s="126"/>
      <c r="B68" s="133"/>
      <c r="C68" s="127"/>
      <c r="D68" s="128"/>
      <c r="E68" s="126"/>
      <c r="F68" s="129"/>
      <c r="G68" s="130"/>
      <c r="H68" s="129"/>
      <c r="I68" s="131"/>
      <c r="J68" s="129"/>
      <c r="K68" s="129"/>
    </row>
    <row r="69" spans="1:11" s="132" customFormat="1" x14ac:dyDescent="0.3">
      <c r="A69" s="126"/>
      <c r="B69" s="133"/>
      <c r="C69" s="127"/>
      <c r="D69" s="128"/>
      <c r="E69" s="126"/>
      <c r="F69" s="129"/>
      <c r="G69" s="130"/>
      <c r="H69" s="129"/>
      <c r="I69" s="131"/>
      <c r="J69" s="129"/>
      <c r="K69" s="129"/>
    </row>
    <row r="70" spans="1:11" s="132" customFormat="1" x14ac:dyDescent="0.3">
      <c r="A70" s="126"/>
      <c r="B70" s="133"/>
      <c r="C70" s="127"/>
      <c r="D70" s="128"/>
      <c r="E70" s="126"/>
      <c r="F70" s="129"/>
      <c r="G70" s="130"/>
      <c r="H70" s="129"/>
      <c r="I70" s="131"/>
      <c r="J70" s="129"/>
      <c r="K70" s="129"/>
    </row>
    <row r="71" spans="1:11" s="132" customFormat="1" x14ac:dyDescent="0.3">
      <c r="A71" s="126"/>
      <c r="B71" s="133"/>
      <c r="C71" s="127"/>
      <c r="D71" s="128"/>
      <c r="E71" s="126"/>
      <c r="F71" s="129"/>
      <c r="G71" s="130"/>
      <c r="H71" s="129"/>
      <c r="I71" s="131"/>
      <c r="J71" s="129"/>
      <c r="K71" s="129"/>
    </row>
    <row r="72" spans="1:11" s="132" customFormat="1" x14ac:dyDescent="0.3">
      <c r="A72" s="126"/>
      <c r="B72" s="133"/>
      <c r="C72" s="127"/>
      <c r="D72" s="128"/>
      <c r="E72" s="126"/>
      <c r="F72" s="129"/>
      <c r="G72" s="130"/>
      <c r="H72" s="129"/>
      <c r="I72" s="131"/>
      <c r="J72" s="129"/>
      <c r="K72" s="129"/>
    </row>
    <row r="73" spans="1:11" s="132" customFormat="1" x14ac:dyDescent="0.3">
      <c r="A73" s="126"/>
      <c r="B73" s="133"/>
      <c r="C73" s="127"/>
      <c r="D73" s="128"/>
      <c r="E73" s="126"/>
      <c r="F73" s="129"/>
      <c r="G73" s="130"/>
      <c r="H73" s="129"/>
      <c r="I73" s="131"/>
      <c r="J73" s="129"/>
      <c r="K73" s="129"/>
    </row>
    <row r="74" spans="1:11" s="132" customFormat="1" x14ac:dyDescent="0.3">
      <c r="A74" s="126"/>
      <c r="B74" s="133"/>
      <c r="C74" s="127"/>
      <c r="D74" s="128"/>
      <c r="E74" s="126"/>
      <c r="F74" s="129"/>
      <c r="G74" s="130"/>
      <c r="H74" s="129"/>
      <c r="I74" s="131"/>
      <c r="J74" s="129"/>
      <c r="K74" s="129"/>
    </row>
    <row r="75" spans="1:11" s="132" customFormat="1" x14ac:dyDescent="0.3">
      <c r="A75" s="126"/>
      <c r="B75" s="133"/>
      <c r="C75" s="127"/>
      <c r="D75" s="128"/>
      <c r="E75" s="126"/>
      <c r="F75" s="129"/>
      <c r="G75" s="130"/>
      <c r="H75" s="129"/>
      <c r="I75" s="131"/>
      <c r="J75" s="129"/>
      <c r="K75" s="129"/>
    </row>
    <row r="76" spans="1:11" s="132" customFormat="1" x14ac:dyDescent="0.3">
      <c r="A76" s="126"/>
      <c r="B76" s="133"/>
      <c r="C76" s="127"/>
      <c r="D76" s="128"/>
      <c r="E76" s="126"/>
      <c r="F76" s="129"/>
      <c r="G76" s="130"/>
      <c r="H76" s="129"/>
      <c r="I76" s="131"/>
      <c r="J76" s="129"/>
      <c r="K76" s="129"/>
    </row>
    <row r="77" spans="1:11" s="132" customFormat="1" x14ac:dyDescent="0.3">
      <c r="A77" s="126"/>
      <c r="B77" s="133"/>
      <c r="C77" s="127"/>
      <c r="D77" s="128"/>
      <c r="E77" s="126"/>
      <c r="F77" s="129"/>
      <c r="G77" s="130"/>
      <c r="H77" s="129"/>
      <c r="I77" s="131"/>
      <c r="J77" s="129"/>
      <c r="K77" s="129"/>
    </row>
    <row r="78" spans="1:11" s="132" customFormat="1" x14ac:dyDescent="0.3">
      <c r="A78" s="126"/>
      <c r="B78" s="133"/>
      <c r="C78" s="127"/>
      <c r="D78" s="128"/>
      <c r="E78" s="126"/>
      <c r="F78" s="129"/>
      <c r="G78" s="130"/>
      <c r="H78" s="129"/>
      <c r="I78" s="131"/>
      <c r="J78" s="129"/>
      <c r="K78" s="129"/>
    </row>
    <row r="79" spans="1:11" s="132" customFormat="1" x14ac:dyDescent="0.3">
      <c r="A79" s="126"/>
      <c r="B79" s="133"/>
      <c r="C79" s="127"/>
      <c r="D79" s="128"/>
      <c r="E79" s="126"/>
      <c r="F79" s="129"/>
      <c r="G79" s="130"/>
      <c r="H79" s="129"/>
      <c r="I79" s="131"/>
      <c r="J79" s="129"/>
      <c r="K79" s="129"/>
    </row>
    <row r="80" spans="1:11" s="132" customFormat="1" x14ac:dyDescent="0.3">
      <c r="A80" s="126"/>
      <c r="B80" s="133"/>
      <c r="C80" s="127"/>
      <c r="D80" s="128"/>
      <c r="E80" s="126"/>
      <c r="F80" s="129"/>
      <c r="G80" s="130"/>
      <c r="H80" s="129"/>
      <c r="I80" s="131"/>
      <c r="J80" s="129"/>
      <c r="K80" s="129"/>
    </row>
    <row r="81" spans="1:11" s="132" customFormat="1" x14ac:dyDescent="0.3">
      <c r="A81" s="126"/>
      <c r="B81" s="133"/>
      <c r="C81" s="127"/>
      <c r="D81" s="128"/>
      <c r="E81" s="126"/>
      <c r="F81" s="129"/>
      <c r="G81" s="130"/>
      <c r="H81" s="129"/>
      <c r="I81" s="131"/>
      <c r="J81" s="129"/>
      <c r="K81" s="129"/>
    </row>
    <row r="82" spans="1:11" s="132" customFormat="1" x14ac:dyDescent="0.3">
      <c r="A82" s="126"/>
      <c r="B82" s="133"/>
      <c r="C82" s="127"/>
      <c r="D82" s="128"/>
      <c r="E82" s="126"/>
      <c r="F82" s="129"/>
      <c r="G82" s="130"/>
      <c r="H82" s="129"/>
      <c r="I82" s="131"/>
      <c r="J82" s="129"/>
      <c r="K82" s="129"/>
    </row>
    <row r="83" spans="1:11" s="132" customFormat="1" x14ac:dyDescent="0.3">
      <c r="A83" s="126"/>
      <c r="B83" s="133"/>
      <c r="C83" s="127"/>
      <c r="D83" s="128"/>
      <c r="E83" s="126"/>
      <c r="F83" s="129"/>
      <c r="G83" s="130"/>
      <c r="H83" s="129"/>
      <c r="I83" s="131"/>
      <c r="J83" s="129"/>
      <c r="K83" s="129"/>
    </row>
    <row r="84" spans="1:11" s="132" customFormat="1" x14ac:dyDescent="0.3">
      <c r="A84" s="134"/>
      <c r="B84" s="133"/>
      <c r="C84" s="127"/>
      <c r="D84" s="136"/>
      <c r="E84" s="137"/>
      <c r="F84" s="127"/>
      <c r="G84" s="137"/>
      <c r="H84" s="136"/>
      <c r="I84" s="137"/>
      <c r="J84" s="127"/>
      <c r="K84" s="138"/>
    </row>
    <row r="85" spans="1:11" s="132" customFormat="1" x14ac:dyDescent="0.3">
      <c r="A85" s="126"/>
      <c r="B85" s="135"/>
      <c r="C85" s="127"/>
      <c r="D85" s="128"/>
      <c r="E85" s="126"/>
      <c r="F85" s="139"/>
      <c r="G85" s="128"/>
      <c r="H85" s="139"/>
      <c r="I85" s="140"/>
      <c r="J85" s="139"/>
      <c r="K85" s="139"/>
    </row>
    <row r="86" spans="1:11" s="132" customFormat="1" x14ac:dyDescent="0.3">
      <c r="A86" s="126"/>
      <c r="B86" s="141"/>
      <c r="C86" s="127"/>
      <c r="D86" s="128"/>
      <c r="E86" s="126"/>
      <c r="F86" s="139"/>
      <c r="G86" s="128"/>
      <c r="H86" s="139"/>
      <c r="I86" s="128"/>
      <c r="J86" s="139"/>
      <c r="K86" s="139"/>
    </row>
    <row r="87" spans="1:11" s="132" customFormat="1" x14ac:dyDescent="0.3">
      <c r="A87" s="126"/>
      <c r="B87" s="141"/>
      <c r="C87" s="127"/>
      <c r="D87" s="126"/>
      <c r="E87" s="126"/>
      <c r="F87" s="139"/>
      <c r="G87" s="128"/>
      <c r="H87" s="139"/>
      <c r="I87" s="140"/>
      <c r="J87" s="139"/>
      <c r="K87" s="139"/>
    </row>
    <row r="88" spans="1:11" s="132" customFormat="1" x14ac:dyDescent="0.3">
      <c r="A88" s="126"/>
      <c r="B88" s="142"/>
      <c r="C88" s="127"/>
      <c r="D88" s="140"/>
      <c r="E88" s="126"/>
      <c r="F88" s="139"/>
      <c r="G88" s="128"/>
      <c r="H88" s="139"/>
      <c r="I88" s="128"/>
      <c r="J88" s="139"/>
      <c r="K88" s="139"/>
    </row>
    <row r="89" spans="1:11" s="132" customFormat="1" x14ac:dyDescent="0.3">
      <c r="A89" s="126"/>
      <c r="B89" s="141"/>
      <c r="C89" s="127"/>
      <c r="D89" s="143"/>
      <c r="E89" s="128"/>
      <c r="F89" s="139"/>
      <c r="G89" s="128"/>
      <c r="H89" s="139"/>
      <c r="I89" s="128"/>
      <c r="J89" s="139"/>
      <c r="K89" s="139"/>
    </row>
    <row r="90" spans="1:11" s="132" customFormat="1" x14ac:dyDescent="0.3">
      <c r="A90" s="126"/>
      <c r="B90" s="144"/>
      <c r="C90" s="126"/>
      <c r="D90" s="139"/>
      <c r="E90" s="126"/>
      <c r="F90" s="139"/>
      <c r="G90" s="128"/>
      <c r="H90" s="139"/>
      <c r="I90" s="126"/>
      <c r="J90" s="139"/>
      <c r="K90" s="139"/>
    </row>
    <row r="91" spans="1:11" s="132" customFormat="1" x14ac:dyDescent="0.3">
      <c r="A91" s="126"/>
      <c r="B91" s="144"/>
      <c r="C91" s="127"/>
      <c r="D91" s="128"/>
      <c r="E91" s="126"/>
      <c r="F91" s="139"/>
      <c r="G91" s="128"/>
      <c r="H91" s="139"/>
      <c r="I91" s="128"/>
      <c r="J91" s="139"/>
      <c r="K91" s="139"/>
    </row>
    <row r="92" spans="1:11" s="132" customFormat="1" x14ac:dyDescent="0.3">
      <c r="A92" s="126"/>
      <c r="B92" s="141"/>
      <c r="C92" s="126"/>
      <c r="D92" s="126"/>
      <c r="E92" s="126"/>
      <c r="F92" s="139"/>
      <c r="G92" s="128"/>
      <c r="H92" s="139"/>
      <c r="I92" s="140"/>
      <c r="J92" s="139"/>
      <c r="K92" s="139"/>
    </row>
    <row r="93" spans="1:11" s="132" customFormat="1" x14ac:dyDescent="0.3">
      <c r="A93" s="126"/>
      <c r="B93" s="141"/>
      <c r="C93" s="126"/>
      <c r="D93" s="139"/>
      <c r="E93" s="126"/>
      <c r="F93" s="129"/>
      <c r="G93" s="130"/>
      <c r="H93" s="129"/>
      <c r="I93" s="145"/>
      <c r="J93" s="129"/>
      <c r="K93" s="129"/>
    </row>
    <row r="94" spans="1:11" s="132" customFormat="1" x14ac:dyDescent="0.3">
      <c r="A94" s="126"/>
      <c r="B94" s="126"/>
      <c r="C94" s="126"/>
      <c r="D94" s="126"/>
      <c r="E94" s="128"/>
      <c r="F94" s="129"/>
      <c r="G94" s="130"/>
      <c r="H94" s="129"/>
      <c r="I94" s="145"/>
      <c r="J94" s="129"/>
      <c r="K94" s="129"/>
    </row>
    <row r="95" spans="1:11" s="132" customFormat="1" x14ac:dyDescent="0.3">
      <c r="A95" s="126"/>
      <c r="B95" s="133"/>
      <c r="C95" s="127"/>
      <c r="D95" s="136"/>
      <c r="E95" s="137"/>
      <c r="F95" s="146"/>
      <c r="G95" s="147"/>
      <c r="H95" s="148"/>
      <c r="I95" s="147"/>
      <c r="J95" s="149"/>
      <c r="K95" s="129"/>
    </row>
    <row r="96" spans="1:11" s="132" customFormat="1" x14ac:dyDescent="0.3">
      <c r="A96" s="126"/>
      <c r="B96" s="150"/>
      <c r="C96" s="127"/>
      <c r="D96" s="136"/>
      <c r="E96" s="137"/>
      <c r="F96" s="146"/>
      <c r="G96" s="147"/>
      <c r="H96" s="151"/>
      <c r="I96" s="147"/>
      <c r="J96" s="149"/>
      <c r="K96" s="129"/>
    </row>
    <row r="97" spans="1:11" s="132" customFormat="1" x14ac:dyDescent="0.3">
      <c r="A97" s="126"/>
      <c r="B97" s="150"/>
      <c r="C97" s="127"/>
      <c r="D97" s="136"/>
      <c r="E97" s="137"/>
      <c r="F97" s="146"/>
      <c r="G97" s="147"/>
      <c r="H97" s="148"/>
      <c r="I97" s="147"/>
      <c r="J97" s="149"/>
      <c r="K97" s="129"/>
    </row>
    <row r="98" spans="1:11" s="132" customFormat="1" x14ac:dyDescent="0.3">
      <c r="A98" s="126"/>
      <c r="B98" s="150"/>
      <c r="C98" s="126"/>
      <c r="D98" s="126"/>
      <c r="E98" s="126"/>
      <c r="F98" s="130"/>
      <c r="G98" s="131"/>
      <c r="H98" s="130"/>
      <c r="I98" s="145"/>
      <c r="J98" s="130"/>
      <c r="K98" s="129"/>
    </row>
    <row r="99" spans="1:11" s="132" customFormat="1" x14ac:dyDescent="0.3">
      <c r="A99" s="126"/>
      <c r="B99" s="150"/>
      <c r="C99" s="126"/>
      <c r="D99" s="126"/>
      <c r="E99" s="126"/>
      <c r="F99" s="130"/>
      <c r="G99" s="131"/>
      <c r="H99" s="130"/>
      <c r="I99" s="145"/>
      <c r="J99" s="145"/>
      <c r="K99" s="129"/>
    </row>
    <row r="100" spans="1:11" s="132" customFormat="1" x14ac:dyDescent="0.3">
      <c r="A100" s="126"/>
      <c r="B100" s="152"/>
      <c r="C100" s="126"/>
      <c r="D100" s="126"/>
      <c r="E100" s="126"/>
      <c r="F100" s="145"/>
      <c r="G100" s="131"/>
      <c r="H100" s="130"/>
      <c r="I100" s="145"/>
      <c r="J100" s="145"/>
      <c r="K100" s="129"/>
    </row>
    <row r="101" spans="1:11" s="132" customFormat="1" x14ac:dyDescent="0.3">
      <c r="A101" s="126"/>
      <c r="B101" s="150"/>
      <c r="C101" s="126"/>
      <c r="D101" s="126"/>
      <c r="E101" s="126"/>
      <c r="F101" s="145"/>
      <c r="G101" s="131"/>
      <c r="H101" s="130"/>
      <c r="I101" s="145"/>
      <c r="J101" s="145"/>
      <c r="K101" s="129"/>
    </row>
    <row r="102" spans="1:11" s="132" customFormat="1" x14ac:dyDescent="0.3">
      <c r="A102" s="126"/>
      <c r="B102" s="152"/>
      <c r="C102" s="126"/>
      <c r="D102" s="126"/>
      <c r="E102" s="126"/>
      <c r="F102" s="145"/>
      <c r="G102" s="131"/>
      <c r="H102" s="130"/>
      <c r="I102" s="145"/>
      <c r="J102" s="145"/>
      <c r="K102" s="129"/>
    </row>
    <row r="103" spans="1:11" s="132" customFormat="1" x14ac:dyDescent="0.3">
      <c r="A103" s="126"/>
      <c r="B103" s="150"/>
      <c r="C103" s="126"/>
      <c r="D103" s="126"/>
      <c r="E103" s="126"/>
      <c r="F103" s="145"/>
      <c r="G103" s="131"/>
      <c r="H103" s="130"/>
      <c r="I103" s="145"/>
      <c r="J103" s="145"/>
      <c r="K103" s="129"/>
    </row>
    <row r="104" spans="1:11" s="132" customFormat="1" x14ac:dyDescent="0.3">
      <c r="A104" s="126"/>
      <c r="B104" s="152"/>
      <c r="C104" s="126"/>
      <c r="D104" s="126"/>
      <c r="E104" s="126"/>
      <c r="F104" s="145"/>
      <c r="G104" s="131"/>
      <c r="H104" s="130"/>
      <c r="I104" s="145"/>
      <c r="J104" s="145"/>
      <c r="K104" s="129"/>
    </row>
    <row r="105" spans="1:11" s="132" customFormat="1" x14ac:dyDescent="0.3">
      <c r="A105" s="126"/>
      <c r="B105" s="152"/>
      <c r="C105" s="126"/>
      <c r="D105" s="126"/>
      <c r="E105" s="126"/>
      <c r="F105" s="139"/>
      <c r="G105" s="140"/>
      <c r="H105" s="139"/>
      <c r="I105" s="126"/>
      <c r="J105" s="139"/>
      <c r="K105" s="139"/>
    </row>
    <row r="106" spans="1:11" s="132" customFormat="1" x14ac:dyDescent="0.3">
      <c r="A106" s="126"/>
      <c r="B106" s="142"/>
      <c r="C106" s="126"/>
      <c r="D106" s="126"/>
      <c r="E106" s="126"/>
      <c r="F106" s="139"/>
      <c r="G106" s="140"/>
      <c r="H106" s="139"/>
      <c r="I106" s="126"/>
      <c r="J106" s="139"/>
      <c r="K106" s="139"/>
    </row>
    <row r="107" spans="1:11" s="132" customFormat="1" x14ac:dyDescent="0.3">
      <c r="A107" s="126"/>
      <c r="B107" s="142"/>
      <c r="C107" s="126"/>
      <c r="D107" s="126"/>
      <c r="E107" s="126"/>
      <c r="F107" s="139"/>
      <c r="G107" s="140"/>
      <c r="H107" s="139"/>
      <c r="I107" s="126"/>
      <c r="J107" s="139"/>
      <c r="K107" s="139"/>
    </row>
    <row r="108" spans="1:11" s="132" customFormat="1" x14ac:dyDescent="0.3">
      <c r="A108" s="126"/>
      <c r="B108" s="142"/>
      <c r="C108" s="126"/>
      <c r="D108" s="126"/>
      <c r="E108" s="126"/>
      <c r="F108" s="139"/>
      <c r="G108" s="140"/>
      <c r="H108" s="139"/>
      <c r="I108" s="126"/>
      <c r="J108" s="139"/>
      <c r="K108" s="139"/>
    </row>
    <row r="109" spans="1:11" s="132" customFormat="1" x14ac:dyDescent="0.3">
      <c r="A109" s="126"/>
      <c r="B109" s="142"/>
      <c r="C109" s="126"/>
      <c r="D109" s="126"/>
      <c r="E109" s="126"/>
      <c r="F109" s="139"/>
      <c r="G109" s="140"/>
      <c r="H109" s="139"/>
      <c r="I109" s="126"/>
      <c r="J109" s="139"/>
      <c r="K109" s="139"/>
    </row>
    <row r="110" spans="1:11" s="132" customFormat="1" x14ac:dyDescent="0.3">
      <c r="A110" s="134"/>
      <c r="B110" s="142"/>
      <c r="C110" s="127"/>
      <c r="D110" s="136"/>
      <c r="E110" s="137"/>
      <c r="F110" s="127"/>
      <c r="G110" s="137"/>
      <c r="H110" s="136"/>
      <c r="I110" s="137"/>
      <c r="J110" s="127"/>
      <c r="K110" s="138"/>
    </row>
    <row r="111" spans="1:11" s="132" customFormat="1" x14ac:dyDescent="0.3">
      <c r="A111" s="126"/>
      <c r="B111" s="135"/>
      <c r="C111" s="126"/>
      <c r="D111" s="126"/>
      <c r="E111" s="126"/>
      <c r="F111" s="139"/>
      <c r="G111" s="140"/>
      <c r="H111" s="139"/>
      <c r="I111" s="126"/>
      <c r="J111" s="139"/>
      <c r="K111" s="139"/>
    </row>
    <row r="112" spans="1:11" s="132" customFormat="1" x14ac:dyDescent="0.3">
      <c r="A112" s="126"/>
      <c r="B112" s="142"/>
      <c r="C112" s="126"/>
      <c r="D112" s="126"/>
      <c r="E112" s="126"/>
      <c r="F112" s="139"/>
      <c r="G112" s="140"/>
      <c r="H112" s="139"/>
      <c r="I112" s="126"/>
      <c r="J112" s="139"/>
      <c r="K112" s="139"/>
    </row>
    <row r="113" spans="1:11" s="132" customFormat="1" x14ac:dyDescent="0.3">
      <c r="A113" s="134"/>
      <c r="B113" s="142"/>
      <c r="C113" s="127"/>
      <c r="D113" s="136"/>
      <c r="E113" s="137"/>
      <c r="F113" s="127"/>
      <c r="G113" s="137"/>
      <c r="H113" s="136"/>
      <c r="I113" s="137"/>
      <c r="J113" s="127"/>
      <c r="K113" s="138"/>
    </row>
    <row r="114" spans="1:11" s="132" customFormat="1" x14ac:dyDescent="0.3">
      <c r="A114" s="126"/>
      <c r="B114" s="135"/>
      <c r="C114" s="126"/>
      <c r="D114" s="126"/>
      <c r="E114" s="126"/>
      <c r="F114" s="139"/>
      <c r="G114" s="140"/>
      <c r="H114" s="139"/>
      <c r="I114" s="126"/>
      <c r="J114" s="139"/>
      <c r="K114" s="139"/>
    </row>
    <row r="115" spans="1:11" s="132" customFormat="1" x14ac:dyDescent="0.3">
      <c r="A115" s="126"/>
      <c r="B115" s="142"/>
      <c r="C115" s="126"/>
      <c r="D115" s="128"/>
      <c r="E115" s="126"/>
      <c r="F115" s="139"/>
      <c r="G115" s="140"/>
      <c r="H115" s="139"/>
      <c r="I115" s="126"/>
      <c r="J115" s="126"/>
      <c r="K115" s="139"/>
    </row>
    <row r="116" spans="1:11" s="132" customFormat="1" x14ac:dyDescent="0.3">
      <c r="A116" s="126"/>
      <c r="B116" s="142"/>
      <c r="C116" s="126"/>
      <c r="D116" s="128"/>
      <c r="E116" s="126"/>
      <c r="F116" s="139"/>
      <c r="G116" s="128"/>
      <c r="H116" s="139"/>
      <c r="I116" s="126"/>
      <c r="J116" s="139"/>
      <c r="K116" s="139"/>
    </row>
    <row r="117" spans="1:11" s="132" customFormat="1" x14ac:dyDescent="0.3">
      <c r="A117" s="126"/>
      <c r="B117" s="142"/>
      <c r="C117" s="126"/>
      <c r="D117" s="128"/>
      <c r="E117" s="126"/>
      <c r="F117" s="139"/>
      <c r="G117" s="128"/>
      <c r="H117" s="139"/>
      <c r="I117" s="126"/>
      <c r="J117" s="139"/>
      <c r="K117" s="139"/>
    </row>
    <row r="118" spans="1:11" s="132" customFormat="1" x14ac:dyDescent="0.3">
      <c r="A118" s="126"/>
      <c r="B118" s="142"/>
      <c r="C118" s="127"/>
      <c r="D118" s="128"/>
      <c r="E118" s="126"/>
      <c r="F118" s="139"/>
      <c r="G118" s="128"/>
      <c r="H118" s="139"/>
      <c r="I118" s="126"/>
      <c r="J118" s="139"/>
      <c r="K118" s="139"/>
    </row>
    <row r="119" spans="1:11" s="132" customFormat="1" x14ac:dyDescent="0.3">
      <c r="A119" s="126"/>
      <c r="B119" s="141"/>
      <c r="C119" s="126"/>
      <c r="D119" s="126"/>
      <c r="E119" s="126"/>
      <c r="F119" s="139"/>
      <c r="G119" s="128"/>
      <c r="H119" s="139"/>
      <c r="I119" s="126"/>
      <c r="J119" s="126"/>
      <c r="K119" s="139"/>
    </row>
    <row r="120" spans="1:11" s="132" customFormat="1" x14ac:dyDescent="0.3">
      <c r="A120" s="126"/>
      <c r="B120" s="141"/>
      <c r="C120" s="127"/>
      <c r="D120" s="136"/>
      <c r="E120" s="153"/>
      <c r="F120" s="146"/>
      <c r="G120" s="147"/>
      <c r="H120" s="148"/>
      <c r="I120" s="154"/>
      <c r="J120" s="149"/>
      <c r="K120" s="129"/>
    </row>
    <row r="121" spans="1:11" s="132" customFormat="1" x14ac:dyDescent="0.3">
      <c r="A121" s="126"/>
      <c r="B121" s="150"/>
      <c r="C121" s="127"/>
      <c r="D121" s="136"/>
      <c r="E121" s="137"/>
      <c r="F121" s="146"/>
      <c r="G121" s="147"/>
      <c r="H121" s="148"/>
      <c r="I121" s="147"/>
      <c r="J121" s="149"/>
      <c r="K121" s="129"/>
    </row>
    <row r="122" spans="1:11" s="132" customFormat="1" x14ac:dyDescent="0.3">
      <c r="A122" s="126"/>
      <c r="B122" s="150"/>
      <c r="C122" s="127"/>
      <c r="D122" s="136"/>
      <c r="E122" s="137"/>
      <c r="F122" s="146"/>
      <c r="G122" s="147"/>
      <c r="H122" s="151"/>
      <c r="I122" s="147"/>
      <c r="J122" s="149"/>
      <c r="K122" s="129"/>
    </row>
    <row r="123" spans="1:11" s="132" customFormat="1" x14ac:dyDescent="0.3">
      <c r="A123" s="126"/>
      <c r="B123" s="150"/>
      <c r="C123" s="127"/>
      <c r="D123" s="136"/>
      <c r="E123" s="137"/>
      <c r="F123" s="146"/>
      <c r="G123" s="147"/>
      <c r="H123" s="148"/>
      <c r="I123" s="147"/>
      <c r="J123" s="149"/>
      <c r="K123" s="129"/>
    </row>
    <row r="124" spans="1:11" s="132" customFormat="1" x14ac:dyDescent="0.3">
      <c r="A124" s="126"/>
      <c r="B124" s="150"/>
      <c r="C124" s="126"/>
      <c r="D124" s="126"/>
      <c r="E124" s="126"/>
      <c r="F124" s="130"/>
      <c r="G124" s="131"/>
      <c r="H124" s="130"/>
      <c r="I124" s="145"/>
      <c r="J124" s="130"/>
      <c r="K124" s="129"/>
    </row>
    <row r="125" spans="1:11" s="132" customFormat="1" x14ac:dyDescent="0.3">
      <c r="A125" s="126"/>
      <c r="B125" s="150"/>
      <c r="C125" s="126"/>
      <c r="D125" s="126"/>
      <c r="E125" s="126"/>
      <c r="F125" s="130"/>
      <c r="G125" s="131"/>
      <c r="H125" s="130"/>
      <c r="I125" s="145"/>
      <c r="J125" s="145"/>
      <c r="K125" s="129"/>
    </row>
    <row r="126" spans="1:11" s="132" customFormat="1" x14ac:dyDescent="0.3">
      <c r="A126" s="126"/>
      <c r="B126" s="152"/>
      <c r="C126" s="126"/>
      <c r="D126" s="126"/>
      <c r="E126" s="126"/>
      <c r="F126" s="145"/>
      <c r="G126" s="131"/>
      <c r="H126" s="130"/>
      <c r="I126" s="145"/>
      <c r="J126" s="145"/>
      <c r="K126" s="129"/>
    </row>
    <row r="127" spans="1:11" s="132" customFormat="1" x14ac:dyDescent="0.3">
      <c r="A127" s="126"/>
      <c r="B127" s="150"/>
      <c r="C127" s="126"/>
      <c r="D127" s="126"/>
      <c r="E127" s="126"/>
      <c r="F127" s="145"/>
      <c r="G127" s="131"/>
      <c r="H127" s="130"/>
      <c r="I127" s="145"/>
      <c r="J127" s="145"/>
      <c r="K127" s="129"/>
    </row>
    <row r="128" spans="1:11" s="132" customFormat="1" x14ac:dyDescent="0.3">
      <c r="A128" s="126"/>
      <c r="B128" s="152"/>
      <c r="C128" s="126"/>
      <c r="D128" s="126"/>
      <c r="E128" s="126"/>
      <c r="F128" s="145"/>
      <c r="G128" s="131"/>
      <c r="H128" s="130"/>
      <c r="I128" s="145"/>
      <c r="J128" s="145"/>
      <c r="K128" s="129"/>
    </row>
    <row r="129" spans="1:11" s="132" customFormat="1" x14ac:dyDescent="0.3">
      <c r="A129" s="126"/>
      <c r="B129" s="150"/>
      <c r="C129" s="126"/>
      <c r="D129" s="126"/>
      <c r="E129" s="126"/>
      <c r="F129" s="145"/>
      <c r="G129" s="131"/>
      <c r="H129" s="130"/>
      <c r="I129" s="145"/>
      <c r="J129" s="145"/>
      <c r="K129" s="129"/>
    </row>
    <row r="130" spans="1:11" s="132" customFormat="1" x14ac:dyDescent="0.3">
      <c r="A130" s="126"/>
      <c r="B130" s="152"/>
      <c r="C130" s="126"/>
      <c r="D130" s="126"/>
      <c r="E130" s="126"/>
      <c r="F130" s="145"/>
      <c r="G130" s="131"/>
      <c r="H130" s="130"/>
      <c r="I130" s="145"/>
      <c r="J130" s="145"/>
      <c r="K130" s="129"/>
    </row>
    <row r="131" spans="1:11" s="132" customFormat="1" x14ac:dyDescent="0.3">
      <c r="A131" s="126"/>
      <c r="B131" s="152"/>
      <c r="C131" s="126"/>
      <c r="D131" s="126"/>
      <c r="E131" s="126"/>
      <c r="F131" s="126"/>
      <c r="G131" s="140"/>
      <c r="H131" s="128"/>
      <c r="I131" s="126"/>
      <c r="J131" s="126"/>
      <c r="K131" s="128"/>
    </row>
    <row r="132" spans="1:11" s="132" customFormat="1" x14ac:dyDescent="0.3">
      <c r="A132" s="126"/>
      <c r="B132" s="144"/>
      <c r="C132" s="126"/>
      <c r="D132" s="126"/>
      <c r="E132" s="126"/>
      <c r="F132" s="126"/>
      <c r="G132" s="140"/>
      <c r="H132" s="128"/>
      <c r="I132" s="126"/>
      <c r="J132" s="126"/>
      <c r="K132" s="128"/>
    </row>
    <row r="133" spans="1:11" s="132" customFormat="1" x14ac:dyDescent="0.3">
      <c r="A133" s="126"/>
      <c r="B133" s="144"/>
      <c r="C133" s="126"/>
      <c r="D133" s="126"/>
      <c r="E133" s="126"/>
      <c r="F133" s="128"/>
      <c r="G133" s="140"/>
      <c r="H133" s="128"/>
      <c r="I133" s="126"/>
      <c r="J133" s="126"/>
      <c r="K133" s="128"/>
    </row>
    <row r="134" spans="1:11" s="132" customFormat="1" x14ac:dyDescent="0.3">
      <c r="A134" s="126"/>
      <c r="B134" s="144"/>
      <c r="C134" s="126"/>
      <c r="D134" s="126"/>
      <c r="E134" s="126"/>
      <c r="F134" s="126"/>
      <c r="G134" s="140"/>
      <c r="H134" s="126"/>
      <c r="I134" s="126"/>
      <c r="J134" s="126"/>
      <c r="K134" s="128"/>
    </row>
    <row r="135" spans="1:11" s="132" customFormat="1" x14ac:dyDescent="0.3">
      <c r="A135" s="126"/>
      <c r="B135" s="144"/>
      <c r="C135" s="126"/>
      <c r="D135" s="126"/>
      <c r="E135" s="126"/>
      <c r="F135" s="126"/>
      <c r="G135" s="140"/>
      <c r="H135" s="126"/>
      <c r="I135" s="126"/>
      <c r="J135" s="126"/>
      <c r="K135" s="128"/>
    </row>
    <row r="136" spans="1:11" s="132" customFormat="1" x14ac:dyDescent="0.3">
      <c r="A136" s="126"/>
      <c r="B136" s="144"/>
      <c r="C136" s="126"/>
      <c r="D136" s="126"/>
      <c r="E136" s="126"/>
      <c r="F136" s="126"/>
      <c r="G136" s="140"/>
      <c r="H136" s="126"/>
      <c r="I136" s="126"/>
      <c r="J136" s="126"/>
      <c r="K136" s="128"/>
    </row>
    <row r="137" spans="1:11" s="132" customFormat="1" x14ac:dyDescent="0.3">
      <c r="A137" s="126"/>
      <c r="B137" s="144"/>
      <c r="C137" s="126"/>
      <c r="D137" s="126"/>
      <c r="E137" s="126"/>
      <c r="F137" s="126"/>
      <c r="G137" s="140"/>
      <c r="H137" s="126"/>
      <c r="I137" s="126"/>
      <c r="J137" s="126"/>
      <c r="K137" s="128"/>
    </row>
    <row r="138" spans="1:11" s="132" customFormat="1" x14ac:dyDescent="0.3">
      <c r="A138" s="134"/>
      <c r="B138" s="144"/>
      <c r="C138" s="127"/>
      <c r="D138" s="136"/>
      <c r="E138" s="137"/>
      <c r="F138" s="127"/>
      <c r="G138" s="137"/>
      <c r="H138" s="136"/>
      <c r="I138" s="137"/>
      <c r="J138" s="127"/>
      <c r="K138" s="138"/>
    </row>
    <row r="139" spans="1:11" s="132" customFormat="1" x14ac:dyDescent="0.3">
      <c r="A139" s="126"/>
      <c r="B139" s="135"/>
      <c r="C139" s="126"/>
      <c r="D139" s="126"/>
      <c r="E139" s="126"/>
      <c r="F139" s="126"/>
      <c r="G139" s="140"/>
      <c r="H139" s="126"/>
      <c r="I139" s="126"/>
      <c r="J139" s="126"/>
      <c r="K139" s="128"/>
    </row>
    <row r="140" spans="1:11" s="132" customFormat="1" x14ac:dyDescent="0.3">
      <c r="A140" s="126"/>
      <c r="B140" s="144"/>
      <c r="C140" s="126"/>
      <c r="D140" s="126"/>
      <c r="E140" s="126"/>
      <c r="F140" s="126"/>
      <c r="G140" s="140"/>
      <c r="H140" s="126"/>
      <c r="I140" s="126"/>
      <c r="J140" s="126"/>
      <c r="K140" s="128"/>
    </row>
    <row r="141" spans="1:11" s="132" customFormat="1" x14ac:dyDescent="0.3">
      <c r="A141" s="126"/>
      <c r="B141" s="144"/>
      <c r="C141" s="126"/>
      <c r="D141" s="126"/>
      <c r="E141" s="126"/>
      <c r="F141" s="126"/>
      <c r="G141" s="140"/>
      <c r="H141" s="126"/>
      <c r="I141" s="126"/>
      <c r="J141" s="126"/>
      <c r="K141" s="128"/>
    </row>
    <row r="142" spans="1:11" s="132" customFormat="1" x14ac:dyDescent="0.3">
      <c r="A142" s="126"/>
      <c r="B142" s="144"/>
      <c r="C142" s="126"/>
      <c r="D142" s="126"/>
      <c r="E142" s="126"/>
      <c r="F142" s="126"/>
      <c r="G142" s="140"/>
      <c r="H142" s="126"/>
      <c r="I142" s="126"/>
      <c r="J142" s="126"/>
      <c r="K142" s="128"/>
    </row>
    <row r="143" spans="1:11" s="132" customFormat="1" x14ac:dyDescent="0.3">
      <c r="A143" s="126"/>
      <c r="B143" s="144"/>
      <c r="C143" s="126"/>
      <c r="D143" s="126"/>
      <c r="E143" s="126"/>
      <c r="F143" s="126"/>
      <c r="G143" s="140"/>
      <c r="H143" s="126"/>
      <c r="I143" s="126"/>
      <c r="J143" s="126"/>
      <c r="K143" s="128"/>
    </row>
    <row r="144" spans="1:11" s="132" customFormat="1" x14ac:dyDescent="0.3">
      <c r="A144" s="126"/>
      <c r="B144" s="144"/>
      <c r="C144" s="126"/>
      <c r="D144" s="126"/>
      <c r="E144" s="126"/>
      <c r="F144" s="126"/>
      <c r="G144" s="140"/>
      <c r="H144" s="126"/>
      <c r="I144" s="126"/>
      <c r="J144" s="126"/>
      <c r="K144" s="128"/>
    </row>
    <row r="145" spans="1:11" s="132" customFormat="1" x14ac:dyDescent="0.3">
      <c r="A145" s="126"/>
      <c r="B145" s="144"/>
      <c r="C145" s="126"/>
      <c r="D145" s="126"/>
      <c r="E145" s="126"/>
      <c r="F145" s="126"/>
      <c r="G145" s="140"/>
      <c r="H145" s="126"/>
      <c r="I145" s="126"/>
      <c r="J145" s="126"/>
      <c r="K145" s="128"/>
    </row>
    <row r="146" spans="1:11" s="132" customFormat="1" x14ac:dyDescent="0.3">
      <c r="A146" s="126"/>
      <c r="B146" s="144"/>
      <c r="C146" s="126"/>
      <c r="D146" s="126"/>
      <c r="E146" s="126"/>
      <c r="F146" s="126"/>
      <c r="G146" s="140"/>
      <c r="H146" s="126"/>
      <c r="I146" s="126"/>
      <c r="J146" s="126"/>
      <c r="K146" s="128"/>
    </row>
    <row r="147" spans="1:11" s="132" customFormat="1" x14ac:dyDescent="0.3">
      <c r="A147" s="126"/>
      <c r="B147" s="144"/>
      <c r="C147" s="126"/>
      <c r="D147" s="126"/>
      <c r="E147" s="126"/>
      <c r="F147" s="126"/>
      <c r="G147" s="140"/>
      <c r="H147" s="126"/>
      <c r="I147" s="126"/>
      <c r="J147" s="126"/>
      <c r="K147" s="128"/>
    </row>
    <row r="148" spans="1:11" s="132" customFormat="1" x14ac:dyDescent="0.3">
      <c r="A148" s="126"/>
      <c r="B148" s="144"/>
      <c r="C148" s="126"/>
      <c r="D148" s="126"/>
      <c r="E148" s="126"/>
      <c r="F148" s="126"/>
      <c r="G148" s="140"/>
      <c r="H148" s="126"/>
      <c r="I148" s="126"/>
      <c r="J148" s="126"/>
      <c r="K148" s="128"/>
    </row>
    <row r="149" spans="1:11" s="138" customFormat="1" x14ac:dyDescent="0.3">
      <c r="A149" s="126"/>
      <c r="B149" s="144"/>
      <c r="C149" s="126"/>
      <c r="D149" s="126"/>
      <c r="E149" s="126"/>
      <c r="F149" s="126"/>
      <c r="G149" s="140"/>
      <c r="H149" s="126"/>
      <c r="I149" s="126"/>
      <c r="J149" s="126"/>
      <c r="K149" s="128"/>
    </row>
    <row r="150" spans="1:11" s="132" customFormat="1" x14ac:dyDescent="0.3">
      <c r="A150" s="126"/>
      <c r="B150" s="144"/>
      <c r="C150" s="126"/>
      <c r="D150" s="126"/>
      <c r="E150" s="126"/>
      <c r="F150" s="126"/>
      <c r="G150" s="140"/>
      <c r="H150" s="126"/>
      <c r="I150" s="126"/>
      <c r="J150" s="126"/>
      <c r="K150" s="128"/>
    </row>
    <row r="151" spans="1:11" s="132" customFormat="1" x14ac:dyDescent="0.3">
      <c r="A151" s="126"/>
      <c r="B151" s="144"/>
      <c r="C151" s="126"/>
      <c r="D151" s="126"/>
      <c r="E151" s="126"/>
      <c r="F151" s="126"/>
      <c r="G151" s="140"/>
      <c r="H151" s="126"/>
      <c r="I151" s="126"/>
      <c r="J151" s="126"/>
      <c r="K151" s="128"/>
    </row>
    <row r="152" spans="1:11" s="138" customFormat="1" x14ac:dyDescent="0.3">
      <c r="A152" s="155"/>
      <c r="B152" s="144"/>
      <c r="C152" s="137"/>
      <c r="D152" s="137"/>
      <c r="E152" s="137"/>
      <c r="F152" s="137"/>
      <c r="G152" s="156"/>
      <c r="H152" s="137"/>
      <c r="I152" s="137"/>
      <c r="J152" s="137"/>
      <c r="K152" s="137"/>
    </row>
    <row r="153" spans="1:11" s="132" customFormat="1" x14ac:dyDescent="0.3">
      <c r="A153" s="171"/>
      <c r="B153" s="137"/>
      <c r="C153" s="2"/>
      <c r="D153" s="2"/>
      <c r="E153" s="2"/>
      <c r="F153" s="2"/>
      <c r="G153" s="2"/>
      <c r="H153" s="2"/>
      <c r="I153" s="2"/>
      <c r="J153" s="2"/>
      <c r="K153" s="2"/>
    </row>
    <row r="154" spans="1:11" s="132" customFormat="1" x14ac:dyDescent="0.3">
      <c r="A154" s="171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s="132" customFormat="1" x14ac:dyDescent="0.3">
      <c r="A155" s="171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s="132" customFormat="1" x14ac:dyDescent="0.3">
      <c r="A156" s="171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s="132" customFormat="1" x14ac:dyDescent="0.3">
      <c r="A157" s="171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s="132" customFormat="1" x14ac:dyDescent="0.3">
      <c r="A158" s="171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s="132" customFormat="1" x14ac:dyDescent="0.3">
      <c r="A159" s="171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s="132" customFormat="1" x14ac:dyDescent="0.3">
      <c r="A160" s="171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s="132" customFormat="1" x14ac:dyDescent="0.3">
      <c r="A161" s="171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s="132" customFormat="1" x14ac:dyDescent="0.3">
      <c r="A162" s="171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s="132" customFormat="1" x14ac:dyDescent="0.3">
      <c r="A163" s="171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s="132" customFormat="1" x14ac:dyDescent="0.3">
      <c r="A164" s="171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s="132" customFormat="1" x14ac:dyDescent="0.3">
      <c r="A165" s="171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s="132" customFormat="1" x14ac:dyDescent="0.3">
      <c r="A166" s="171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s="132" customFormat="1" x14ac:dyDescent="0.3">
      <c r="A167" s="171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s="132" customFormat="1" x14ac:dyDescent="0.3">
      <c r="A168" s="171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s="132" customFormat="1" x14ac:dyDescent="0.3">
      <c r="A169" s="171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s="132" customFormat="1" x14ac:dyDescent="0.3">
      <c r="A170" s="171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s="132" customFormat="1" x14ac:dyDescent="0.3">
      <c r="A171" s="171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s="132" customFormat="1" x14ac:dyDescent="0.3">
      <c r="A172" s="171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s="132" customFormat="1" x14ac:dyDescent="0.3">
      <c r="A173" s="171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s="132" customFormat="1" x14ac:dyDescent="0.3">
      <c r="A174" s="171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s="132" customFormat="1" x14ac:dyDescent="0.3">
      <c r="A175" s="171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s="132" customFormat="1" x14ac:dyDescent="0.3">
      <c r="A176" s="171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s="138" customFormat="1" x14ac:dyDescent="0.3">
      <c r="A177" s="171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s="132" customFormat="1" x14ac:dyDescent="0.3">
      <c r="A178" s="171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s="132" customFormat="1" x14ac:dyDescent="0.3">
      <c r="A179" s="171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s="132" customFormat="1" x14ac:dyDescent="0.3">
      <c r="A180" s="171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s="132" customFormat="1" x14ac:dyDescent="0.3">
      <c r="A181" s="171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s="132" customFormat="1" x14ac:dyDescent="0.3">
      <c r="A182" s="171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s="132" customFormat="1" x14ac:dyDescent="0.3">
      <c r="A183" s="171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s="132" customFormat="1" x14ac:dyDescent="0.3">
      <c r="A184" s="171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s="132" customFormat="1" x14ac:dyDescent="0.3">
      <c r="A185" s="171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s="132" customFormat="1" x14ac:dyDescent="0.3">
      <c r="A186" s="171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s="132" customFormat="1" x14ac:dyDescent="0.3">
      <c r="A187" s="171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s="132" customFormat="1" x14ac:dyDescent="0.3">
      <c r="A188" s="171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s="132" customFormat="1" x14ac:dyDescent="0.3">
      <c r="A189" s="171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s="132" customFormat="1" x14ac:dyDescent="0.3">
      <c r="A190" s="171"/>
      <c r="B190" s="2"/>
      <c r="C190" s="2"/>
      <c r="D190" s="2"/>
      <c r="E190" s="2"/>
      <c r="F190" s="2"/>
      <c r="G190" s="2"/>
      <c r="H190" s="2"/>
      <c r="I190" s="2"/>
      <c r="J190" s="2"/>
      <c r="K190" s="2"/>
    </row>
  </sheetData>
  <mergeCells count="17">
    <mergeCell ref="B1:J1"/>
    <mergeCell ref="F2:I2"/>
    <mergeCell ref="A4:A6"/>
    <mergeCell ref="B4:B6"/>
    <mergeCell ref="C4:C6"/>
    <mergeCell ref="D4:D6"/>
    <mergeCell ref="E4:F4"/>
    <mergeCell ref="G4:H4"/>
    <mergeCell ref="I4:J4"/>
    <mergeCell ref="B46:J46"/>
    <mergeCell ref="K4:K6"/>
    <mergeCell ref="E5:E6"/>
    <mergeCell ref="F5:F6"/>
    <mergeCell ref="G5:G6"/>
    <mergeCell ref="H5:H6"/>
    <mergeCell ref="I5:I6"/>
    <mergeCell ref="J5:J6"/>
  </mergeCells>
  <pageMargins left="0.42" right="0.2" top="0.56999999999999995" bottom="0.39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კორპ #31</vt:lpstr>
      <vt:lpstr>კორპ #21</vt:lpstr>
      <vt:lpstr>კორპ ,,ჟ,, და ,,დ,,</vt:lpstr>
      <vt:lpstr>კორპ #15</vt:lpstr>
      <vt:lpstr>კორპ #18-19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2016-11-16T06:24:19Z</dcterms:modified>
</cp:coreProperties>
</file>