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ga\AppData\Roaming\Skype\My Skype Received Files\"/>
    </mc:Choice>
  </mc:AlternateContent>
  <bookViews>
    <workbookView xWindow="0" yWindow="0" windowWidth="28800" windowHeight="12435"/>
  </bookViews>
  <sheets>
    <sheet name="ფურცელი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8" i="1"/>
  <c r="M38" i="1" s="1"/>
  <c r="H40" i="1"/>
  <c r="M40" i="1" s="1"/>
  <c r="F41" i="1"/>
  <c r="H41" i="1" s="1"/>
  <c r="M41" i="1" s="1"/>
  <c r="J38" i="1"/>
  <c r="F39" i="1"/>
  <c r="J39" i="1" s="1"/>
  <c r="H15" i="1"/>
  <c r="H18" i="1"/>
  <c r="F19" i="1"/>
  <c r="L19" i="1" s="1"/>
  <c r="L15" i="1"/>
  <c r="L18" i="1"/>
  <c r="F17" i="1"/>
  <c r="H17" i="1" s="1"/>
  <c r="F16" i="1"/>
  <c r="H16" i="1" s="1"/>
  <c r="F12" i="1"/>
  <c r="H39" i="1" l="1"/>
  <c r="M39" i="1" s="1"/>
  <c r="M18" i="1"/>
  <c r="L16" i="1"/>
  <c r="H19" i="1"/>
  <c r="M19" i="1" s="1"/>
  <c r="L17" i="1"/>
  <c r="M17" i="1" s="1"/>
  <c r="J29" i="1"/>
  <c r="J30" i="1"/>
  <c r="J31" i="1"/>
  <c r="J32" i="1"/>
  <c r="J33" i="1"/>
  <c r="J34" i="1"/>
  <c r="J36" i="1"/>
  <c r="M36" i="1" s="1"/>
  <c r="F37" i="1"/>
  <c r="H34" i="1"/>
  <c r="H35" i="1"/>
  <c r="J27" i="1"/>
  <c r="H33" i="1"/>
  <c r="H32" i="1"/>
  <c r="H31" i="1"/>
  <c r="H29" i="1"/>
  <c r="H30" i="1"/>
  <c r="F28" i="1"/>
  <c r="J14" i="1"/>
  <c r="J12" i="1"/>
  <c r="J13" i="1"/>
  <c r="J16" i="1"/>
  <c r="H27" i="1"/>
  <c r="J28" i="1" l="1"/>
  <c r="M28" i="1" s="1"/>
  <c r="J37" i="1"/>
  <c r="H37" i="1"/>
  <c r="M33" i="1"/>
  <c r="M29" i="1"/>
  <c r="M16" i="1"/>
  <c r="J35" i="1"/>
  <c r="M35" i="1" s="1"/>
  <c r="M31" i="1"/>
  <c r="M30" i="1"/>
  <c r="M34" i="1"/>
  <c r="M32" i="1"/>
  <c r="M27" i="1"/>
  <c r="J22" i="1"/>
  <c r="J23" i="1"/>
  <c r="J24" i="1"/>
  <c r="J25" i="1"/>
  <c r="J26" i="1"/>
  <c r="H26" i="1"/>
  <c r="H20" i="1"/>
  <c r="H22" i="1"/>
  <c r="H23" i="1"/>
  <c r="H24" i="1"/>
  <c r="H25" i="1"/>
  <c r="J20" i="1"/>
  <c r="F21" i="1"/>
  <c r="H21" i="1" s="1"/>
  <c r="L13" i="1"/>
  <c r="H14" i="1"/>
  <c r="H13" i="1"/>
  <c r="H12" i="1"/>
  <c r="H42" i="1" l="1"/>
  <c r="L43" i="1" s="1"/>
  <c r="M37" i="1"/>
  <c r="M22" i="1"/>
  <c r="M13" i="1"/>
  <c r="J21" i="1"/>
  <c r="M25" i="1"/>
  <c r="M20" i="1"/>
  <c r="M24" i="1"/>
  <c r="L12" i="1"/>
  <c r="M23" i="1"/>
  <c r="M26" i="1"/>
  <c r="L14" i="1"/>
  <c r="M14" i="1" s="1"/>
  <c r="M21" i="1" l="1"/>
  <c r="J42" i="1"/>
  <c r="M12" i="1"/>
  <c r="L42" i="1"/>
  <c r="M43" i="1"/>
  <c r="M42" i="1" l="1"/>
  <c r="M44" i="1" s="1"/>
  <c r="M45" i="1" l="1"/>
  <c r="M46" i="1" s="1"/>
  <c r="M47" i="1" s="1"/>
  <c r="M48" i="1" l="1"/>
  <c r="M49" i="1" l="1"/>
  <c r="M50" i="1" s="1"/>
</calcChain>
</file>

<file path=xl/sharedStrings.xml><?xml version="1.0" encoding="utf-8"?>
<sst xmlns="http://schemas.openxmlformats.org/spreadsheetml/2006/main" count="104" uniqueCount="68">
  <si>
    <r>
      <t>(</t>
    </r>
    <r>
      <rPr>
        <sz val="9"/>
        <color theme="1"/>
        <rFont val="AcadNusx"/>
      </rPr>
      <t>samuSaoebis dasaxeleba)</t>
    </r>
  </si>
  <si>
    <t>შედგენილია მუშა ნახაზების  მიხედვით</t>
  </si>
  <si>
    <t>№;;№ რიგზე</t>
  </si>
  <si>
    <t>საფუძვე–ლი</t>
  </si>
  <si>
    <t>სამუშაოს და დანახარჯის დასახელება</t>
  </si>
  <si>
    <t>განზ–ბა</t>
  </si>
  <si>
    <t>ნორმატიული რესურსი (რაოდენობა)</t>
  </si>
  <si>
    <t>ერთე–ული</t>
  </si>
  <si>
    <t>სულ</t>
  </si>
  <si>
    <t>ჯამი</t>
  </si>
  <si>
    <t>მასალა ლარი</t>
  </si>
  <si>
    <t xml:space="preserve">ერთ. </t>
  </si>
  <si>
    <t>ხელფასი ლარი</t>
  </si>
  <si>
    <t>მანქანა – მექანიზმები ლარი</t>
  </si>
  <si>
    <t>საერთო ჯამი ლარი</t>
  </si>
  <si>
    <t>შრომითი დანახარჯები</t>
  </si>
  <si>
    <t>მატერიალური დანახარჯები</t>
  </si>
  <si>
    <t>ლოკალური ხარჯთაღრიცხვა №</t>
  </si>
  <si>
    <t>კ.სთ</t>
  </si>
  <si>
    <t>კუბ.მ</t>
  </si>
  <si>
    <t>კგ</t>
  </si>
  <si>
    <t>საბაზრო</t>
  </si>
  <si>
    <t>გ.მ</t>
  </si>
  <si>
    <t>ლურსმანი</t>
  </si>
  <si>
    <t>კ.გ</t>
  </si>
  <si>
    <t>სრფ 1,8-23</t>
  </si>
  <si>
    <t>სრფ 1,9-1</t>
  </si>
  <si>
    <t>შესაკრავი  გამომწვარი მავთული დ=2მმ</t>
  </si>
  <si>
    <t>სრფ1,1 35</t>
  </si>
  <si>
    <t>ტნ</t>
  </si>
  <si>
    <t>კვ.მ</t>
  </si>
  <si>
    <t>სრფ 1,8  50</t>
  </si>
  <si>
    <t>ცალი</t>
  </si>
  <si>
    <t>ლითონის მილი დ-89მმ*4მმ*16მ</t>
  </si>
  <si>
    <t>სფრ2,1 72</t>
  </si>
  <si>
    <t>მილკვადრატი 60*30*2მმ</t>
  </si>
  <si>
    <t>სფრ 2,2  40</t>
  </si>
  <si>
    <t>მილკვადრატი 30*30*2მმ</t>
  </si>
  <si>
    <t>სრფ2,2 35</t>
  </si>
  <si>
    <t>ელექტროდი</t>
  </si>
  <si>
    <t>ანჯამა</t>
  </si>
  <si>
    <t>სატრანსპორტო ხარჯები მასალის ღირებულებიდან</t>
  </si>
  <si>
    <t>გაუთვალისწინებული ხარჯები</t>
  </si>
  <si>
    <t>შემოღობვითი სამუშაოები</t>
  </si>
  <si>
    <t>მორის უბრალო შეღებვა ანტისეპტიკური საღებავით</t>
  </si>
  <si>
    <t>100კვ.მ</t>
  </si>
  <si>
    <t>მანქანები</t>
  </si>
  <si>
    <t>15-153  5</t>
  </si>
  <si>
    <t>ლარი</t>
  </si>
  <si>
    <t>ანტისეპტიკური საღებავი</t>
  </si>
  <si>
    <t>სფრ 4,2-58</t>
  </si>
  <si>
    <t>მასალების ხელით მიტანა 125 მ მანძილზე</t>
  </si>
  <si>
    <t>ლითონის ჭიშკარი მარტივი ორფრთიანი სიგანით 4მ  5ცალის  დამზადება და დაყენება</t>
  </si>
  <si>
    <t>ორმოს ამოთხრა ხელით ჭიშკრის ბოძების დასაყენებლად ზომით 0,4*0,4*0,6მ მიწის უკუ ჩაყრით, წყლის დასხმით და დატკეპნვით</t>
  </si>
  <si>
    <t>15-164  8</t>
  </si>
  <si>
    <t xml:space="preserve">ჭიშკრის კონსტრუქციის ორჯერადი  შეღებვა ანტიკოროზიული საღებავით </t>
  </si>
  <si>
    <t>საღებავი ზეთოვანი ანტიკოროზიული</t>
  </si>
  <si>
    <t>სფრ 4,2  28</t>
  </si>
  <si>
    <t>თუნუქი მოთუთიებული ბ=0,40მმ</t>
  </si>
  <si>
    <t>სრფ 1,5 14</t>
  </si>
  <si>
    <t xml:space="preserve"> აკაციის  ხის მორის გაქერქვა, წვერის წათლა, საპროექტო ნიშნულზე  დაყენება და ჩასობა უროს გამოყენებით. მათ.შ. კუთხის დამატებითის 50ცალის</t>
  </si>
  <si>
    <t xml:space="preserve">2173მ სიგრძის  ღობეზე ეკლიანი მავთულის გაჭიმვა, ბოძებზე ჰორიზონტალურ -პარალერულად  6 რიგად და ჯვარედინად 2 ძაფად,  წინასწარ დანიშნულ ნიშნულზე, მიმაგრება და მავთულების ურთიერთკვეთის ადგილებში (ჯვარედინების შემთხვევაში) მავთულით შეკავშირება.  </t>
  </si>
  <si>
    <t>გ.მ. ღობე</t>
  </si>
  <si>
    <t>გრძ.მ</t>
  </si>
  <si>
    <t xml:space="preserve">ეკლიანი მავთული დ=1,8მმ ორწვერიანი ცინკის მ.შ 500 მ რეზერვში </t>
  </si>
  <si>
    <t>აკაციის მორი წვრილი თავის დიამეტრით არა ნაკლებ 0,08მ, სიგრძით 2,0 მეტრი მათ.შ. რეზერვში 100 ცალი</t>
  </si>
  <si>
    <t>გეგმიური დაცროვება - %</t>
  </si>
  <si>
    <t>სედნადები ხარჯები  -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</si>
</sst>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cadNusx"/>
    </font>
    <font>
      <b/>
      <sz val="9"/>
      <color theme="1"/>
      <name val="AcadNusx"/>
    </font>
    <font>
      <b/>
      <sz val="9"/>
      <color theme="1"/>
      <name val="Calibri"/>
      <family val="1"/>
      <scheme val="minor"/>
    </font>
    <font>
      <sz val="9"/>
      <color theme="1"/>
      <name val="Calibri"/>
      <family val="1"/>
      <scheme val="minor"/>
    </font>
    <font>
      <sz val="9"/>
      <color indexed="8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1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left" wrapText="1"/>
    </xf>
    <xf numFmtId="0" fontId="2" fillId="2" borderId="3" xfId="0" applyFont="1" applyFill="1" applyBorder="1" applyAlignment="1" applyProtection="1">
      <alignment horizontal="left" wrapText="1"/>
    </xf>
    <xf numFmtId="0" fontId="0" fillId="2" borderId="0" xfId="0" applyFill="1" applyProtection="1"/>
    <xf numFmtId="0" fontId="5" fillId="2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textRotation="90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left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2" fontId="2" fillId="2" borderId="16" xfId="0" applyNumberFormat="1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wrapText="1"/>
    </xf>
    <xf numFmtId="0" fontId="2" fillId="2" borderId="16" xfId="0" applyFont="1" applyFill="1" applyBorder="1" applyAlignment="1" applyProtection="1">
      <alignment horizontal="left" vertical="center"/>
    </xf>
    <xf numFmtId="2" fontId="2" fillId="2" borderId="2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wrapText="1"/>
    </xf>
    <xf numFmtId="2" fontId="2" fillId="2" borderId="2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vertical="center"/>
    </xf>
    <xf numFmtId="0" fontId="2" fillId="2" borderId="19" xfId="0" applyFont="1" applyFill="1" applyBorder="1" applyAlignment="1" applyProtection="1">
      <alignment horizontal="center" vertical="center"/>
    </xf>
    <xf numFmtId="4" fontId="2" fillId="2" borderId="16" xfId="0" applyNumberFormat="1" applyFont="1" applyFill="1" applyBorder="1" applyAlignment="1" applyProtection="1">
      <alignment horizontal="center" vertical="center"/>
    </xf>
    <xf numFmtId="2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Protection="1"/>
    <xf numFmtId="0" fontId="10" fillId="2" borderId="0" xfId="0" applyFont="1" applyFill="1" applyBorder="1" applyAlignment="1" applyProtection="1">
      <alignment horizontal="left" vertical="center"/>
    </xf>
    <xf numFmtId="3" fontId="2" fillId="2" borderId="16" xfId="0" applyNumberFormat="1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 wrapText="1"/>
    </xf>
    <xf numFmtId="2" fontId="2" fillId="2" borderId="21" xfId="0" applyNumberFormat="1" applyFont="1" applyFill="1" applyBorder="1" applyAlignment="1" applyProtection="1">
      <alignment horizontal="center" wrapText="1"/>
    </xf>
    <xf numFmtId="9" fontId="2" fillId="2" borderId="16" xfId="1" applyFont="1" applyFill="1" applyBorder="1" applyAlignment="1" applyProtection="1">
      <alignment horizontal="center"/>
    </xf>
    <xf numFmtId="4" fontId="2" fillId="2" borderId="16" xfId="0" applyNumberFormat="1" applyFont="1" applyFill="1" applyBorder="1" applyAlignment="1" applyProtection="1">
      <alignment horizontal="center"/>
    </xf>
    <xf numFmtId="2" fontId="2" fillId="2" borderId="16" xfId="0" applyNumberFormat="1" applyFont="1" applyFill="1" applyBorder="1" applyAlignment="1" applyProtection="1">
      <alignment horizontal="center"/>
    </xf>
    <xf numFmtId="17" fontId="2" fillId="2" borderId="16" xfId="0" applyNumberFormat="1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horizontal="center" wrapText="1"/>
    </xf>
    <xf numFmtId="2" fontId="2" fillId="2" borderId="16" xfId="0" applyNumberFormat="1" applyFont="1" applyFill="1" applyBorder="1" applyAlignment="1" applyProtection="1">
      <alignment horizontal="center" wrapText="1"/>
    </xf>
    <xf numFmtId="0" fontId="9" fillId="2" borderId="16" xfId="0" applyFont="1" applyFill="1" applyBorder="1" applyAlignment="1" applyProtection="1">
      <alignment wrapText="1"/>
    </xf>
    <xf numFmtId="2" fontId="2" fillId="2" borderId="22" xfId="0" applyNumberFormat="1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/>
    </xf>
    <xf numFmtId="2" fontId="2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2" fontId="8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9" fontId="2" fillId="2" borderId="0" xfId="1" applyFont="1" applyFill="1" applyBorder="1" applyAlignment="1" applyProtection="1">
      <alignment wrapText="1"/>
    </xf>
    <xf numFmtId="0" fontId="2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9" fontId="2" fillId="2" borderId="0" xfId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9" fontId="6" fillId="2" borderId="0" xfId="1" applyFont="1" applyFill="1" applyBorder="1" applyAlignment="1" applyProtection="1">
      <alignment horizontal="center" vertical="center" wrapText="1"/>
    </xf>
    <xf numFmtId="9" fontId="6" fillId="2" borderId="0" xfId="1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vertical="center"/>
    </xf>
    <xf numFmtId="2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9" fontId="2" fillId="3" borderId="16" xfId="1" applyFont="1" applyFill="1" applyBorder="1" applyAlignment="1" applyProtection="1">
      <alignment horizontal="center" vertical="center"/>
      <protection locked="0"/>
    </xf>
    <xf numFmtId="9" fontId="2" fillId="3" borderId="16" xfId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abSelected="1" topLeftCell="A38" zoomScale="124" zoomScaleNormal="124" workbookViewId="0">
      <selection activeCell="D47" sqref="D47"/>
    </sheetView>
  </sheetViews>
  <sheetFormatPr defaultRowHeight="15" x14ac:dyDescent="0.25"/>
  <cols>
    <col min="1" max="1" width="5.42578125" style="5" customWidth="1"/>
    <col min="2" max="2" width="9.85546875" style="5" customWidth="1"/>
    <col min="3" max="3" width="36.7109375" style="5" customWidth="1"/>
    <col min="4" max="4" width="6.5703125" style="5" customWidth="1"/>
    <col min="5" max="5" width="7.42578125" style="5" customWidth="1"/>
    <col min="6" max="6" width="9" style="5" customWidth="1"/>
    <col min="7" max="7" width="6.42578125" style="5" customWidth="1"/>
    <col min="8" max="8" width="6.5703125" style="5" customWidth="1"/>
    <col min="9" max="9" width="5" style="5" customWidth="1"/>
    <col min="10" max="10" width="7.85546875" style="5" customWidth="1"/>
    <col min="11" max="11" width="4.5703125" style="5" customWidth="1"/>
    <col min="12" max="12" width="7.140625" style="5" customWidth="1"/>
    <col min="13" max="16384" width="9.140625" style="5"/>
  </cols>
  <sheetData>
    <row r="1" spans="1:20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20" x14ac:dyDescent="0.25">
      <c r="A2" s="6" t="s">
        <v>17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20" x14ac:dyDescent="0.25">
      <c r="A3" s="9" t="s">
        <v>43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20" x14ac:dyDescent="0.25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20" x14ac:dyDescent="0.25">
      <c r="A5" s="12"/>
      <c r="B5" s="13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20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</row>
    <row r="7" spans="1:20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</row>
    <row r="8" spans="1:20" ht="39" customHeight="1" x14ac:dyDescent="0.25">
      <c r="A8" s="18" t="s">
        <v>2</v>
      </c>
      <c r="B8" s="19" t="s">
        <v>3</v>
      </c>
      <c r="C8" s="19" t="s">
        <v>4</v>
      </c>
      <c r="D8" s="20" t="s">
        <v>5</v>
      </c>
      <c r="E8" s="21" t="s">
        <v>6</v>
      </c>
      <c r="F8" s="22"/>
      <c r="G8" s="23" t="s">
        <v>10</v>
      </c>
      <c r="H8" s="24"/>
      <c r="I8" s="23" t="s">
        <v>12</v>
      </c>
      <c r="J8" s="24"/>
      <c r="K8" s="21" t="s">
        <v>13</v>
      </c>
      <c r="L8" s="22"/>
      <c r="M8" s="25" t="s">
        <v>14</v>
      </c>
    </row>
    <row r="9" spans="1:20" ht="28.5" customHeight="1" x14ac:dyDescent="0.25">
      <c r="A9" s="26"/>
      <c r="B9" s="27"/>
      <c r="C9" s="27"/>
      <c r="D9" s="28"/>
      <c r="E9" s="29" t="s">
        <v>7</v>
      </c>
      <c r="F9" s="30" t="s">
        <v>8</v>
      </c>
      <c r="G9" s="31" t="s">
        <v>11</v>
      </c>
      <c r="H9" s="32" t="s">
        <v>9</v>
      </c>
      <c r="I9" s="31" t="s">
        <v>11</v>
      </c>
      <c r="J9" s="32" t="s">
        <v>9</v>
      </c>
      <c r="K9" s="31" t="s">
        <v>11</v>
      </c>
      <c r="L9" s="32" t="s">
        <v>9</v>
      </c>
      <c r="M9" s="33"/>
    </row>
    <row r="10" spans="1:20" ht="20.25" customHeight="1" x14ac:dyDescent="0.25">
      <c r="A10" s="34">
        <v>1</v>
      </c>
      <c r="B10" s="35">
        <v>2</v>
      </c>
      <c r="C10" s="35">
        <v>3</v>
      </c>
      <c r="D10" s="35">
        <v>4</v>
      </c>
      <c r="E10" s="36">
        <v>5</v>
      </c>
      <c r="F10" s="35">
        <v>6</v>
      </c>
      <c r="G10" s="36">
        <v>7</v>
      </c>
      <c r="H10" s="35">
        <v>8</v>
      </c>
      <c r="I10" s="36">
        <v>9</v>
      </c>
      <c r="J10" s="35">
        <v>10</v>
      </c>
      <c r="K10" s="36">
        <v>11</v>
      </c>
      <c r="L10" s="35">
        <v>12</v>
      </c>
      <c r="M10" s="37">
        <v>13</v>
      </c>
    </row>
    <row r="11" spans="1:20" s="44" customFormat="1" ht="51.75" customHeight="1" x14ac:dyDescent="0.25">
      <c r="A11" s="38">
        <v>1</v>
      </c>
      <c r="B11" s="39"/>
      <c r="C11" s="40" t="s">
        <v>60</v>
      </c>
      <c r="D11" s="39" t="s">
        <v>32</v>
      </c>
      <c r="E11" s="41"/>
      <c r="F11" s="42">
        <v>1137</v>
      </c>
      <c r="G11" s="41"/>
      <c r="H11" s="39"/>
      <c r="I11" s="41"/>
      <c r="J11" s="35"/>
      <c r="K11" s="41"/>
      <c r="L11" s="39"/>
      <c r="M11" s="43"/>
    </row>
    <row r="12" spans="1:20" s="44" customFormat="1" ht="15.75" customHeight="1" x14ac:dyDescent="0.25">
      <c r="A12" s="38"/>
      <c r="B12" s="39" t="s">
        <v>21</v>
      </c>
      <c r="C12" s="45" t="s">
        <v>15</v>
      </c>
      <c r="D12" s="30" t="s">
        <v>18</v>
      </c>
      <c r="E12" s="46">
        <v>1</v>
      </c>
      <c r="F12" s="42">
        <f>F11</f>
        <v>1137</v>
      </c>
      <c r="G12" s="41"/>
      <c r="H12" s="39">
        <f t="shared" ref="H12:H19" si="0">F12*G12</f>
        <v>0</v>
      </c>
      <c r="I12" s="94"/>
      <c r="J12" s="35">
        <f>F12*I12</f>
        <v>0</v>
      </c>
      <c r="K12" s="41"/>
      <c r="L12" s="39">
        <f t="shared" ref="L12:L19" si="1">F12*K12</f>
        <v>0</v>
      </c>
      <c r="M12" s="43">
        <f t="shared" ref="M12:M41" si="2">H12+J12+L12</f>
        <v>0</v>
      </c>
    </row>
    <row r="13" spans="1:20" s="44" customFormat="1" ht="15.75" customHeight="1" x14ac:dyDescent="0.25">
      <c r="A13" s="38"/>
      <c r="B13" s="39"/>
      <c r="C13" s="45" t="s">
        <v>16</v>
      </c>
      <c r="D13" s="30"/>
      <c r="E13" s="41"/>
      <c r="F13" s="42"/>
      <c r="G13" s="41"/>
      <c r="H13" s="39">
        <f t="shared" si="0"/>
        <v>0</v>
      </c>
      <c r="I13" s="41"/>
      <c r="J13" s="39">
        <f t="shared" ref="J13:J16" si="3">F13*I13</f>
        <v>0</v>
      </c>
      <c r="K13" s="41"/>
      <c r="L13" s="39">
        <f t="shared" si="1"/>
        <v>0</v>
      </c>
      <c r="M13" s="43">
        <f t="shared" si="2"/>
        <v>0</v>
      </c>
    </row>
    <row r="14" spans="1:20" s="44" customFormat="1" ht="38.25" customHeight="1" x14ac:dyDescent="0.25">
      <c r="A14" s="38"/>
      <c r="B14" s="39"/>
      <c r="C14" s="40" t="s">
        <v>65</v>
      </c>
      <c r="D14" s="39" t="s">
        <v>32</v>
      </c>
      <c r="E14" s="46">
        <v>1.038</v>
      </c>
      <c r="F14" s="42">
        <v>1287</v>
      </c>
      <c r="G14" s="93"/>
      <c r="H14" s="39">
        <f t="shared" si="0"/>
        <v>0</v>
      </c>
      <c r="I14" s="41"/>
      <c r="J14" s="39">
        <f t="shared" si="3"/>
        <v>0</v>
      </c>
      <c r="K14" s="41"/>
      <c r="L14" s="39">
        <f t="shared" si="1"/>
        <v>0</v>
      </c>
      <c r="M14" s="43">
        <f t="shared" si="2"/>
        <v>0</v>
      </c>
    </row>
    <row r="15" spans="1:20" s="44" customFormat="1" ht="27" customHeight="1" x14ac:dyDescent="0.25">
      <c r="A15" s="38">
        <v>2</v>
      </c>
      <c r="B15" s="39"/>
      <c r="C15" s="40" t="s">
        <v>44</v>
      </c>
      <c r="D15" s="39" t="s">
        <v>45</v>
      </c>
      <c r="E15" s="41"/>
      <c r="F15" s="42">
        <v>7.41</v>
      </c>
      <c r="G15" s="41"/>
      <c r="H15" s="39">
        <f t="shared" si="0"/>
        <v>0</v>
      </c>
      <c r="I15" s="41"/>
      <c r="J15" s="39"/>
      <c r="K15" s="41"/>
      <c r="L15" s="39">
        <f t="shared" si="1"/>
        <v>0</v>
      </c>
      <c r="M15" s="43"/>
    </row>
    <row r="16" spans="1:20" s="44" customFormat="1" ht="15.75" customHeight="1" x14ac:dyDescent="0.25">
      <c r="A16" s="38"/>
      <c r="B16" s="39" t="s">
        <v>47</v>
      </c>
      <c r="C16" s="45" t="s">
        <v>15</v>
      </c>
      <c r="D16" s="30" t="s">
        <v>18</v>
      </c>
      <c r="E16" s="46">
        <v>5.6</v>
      </c>
      <c r="F16" s="42">
        <f>E16*F15</f>
        <v>41.495999999999995</v>
      </c>
      <c r="G16" s="41"/>
      <c r="H16" s="39">
        <f t="shared" si="0"/>
        <v>0</v>
      </c>
      <c r="I16" s="93"/>
      <c r="J16" s="39">
        <f t="shared" si="3"/>
        <v>0</v>
      </c>
      <c r="K16" s="41"/>
      <c r="L16" s="39">
        <f t="shared" si="1"/>
        <v>0</v>
      </c>
      <c r="M16" s="43">
        <f t="shared" si="2"/>
        <v>0</v>
      </c>
      <c r="T16" s="47"/>
    </row>
    <row r="17" spans="1:20" s="44" customFormat="1" ht="15.75" customHeight="1" x14ac:dyDescent="0.25">
      <c r="A17" s="38"/>
      <c r="B17" s="39"/>
      <c r="C17" s="45" t="s">
        <v>46</v>
      </c>
      <c r="D17" s="30" t="s">
        <v>48</v>
      </c>
      <c r="E17" s="46">
        <v>0.02</v>
      </c>
      <c r="F17" s="42">
        <f>E17*F15</f>
        <v>0.1482</v>
      </c>
      <c r="G17" s="41"/>
      <c r="H17" s="39">
        <f t="shared" si="0"/>
        <v>0</v>
      </c>
      <c r="I17" s="46"/>
      <c r="J17" s="39"/>
      <c r="K17" s="94"/>
      <c r="L17" s="42">
        <f t="shared" si="1"/>
        <v>0</v>
      </c>
      <c r="M17" s="48">
        <f t="shared" si="2"/>
        <v>0</v>
      </c>
      <c r="T17" s="47"/>
    </row>
    <row r="18" spans="1:20" s="44" customFormat="1" ht="15.75" customHeight="1" x14ac:dyDescent="0.25">
      <c r="A18" s="38"/>
      <c r="B18" s="39"/>
      <c r="C18" s="45" t="s">
        <v>16</v>
      </c>
      <c r="D18" s="30"/>
      <c r="E18" s="46"/>
      <c r="F18" s="42"/>
      <c r="G18" s="41"/>
      <c r="H18" s="39">
        <f t="shared" si="0"/>
        <v>0</v>
      </c>
      <c r="I18" s="46"/>
      <c r="J18" s="39"/>
      <c r="K18" s="41"/>
      <c r="L18" s="39">
        <f t="shared" si="1"/>
        <v>0</v>
      </c>
      <c r="M18" s="43">
        <f t="shared" si="2"/>
        <v>0</v>
      </c>
      <c r="T18" s="47"/>
    </row>
    <row r="19" spans="1:20" s="44" customFormat="1" ht="15.75" customHeight="1" x14ac:dyDescent="0.25">
      <c r="A19" s="38"/>
      <c r="B19" s="39" t="s">
        <v>50</v>
      </c>
      <c r="C19" s="45" t="s">
        <v>49</v>
      </c>
      <c r="D19" s="30" t="s">
        <v>24</v>
      </c>
      <c r="E19" s="46">
        <v>20</v>
      </c>
      <c r="F19" s="42">
        <f>E19*F15</f>
        <v>148.19999999999999</v>
      </c>
      <c r="G19" s="94"/>
      <c r="H19" s="39">
        <f t="shared" si="0"/>
        <v>0</v>
      </c>
      <c r="I19" s="46"/>
      <c r="J19" s="39"/>
      <c r="K19" s="41"/>
      <c r="L19" s="39">
        <f t="shared" si="1"/>
        <v>0</v>
      </c>
      <c r="M19" s="43">
        <f t="shared" si="2"/>
        <v>0</v>
      </c>
      <c r="T19" s="47"/>
    </row>
    <row r="20" spans="1:20" s="44" customFormat="1" ht="82.5" customHeight="1" x14ac:dyDescent="0.25">
      <c r="A20" s="38">
        <v>3</v>
      </c>
      <c r="B20" s="39"/>
      <c r="C20" s="40" t="s">
        <v>61</v>
      </c>
      <c r="D20" s="39" t="s">
        <v>62</v>
      </c>
      <c r="E20" s="41"/>
      <c r="F20" s="42">
        <v>2173</v>
      </c>
      <c r="G20" s="41"/>
      <c r="H20" s="39">
        <f t="shared" ref="H20:H41" si="4">F20*G20</f>
        <v>0</v>
      </c>
      <c r="I20" s="41"/>
      <c r="J20" s="39">
        <f t="shared" ref="J20:J39" si="5">F20*I20</f>
        <v>0</v>
      </c>
      <c r="K20" s="41"/>
      <c r="L20" s="39"/>
      <c r="M20" s="43">
        <f t="shared" si="2"/>
        <v>0</v>
      </c>
      <c r="T20" s="49"/>
    </row>
    <row r="21" spans="1:20" s="44" customFormat="1" ht="15.75" customHeight="1" x14ac:dyDescent="0.25">
      <c r="A21" s="38"/>
      <c r="B21" s="39" t="s">
        <v>21</v>
      </c>
      <c r="C21" s="45" t="s">
        <v>15</v>
      </c>
      <c r="D21" s="30" t="s">
        <v>63</v>
      </c>
      <c r="E21" s="46">
        <v>1</v>
      </c>
      <c r="F21" s="42">
        <f>E21*F20</f>
        <v>2173</v>
      </c>
      <c r="G21" s="41"/>
      <c r="H21" s="39">
        <f t="shared" si="4"/>
        <v>0</v>
      </c>
      <c r="I21" s="93"/>
      <c r="J21" s="39">
        <f t="shared" si="5"/>
        <v>0</v>
      </c>
      <c r="K21" s="41"/>
      <c r="L21" s="39"/>
      <c r="M21" s="43">
        <f t="shared" si="2"/>
        <v>0</v>
      </c>
    </row>
    <row r="22" spans="1:20" s="44" customFormat="1" ht="19.5" customHeight="1" x14ac:dyDescent="0.25">
      <c r="A22" s="38"/>
      <c r="B22" s="39"/>
      <c r="C22" s="45" t="s">
        <v>16</v>
      </c>
      <c r="D22" s="30"/>
      <c r="E22" s="41"/>
      <c r="F22" s="42"/>
      <c r="G22" s="41"/>
      <c r="H22" s="39">
        <f t="shared" si="4"/>
        <v>0</v>
      </c>
      <c r="I22" s="41"/>
      <c r="J22" s="39">
        <f t="shared" si="5"/>
        <v>0</v>
      </c>
      <c r="K22" s="41"/>
      <c r="L22" s="39"/>
      <c r="M22" s="43">
        <f t="shared" si="2"/>
        <v>0</v>
      </c>
    </row>
    <row r="23" spans="1:20" s="44" customFormat="1" ht="28.5" customHeight="1" x14ac:dyDescent="0.25">
      <c r="A23" s="38"/>
      <c r="B23" s="39" t="s">
        <v>25</v>
      </c>
      <c r="C23" s="40" t="s">
        <v>64</v>
      </c>
      <c r="D23" s="30" t="s">
        <v>22</v>
      </c>
      <c r="E23" s="41">
        <v>8.61</v>
      </c>
      <c r="F23" s="42">
        <v>18960</v>
      </c>
      <c r="G23" s="94"/>
      <c r="H23" s="39">
        <f t="shared" si="4"/>
        <v>0</v>
      </c>
      <c r="I23" s="41"/>
      <c r="J23" s="39">
        <f t="shared" si="5"/>
        <v>0</v>
      </c>
      <c r="K23" s="41"/>
      <c r="L23" s="39"/>
      <c r="M23" s="48">
        <f t="shared" si="2"/>
        <v>0</v>
      </c>
    </row>
    <row r="24" spans="1:20" s="44" customFormat="1" ht="18" customHeight="1" x14ac:dyDescent="0.25">
      <c r="A24" s="38"/>
      <c r="B24" s="39" t="s">
        <v>26</v>
      </c>
      <c r="C24" s="45" t="s">
        <v>23</v>
      </c>
      <c r="D24" s="30" t="s">
        <v>20</v>
      </c>
      <c r="E24" s="41"/>
      <c r="F24" s="42">
        <v>76</v>
      </c>
      <c r="G24" s="94"/>
      <c r="H24" s="39">
        <f t="shared" si="4"/>
        <v>0</v>
      </c>
      <c r="I24" s="41"/>
      <c r="J24" s="39">
        <f t="shared" si="5"/>
        <v>0</v>
      </c>
      <c r="K24" s="41"/>
      <c r="L24" s="39"/>
      <c r="M24" s="43">
        <f t="shared" si="2"/>
        <v>0</v>
      </c>
    </row>
    <row r="25" spans="1:20" s="44" customFormat="1" ht="15.75" customHeight="1" x14ac:dyDescent="0.25">
      <c r="A25" s="38"/>
      <c r="B25" s="39" t="s">
        <v>28</v>
      </c>
      <c r="C25" s="45" t="s">
        <v>27</v>
      </c>
      <c r="D25" s="30" t="s">
        <v>24</v>
      </c>
      <c r="E25" s="46">
        <v>1.7999999999999999E-2</v>
      </c>
      <c r="F25" s="42">
        <v>40</v>
      </c>
      <c r="G25" s="94"/>
      <c r="H25" s="39">
        <f t="shared" si="4"/>
        <v>0</v>
      </c>
      <c r="I25" s="41"/>
      <c r="J25" s="39">
        <f t="shared" si="5"/>
        <v>0</v>
      </c>
      <c r="K25" s="41"/>
      <c r="L25" s="39"/>
      <c r="M25" s="43">
        <f t="shared" si="2"/>
        <v>0</v>
      </c>
    </row>
    <row r="26" spans="1:20" s="44" customFormat="1" ht="15.75" customHeight="1" x14ac:dyDescent="0.25">
      <c r="A26" s="38">
        <v>4</v>
      </c>
      <c r="B26" s="39"/>
      <c r="C26" s="45" t="s">
        <v>51</v>
      </c>
      <c r="D26" s="30" t="s">
        <v>29</v>
      </c>
      <c r="E26" s="46"/>
      <c r="F26" s="39">
        <v>19</v>
      </c>
      <c r="G26" s="41"/>
      <c r="H26" s="39">
        <f t="shared" si="4"/>
        <v>0</v>
      </c>
      <c r="I26" s="94"/>
      <c r="J26" s="39">
        <f t="shared" si="5"/>
        <v>0</v>
      </c>
      <c r="K26" s="41"/>
      <c r="L26" s="39"/>
      <c r="M26" s="43">
        <f t="shared" si="2"/>
        <v>0</v>
      </c>
    </row>
    <row r="27" spans="1:20" s="44" customFormat="1" ht="30" customHeight="1" x14ac:dyDescent="0.25">
      <c r="A27" s="38">
        <v>5</v>
      </c>
      <c r="B27" s="39" t="s">
        <v>31</v>
      </c>
      <c r="C27" s="40" t="s">
        <v>52</v>
      </c>
      <c r="D27" s="39" t="s">
        <v>29</v>
      </c>
      <c r="E27" s="46"/>
      <c r="F27" s="39">
        <v>0.54</v>
      </c>
      <c r="G27" s="41"/>
      <c r="H27" s="39">
        <f t="shared" si="4"/>
        <v>0</v>
      </c>
      <c r="I27" s="41"/>
      <c r="J27" s="39">
        <f t="shared" si="5"/>
        <v>0</v>
      </c>
      <c r="K27" s="41"/>
      <c r="L27" s="39"/>
      <c r="M27" s="43">
        <f t="shared" si="2"/>
        <v>0</v>
      </c>
    </row>
    <row r="28" spans="1:20" s="44" customFormat="1" ht="24" customHeight="1" x14ac:dyDescent="0.25">
      <c r="A28" s="38"/>
      <c r="B28" s="39" t="s">
        <v>21</v>
      </c>
      <c r="C28" s="45" t="s">
        <v>15</v>
      </c>
      <c r="D28" s="30" t="s">
        <v>18</v>
      </c>
      <c r="E28" s="46">
        <v>1</v>
      </c>
      <c r="F28" s="39">
        <f>E28*F27</f>
        <v>0.54</v>
      </c>
      <c r="G28" s="41"/>
      <c r="H28" s="39"/>
      <c r="I28" s="94"/>
      <c r="J28" s="39">
        <f t="shared" si="5"/>
        <v>0</v>
      </c>
      <c r="K28" s="41"/>
      <c r="L28" s="39"/>
      <c r="M28" s="43">
        <f t="shared" si="2"/>
        <v>0</v>
      </c>
    </row>
    <row r="29" spans="1:20" s="44" customFormat="1" ht="19.5" customHeight="1" x14ac:dyDescent="0.25">
      <c r="A29" s="38"/>
      <c r="B29" s="39"/>
      <c r="C29" s="45" t="s">
        <v>16</v>
      </c>
      <c r="D29" s="30"/>
      <c r="E29" s="46"/>
      <c r="F29" s="39"/>
      <c r="G29" s="41"/>
      <c r="H29" s="39">
        <f t="shared" si="4"/>
        <v>0</v>
      </c>
      <c r="I29" s="41"/>
      <c r="J29" s="39">
        <f t="shared" si="5"/>
        <v>0</v>
      </c>
      <c r="K29" s="41"/>
      <c r="L29" s="39"/>
      <c r="M29" s="43">
        <f t="shared" si="2"/>
        <v>0</v>
      </c>
    </row>
    <row r="30" spans="1:20" s="44" customFormat="1" ht="24" customHeight="1" x14ac:dyDescent="0.25">
      <c r="A30" s="38"/>
      <c r="B30" s="39" t="s">
        <v>34</v>
      </c>
      <c r="C30" s="40" t="s">
        <v>33</v>
      </c>
      <c r="D30" s="39" t="s">
        <v>22</v>
      </c>
      <c r="E30" s="46"/>
      <c r="F30" s="42">
        <v>21</v>
      </c>
      <c r="G30" s="94"/>
      <c r="H30" s="39">
        <f t="shared" si="4"/>
        <v>0</v>
      </c>
      <c r="I30" s="41"/>
      <c r="J30" s="39">
        <f t="shared" si="5"/>
        <v>0</v>
      </c>
      <c r="K30" s="41"/>
      <c r="L30" s="39"/>
      <c r="M30" s="43">
        <f t="shared" si="2"/>
        <v>0</v>
      </c>
    </row>
    <row r="31" spans="1:20" s="44" customFormat="1" ht="24" customHeight="1" x14ac:dyDescent="0.25">
      <c r="A31" s="38"/>
      <c r="B31" s="39" t="s">
        <v>36</v>
      </c>
      <c r="C31" s="40" t="s">
        <v>35</v>
      </c>
      <c r="D31" s="39" t="s">
        <v>22</v>
      </c>
      <c r="E31" s="46"/>
      <c r="F31" s="42">
        <v>70</v>
      </c>
      <c r="G31" s="94"/>
      <c r="H31" s="39">
        <f t="shared" si="4"/>
        <v>0</v>
      </c>
      <c r="I31" s="41"/>
      <c r="J31" s="39">
        <f t="shared" si="5"/>
        <v>0</v>
      </c>
      <c r="K31" s="41"/>
      <c r="L31" s="39"/>
      <c r="M31" s="43">
        <f t="shared" si="2"/>
        <v>0</v>
      </c>
    </row>
    <row r="32" spans="1:20" s="44" customFormat="1" ht="24" customHeight="1" x14ac:dyDescent="0.25">
      <c r="A32" s="38"/>
      <c r="B32" s="39" t="s">
        <v>38</v>
      </c>
      <c r="C32" s="40" t="s">
        <v>37</v>
      </c>
      <c r="D32" s="39" t="s">
        <v>22</v>
      </c>
      <c r="E32" s="46"/>
      <c r="F32" s="42">
        <v>20</v>
      </c>
      <c r="G32" s="94"/>
      <c r="H32" s="39">
        <f t="shared" si="4"/>
        <v>0</v>
      </c>
      <c r="I32" s="41"/>
      <c r="J32" s="39">
        <f t="shared" si="5"/>
        <v>0</v>
      </c>
      <c r="K32" s="41"/>
      <c r="L32" s="39"/>
      <c r="M32" s="43">
        <f t="shared" si="2"/>
        <v>0</v>
      </c>
    </row>
    <row r="33" spans="1:13" s="44" customFormat="1" ht="24" customHeight="1" x14ac:dyDescent="0.25">
      <c r="A33" s="38"/>
      <c r="B33" s="39" t="s">
        <v>59</v>
      </c>
      <c r="C33" s="40" t="s">
        <v>58</v>
      </c>
      <c r="D33" s="39" t="s">
        <v>30</v>
      </c>
      <c r="E33" s="46"/>
      <c r="F33" s="42">
        <v>30</v>
      </c>
      <c r="G33" s="94"/>
      <c r="H33" s="39">
        <f t="shared" si="4"/>
        <v>0</v>
      </c>
      <c r="I33" s="41"/>
      <c r="J33" s="39">
        <f t="shared" si="5"/>
        <v>0</v>
      </c>
      <c r="K33" s="41"/>
      <c r="L33" s="39"/>
      <c r="M33" s="43">
        <f t="shared" si="2"/>
        <v>0</v>
      </c>
    </row>
    <row r="34" spans="1:13" s="44" customFormat="1" ht="24" customHeight="1" x14ac:dyDescent="0.25">
      <c r="A34" s="38"/>
      <c r="B34" s="39" t="s">
        <v>21</v>
      </c>
      <c r="C34" s="40" t="s">
        <v>40</v>
      </c>
      <c r="D34" s="39" t="s">
        <v>32</v>
      </c>
      <c r="E34" s="46"/>
      <c r="F34" s="42">
        <v>20</v>
      </c>
      <c r="G34" s="94"/>
      <c r="H34" s="39">
        <f t="shared" si="4"/>
        <v>0</v>
      </c>
      <c r="I34" s="41"/>
      <c r="J34" s="39">
        <f t="shared" si="5"/>
        <v>0</v>
      </c>
      <c r="K34" s="41"/>
      <c r="L34" s="39"/>
      <c r="M34" s="43">
        <f t="shared" si="2"/>
        <v>0</v>
      </c>
    </row>
    <row r="35" spans="1:13" s="44" customFormat="1" ht="19.5" customHeight="1" x14ac:dyDescent="0.25">
      <c r="A35" s="38"/>
      <c r="B35" s="39"/>
      <c r="C35" s="40" t="s">
        <v>39</v>
      </c>
      <c r="D35" s="39" t="s">
        <v>20</v>
      </c>
      <c r="E35" s="46">
        <v>10</v>
      </c>
      <c r="F35" s="42">
        <v>10</v>
      </c>
      <c r="G35" s="94"/>
      <c r="H35" s="39">
        <f t="shared" si="4"/>
        <v>0</v>
      </c>
      <c r="I35" s="41"/>
      <c r="J35" s="39">
        <f t="shared" si="5"/>
        <v>0</v>
      </c>
      <c r="K35" s="41"/>
      <c r="L35" s="39"/>
      <c r="M35" s="43">
        <f t="shared" si="2"/>
        <v>0</v>
      </c>
    </row>
    <row r="36" spans="1:13" s="44" customFormat="1" ht="39" customHeight="1" x14ac:dyDescent="0.25">
      <c r="A36" s="38">
        <v>6</v>
      </c>
      <c r="B36" s="39"/>
      <c r="C36" s="40" t="s">
        <v>53</v>
      </c>
      <c r="D36" s="39" t="s">
        <v>19</v>
      </c>
      <c r="E36" s="46"/>
      <c r="F36" s="42">
        <v>1</v>
      </c>
      <c r="G36" s="41"/>
      <c r="H36" s="39">
        <f t="shared" si="4"/>
        <v>0</v>
      </c>
      <c r="I36" s="41"/>
      <c r="J36" s="39">
        <f t="shared" si="5"/>
        <v>0</v>
      </c>
      <c r="K36" s="41"/>
      <c r="L36" s="39"/>
      <c r="M36" s="43">
        <f t="shared" si="2"/>
        <v>0</v>
      </c>
    </row>
    <row r="37" spans="1:13" s="44" customFormat="1" ht="19.5" customHeight="1" x14ac:dyDescent="0.25">
      <c r="A37" s="38"/>
      <c r="B37" s="39" t="s">
        <v>21</v>
      </c>
      <c r="C37" s="45" t="s">
        <v>15</v>
      </c>
      <c r="D37" s="30" t="s">
        <v>18</v>
      </c>
      <c r="E37" s="46">
        <v>1</v>
      </c>
      <c r="F37" s="42">
        <f>E37*F36</f>
        <v>1</v>
      </c>
      <c r="G37" s="41"/>
      <c r="H37" s="39">
        <f t="shared" si="4"/>
        <v>0</v>
      </c>
      <c r="I37" s="94"/>
      <c r="J37" s="39">
        <f t="shared" si="5"/>
        <v>0</v>
      </c>
      <c r="K37" s="41"/>
      <c r="L37" s="39"/>
      <c r="M37" s="43">
        <f t="shared" si="2"/>
        <v>0</v>
      </c>
    </row>
    <row r="38" spans="1:13" s="44" customFormat="1" ht="29.25" customHeight="1" x14ac:dyDescent="0.25">
      <c r="A38" s="38">
        <v>7</v>
      </c>
      <c r="B38" s="39"/>
      <c r="C38" s="40" t="s">
        <v>55</v>
      </c>
      <c r="D38" s="39" t="s">
        <v>45</v>
      </c>
      <c r="E38" s="46"/>
      <c r="F38" s="42">
        <v>0.24</v>
      </c>
      <c r="G38" s="41"/>
      <c r="H38" s="39">
        <f t="shared" si="4"/>
        <v>0</v>
      </c>
      <c r="I38" s="41"/>
      <c r="J38" s="39">
        <f t="shared" si="5"/>
        <v>0</v>
      </c>
      <c r="K38" s="41"/>
      <c r="L38" s="39"/>
      <c r="M38" s="43">
        <f t="shared" si="2"/>
        <v>0</v>
      </c>
    </row>
    <row r="39" spans="1:13" s="44" customFormat="1" ht="19.5" customHeight="1" x14ac:dyDescent="0.25">
      <c r="A39" s="38"/>
      <c r="B39" s="39" t="s">
        <v>54</v>
      </c>
      <c r="C39" s="45" t="s">
        <v>15</v>
      </c>
      <c r="D39" s="30" t="s">
        <v>18</v>
      </c>
      <c r="E39" s="46">
        <v>68</v>
      </c>
      <c r="F39" s="42">
        <f>E39*F38</f>
        <v>16.32</v>
      </c>
      <c r="G39" s="41"/>
      <c r="H39" s="39">
        <f t="shared" si="4"/>
        <v>0</v>
      </c>
      <c r="I39" s="94"/>
      <c r="J39" s="39">
        <f t="shared" si="5"/>
        <v>0</v>
      </c>
      <c r="K39" s="41"/>
      <c r="L39" s="39"/>
      <c r="M39" s="43">
        <f t="shared" si="2"/>
        <v>0</v>
      </c>
    </row>
    <row r="40" spans="1:13" s="44" customFormat="1" ht="19.5" customHeight="1" x14ac:dyDescent="0.25">
      <c r="A40" s="38"/>
      <c r="B40" s="39"/>
      <c r="C40" s="45" t="s">
        <v>16</v>
      </c>
      <c r="D40" s="30"/>
      <c r="E40" s="46"/>
      <c r="F40" s="42"/>
      <c r="G40" s="41"/>
      <c r="H40" s="39">
        <f t="shared" si="4"/>
        <v>0</v>
      </c>
      <c r="I40" s="41"/>
      <c r="J40" s="39"/>
      <c r="K40" s="41"/>
      <c r="L40" s="39"/>
      <c r="M40" s="43">
        <f t="shared" si="2"/>
        <v>0</v>
      </c>
    </row>
    <row r="41" spans="1:13" s="44" customFormat="1" ht="19.5" customHeight="1" x14ac:dyDescent="0.25">
      <c r="A41" s="38"/>
      <c r="B41" s="39" t="s">
        <v>57</v>
      </c>
      <c r="C41" s="45" t="s">
        <v>56</v>
      </c>
      <c r="D41" s="30" t="s">
        <v>24</v>
      </c>
      <c r="E41" s="46">
        <v>27</v>
      </c>
      <c r="F41" s="42">
        <f>E41*F38</f>
        <v>6.4799999999999995</v>
      </c>
      <c r="G41" s="94"/>
      <c r="H41" s="39">
        <f t="shared" si="4"/>
        <v>0</v>
      </c>
      <c r="I41" s="41"/>
      <c r="J41" s="39"/>
      <c r="K41" s="41"/>
      <c r="L41" s="39"/>
      <c r="M41" s="43">
        <f t="shared" si="2"/>
        <v>0</v>
      </c>
    </row>
    <row r="42" spans="1:13" s="52" customFormat="1" ht="16.5" customHeight="1" x14ac:dyDescent="0.25">
      <c r="A42" s="50"/>
      <c r="B42" s="39"/>
      <c r="C42" s="51" t="s">
        <v>9</v>
      </c>
      <c r="D42" s="39"/>
      <c r="E42" s="39"/>
      <c r="F42" s="42"/>
      <c r="G42" s="39"/>
      <c r="H42" s="39">
        <f>SUM(H13:H41)</f>
        <v>0</v>
      </c>
      <c r="I42" s="39"/>
      <c r="J42" s="39">
        <f>SUM(J12:J41)</f>
        <v>0</v>
      </c>
      <c r="K42" s="41"/>
      <c r="L42" s="42">
        <f>SUM(L12:L37)</f>
        <v>0</v>
      </c>
      <c r="M42" s="48">
        <f>SUM(M12:M41)</f>
        <v>0</v>
      </c>
    </row>
    <row r="43" spans="1:13" ht="24" x14ac:dyDescent="0.25">
      <c r="A43" s="53"/>
      <c r="B43" s="30"/>
      <c r="C43" s="40" t="s">
        <v>41</v>
      </c>
      <c r="D43" s="95">
        <v>0.05</v>
      </c>
      <c r="E43" s="54"/>
      <c r="F43" s="55"/>
      <c r="G43" s="30"/>
      <c r="H43" s="39"/>
      <c r="I43" s="55"/>
      <c r="J43" s="55"/>
      <c r="K43" s="41"/>
      <c r="L43" s="42">
        <f>D43*H42</f>
        <v>0</v>
      </c>
      <c r="M43" s="48">
        <f>H43+J43+L43</f>
        <v>0</v>
      </c>
    </row>
    <row r="44" spans="1:13" x14ac:dyDescent="0.25">
      <c r="A44" s="53"/>
      <c r="B44" s="56"/>
      <c r="C44" s="57" t="s">
        <v>9</v>
      </c>
      <c r="D44" s="35"/>
      <c r="E44" s="58"/>
      <c r="F44" s="35"/>
      <c r="G44" s="35"/>
      <c r="H44" s="59"/>
      <c r="I44" s="35"/>
      <c r="J44" s="35"/>
      <c r="K44" s="35"/>
      <c r="L44" s="35"/>
      <c r="M44" s="60">
        <f>SUM(M42:M43)</f>
        <v>0</v>
      </c>
    </row>
    <row r="45" spans="1:13" x14ac:dyDescent="0.25">
      <c r="A45" s="53"/>
      <c r="B45" s="56"/>
      <c r="C45" s="51" t="s">
        <v>67</v>
      </c>
      <c r="D45" s="96"/>
      <c r="E45" s="62"/>
      <c r="F45" s="63"/>
      <c r="G45" s="35"/>
      <c r="H45" s="59"/>
      <c r="I45" s="35"/>
      <c r="J45" s="35"/>
      <c r="K45" s="63"/>
      <c r="L45" s="63"/>
      <c r="M45" s="60">
        <f>D45*M44</f>
        <v>0</v>
      </c>
    </row>
    <row r="46" spans="1:13" ht="15" customHeight="1" x14ac:dyDescent="0.25">
      <c r="A46" s="50"/>
      <c r="B46" s="64"/>
      <c r="C46" s="56" t="s">
        <v>9</v>
      </c>
      <c r="D46" s="65"/>
      <c r="E46" s="59"/>
      <c r="F46" s="66"/>
      <c r="G46" s="59"/>
      <c r="H46" s="59"/>
      <c r="I46" s="59"/>
      <c r="J46" s="59"/>
      <c r="K46" s="63"/>
      <c r="L46" s="59"/>
      <c r="M46" s="60">
        <f>SUM(M44:M45)</f>
        <v>0</v>
      </c>
    </row>
    <row r="47" spans="1:13" x14ac:dyDescent="0.25">
      <c r="A47" s="53"/>
      <c r="B47" s="56"/>
      <c r="C47" s="67" t="s">
        <v>66</v>
      </c>
      <c r="D47" s="96"/>
      <c r="E47" s="63"/>
      <c r="F47" s="63"/>
      <c r="G47" s="35"/>
      <c r="H47" s="35"/>
      <c r="I47" s="63"/>
      <c r="J47" s="63"/>
      <c r="K47" s="63"/>
      <c r="L47" s="35"/>
      <c r="M47" s="68">
        <f>D47*M46</f>
        <v>0</v>
      </c>
    </row>
    <row r="48" spans="1:13" x14ac:dyDescent="0.25">
      <c r="A48" s="53"/>
      <c r="B48" s="56"/>
      <c r="C48" s="69" t="s">
        <v>9</v>
      </c>
      <c r="D48" s="35"/>
      <c r="E48" s="63"/>
      <c r="F48" s="63"/>
      <c r="G48" s="35"/>
      <c r="H48" s="35"/>
      <c r="I48" s="63"/>
      <c r="J48" s="63"/>
      <c r="K48" s="63"/>
      <c r="L48" s="35"/>
      <c r="M48" s="68">
        <f>SUM(M46:M47)</f>
        <v>0</v>
      </c>
    </row>
    <row r="49" spans="1:13" x14ac:dyDescent="0.25">
      <c r="A49" s="53"/>
      <c r="B49" s="56"/>
      <c r="C49" s="69" t="s">
        <v>42</v>
      </c>
      <c r="D49" s="61">
        <v>0.05</v>
      </c>
      <c r="E49" s="63"/>
      <c r="F49" s="63"/>
      <c r="G49" s="35"/>
      <c r="H49" s="35"/>
      <c r="I49" s="63"/>
      <c r="J49" s="63"/>
      <c r="K49" s="63"/>
      <c r="L49" s="35"/>
      <c r="M49" s="68">
        <f>D49*M48</f>
        <v>0</v>
      </c>
    </row>
    <row r="50" spans="1:13" x14ac:dyDescent="0.25">
      <c r="A50" s="53"/>
      <c r="B50" s="56"/>
      <c r="C50" s="56" t="s">
        <v>9</v>
      </c>
      <c r="D50" s="65"/>
      <c r="E50" s="63"/>
      <c r="F50" s="63"/>
      <c r="G50" s="35"/>
      <c r="H50" s="35"/>
      <c r="I50" s="63"/>
      <c r="J50" s="63"/>
      <c r="K50" s="63"/>
      <c r="L50" s="35"/>
      <c r="M50" s="68">
        <f>SUM(M48:M49)</f>
        <v>0</v>
      </c>
    </row>
    <row r="51" spans="1:13" x14ac:dyDescent="0.25">
      <c r="A51" s="70"/>
      <c r="B51" s="71"/>
      <c r="C51" s="72"/>
      <c r="D51" s="73"/>
      <c r="E51" s="74"/>
      <c r="F51" s="70"/>
      <c r="G51" s="70"/>
      <c r="H51" s="75"/>
      <c r="I51" s="76"/>
      <c r="J51" s="76"/>
      <c r="K51" s="75"/>
      <c r="L51" s="75"/>
      <c r="M51" s="76"/>
    </row>
    <row r="52" spans="1:13" x14ac:dyDescent="0.25">
      <c r="A52" s="70"/>
      <c r="B52" s="71"/>
      <c r="C52" s="77"/>
      <c r="D52" s="78"/>
      <c r="E52" s="74"/>
      <c r="F52" s="70"/>
      <c r="G52" s="70"/>
      <c r="H52" s="70"/>
      <c r="I52" s="70"/>
      <c r="J52" s="70"/>
      <c r="K52" s="70"/>
      <c r="L52" s="70"/>
      <c r="M52" s="74"/>
    </row>
    <row r="53" spans="1:13" x14ac:dyDescent="0.25">
      <c r="A53" s="70"/>
      <c r="B53" s="71"/>
      <c r="C53" s="79"/>
      <c r="D53" s="73"/>
      <c r="E53" s="74"/>
      <c r="F53" s="74"/>
      <c r="G53" s="70"/>
      <c r="H53" s="70"/>
      <c r="I53" s="70"/>
      <c r="J53" s="70"/>
      <c r="K53" s="70"/>
      <c r="L53" s="70"/>
      <c r="M53" s="74"/>
    </row>
    <row r="54" spans="1:13" ht="18" customHeight="1" x14ac:dyDescent="0.25">
      <c r="A54" s="70"/>
      <c r="B54" s="71"/>
      <c r="C54" s="80"/>
      <c r="D54" s="81"/>
      <c r="E54" s="74"/>
      <c r="F54" s="74"/>
      <c r="G54" s="70"/>
      <c r="H54" s="70"/>
      <c r="I54" s="70"/>
      <c r="J54" s="70"/>
      <c r="K54" s="70"/>
      <c r="L54" s="70"/>
      <c r="M54" s="74"/>
    </row>
    <row r="55" spans="1:13" x14ac:dyDescent="0.25">
      <c r="A55" s="70"/>
      <c r="B55" s="71"/>
      <c r="C55" s="82"/>
      <c r="D55" s="73"/>
      <c r="E55" s="74"/>
      <c r="F55" s="74"/>
      <c r="G55" s="70"/>
      <c r="H55" s="70"/>
      <c r="I55" s="70"/>
      <c r="J55" s="70"/>
      <c r="K55" s="70"/>
      <c r="L55" s="70"/>
      <c r="M55" s="74"/>
    </row>
    <row r="56" spans="1:13" x14ac:dyDescent="0.25">
      <c r="A56" s="70"/>
      <c r="B56" s="71"/>
      <c r="C56" s="82"/>
      <c r="D56" s="81"/>
      <c r="E56" s="70"/>
      <c r="F56" s="70"/>
      <c r="G56" s="70"/>
      <c r="H56" s="70"/>
      <c r="I56" s="70"/>
      <c r="J56" s="70"/>
      <c r="K56" s="74"/>
      <c r="L56" s="74"/>
      <c r="M56" s="74"/>
    </row>
    <row r="57" spans="1:13" ht="18" customHeight="1" x14ac:dyDescent="0.25">
      <c r="A57" s="70"/>
      <c r="B57" s="71"/>
      <c r="C57" s="82"/>
      <c r="D57" s="70"/>
      <c r="E57" s="70"/>
      <c r="F57" s="74"/>
      <c r="G57" s="70"/>
      <c r="H57" s="70"/>
      <c r="I57" s="70"/>
      <c r="J57" s="70"/>
      <c r="K57" s="70"/>
      <c r="L57" s="70"/>
      <c r="M57" s="74"/>
    </row>
    <row r="58" spans="1:13" x14ac:dyDescent="0.25">
      <c r="A58" s="70"/>
      <c r="B58" s="71"/>
      <c r="C58" s="83"/>
      <c r="D58" s="81"/>
      <c r="E58" s="74"/>
      <c r="F58" s="70"/>
      <c r="G58" s="70"/>
      <c r="H58" s="70"/>
      <c r="I58" s="74"/>
      <c r="J58" s="70"/>
      <c r="K58" s="70"/>
      <c r="L58" s="70"/>
      <c r="M58" s="70"/>
    </row>
    <row r="59" spans="1:13" x14ac:dyDescent="0.25">
      <c r="A59" s="70"/>
      <c r="B59" s="71"/>
      <c r="C59" s="77"/>
      <c r="D59" s="71"/>
      <c r="E59" s="70"/>
      <c r="F59" s="70"/>
      <c r="G59" s="70"/>
      <c r="H59" s="70"/>
      <c r="I59" s="70"/>
      <c r="J59" s="70"/>
      <c r="K59" s="70"/>
      <c r="L59" s="70"/>
      <c r="M59" s="76"/>
    </row>
    <row r="60" spans="1:13" ht="15.75" customHeight="1" x14ac:dyDescent="0.25">
      <c r="A60" s="70"/>
      <c r="B60" s="71"/>
      <c r="C60" s="79"/>
      <c r="D60" s="49"/>
      <c r="E60" s="74"/>
      <c r="F60" s="74"/>
      <c r="G60" s="74"/>
      <c r="H60" s="74"/>
      <c r="I60" s="74"/>
      <c r="J60" s="70"/>
      <c r="K60" s="70"/>
      <c r="L60" s="70"/>
      <c r="M60" s="74"/>
    </row>
    <row r="61" spans="1:13" x14ac:dyDescent="0.25">
      <c r="A61" s="70"/>
      <c r="B61" s="71"/>
      <c r="C61" s="84"/>
      <c r="D61" s="84"/>
      <c r="E61" s="84"/>
      <c r="F61" s="74"/>
      <c r="G61" s="74"/>
      <c r="H61" s="74"/>
      <c r="I61" s="74"/>
      <c r="J61" s="70"/>
      <c r="K61" s="70"/>
      <c r="L61" s="70"/>
      <c r="M61" s="74"/>
    </row>
    <row r="62" spans="1:13" x14ac:dyDescent="0.25">
      <c r="A62" s="70"/>
      <c r="B62" s="71"/>
      <c r="C62" s="79"/>
      <c r="D62" s="70"/>
      <c r="E62" s="74"/>
      <c r="F62" s="74"/>
      <c r="G62" s="74"/>
      <c r="H62" s="74"/>
      <c r="I62" s="74"/>
      <c r="J62" s="70"/>
      <c r="K62" s="70"/>
      <c r="L62" s="70"/>
      <c r="M62" s="74"/>
    </row>
    <row r="63" spans="1:13" ht="17.25" customHeight="1" x14ac:dyDescent="0.25">
      <c r="A63" s="70"/>
      <c r="B63" s="71"/>
      <c r="C63" s="13"/>
      <c r="D63" s="13"/>
      <c r="E63" s="13"/>
      <c r="F63" s="74"/>
      <c r="G63" s="74"/>
      <c r="H63" s="74"/>
      <c r="I63" s="74"/>
      <c r="J63" s="70"/>
      <c r="K63" s="70"/>
      <c r="L63" s="70"/>
      <c r="M63" s="74"/>
    </row>
    <row r="64" spans="1:13" x14ac:dyDescent="0.25">
      <c r="A64" s="70"/>
      <c r="B64" s="71"/>
      <c r="C64" s="85"/>
      <c r="D64" s="70"/>
      <c r="E64" s="74"/>
      <c r="F64" s="74"/>
      <c r="G64" s="74"/>
      <c r="H64" s="74"/>
      <c r="I64" s="74"/>
      <c r="J64" s="70"/>
      <c r="K64" s="70"/>
      <c r="L64" s="70"/>
      <c r="M64" s="74"/>
    </row>
    <row r="65" spans="1:13" x14ac:dyDescent="0.25">
      <c r="A65" s="70"/>
      <c r="B65" s="71"/>
      <c r="C65" s="77"/>
      <c r="D65" s="86"/>
      <c r="E65" s="74"/>
      <c r="F65" s="74"/>
      <c r="G65" s="74"/>
      <c r="H65" s="74"/>
      <c r="I65" s="74"/>
      <c r="J65" s="70"/>
      <c r="K65" s="70"/>
      <c r="L65" s="70"/>
      <c r="M65" s="74"/>
    </row>
    <row r="66" spans="1:13" ht="15.75" customHeight="1" x14ac:dyDescent="0.25">
      <c r="A66" s="70"/>
      <c r="B66" s="80"/>
      <c r="C66" s="79"/>
      <c r="D66" s="87"/>
      <c r="E66" s="70"/>
      <c r="F66" s="70"/>
      <c r="G66" s="70"/>
      <c r="H66" s="70"/>
      <c r="I66" s="70"/>
      <c r="J66" s="70"/>
      <c r="K66" s="70"/>
      <c r="L66" s="74"/>
      <c r="M66" s="74"/>
    </row>
    <row r="67" spans="1:13" x14ac:dyDescent="0.25">
      <c r="A67" s="70"/>
      <c r="B67" s="71"/>
      <c r="C67" s="80"/>
      <c r="D67" s="80"/>
      <c r="E67" s="70"/>
      <c r="F67" s="70"/>
      <c r="G67" s="70"/>
      <c r="H67" s="88"/>
      <c r="I67" s="70"/>
      <c r="J67" s="89"/>
      <c r="K67" s="70"/>
      <c r="L67" s="89"/>
      <c r="M67" s="89"/>
    </row>
    <row r="68" spans="1:13" ht="18" customHeight="1" x14ac:dyDescent="0.25">
      <c r="A68" s="70"/>
      <c r="B68" s="71"/>
      <c r="C68" s="72"/>
      <c r="D68" s="90"/>
      <c r="E68" s="70"/>
      <c r="F68" s="70"/>
      <c r="G68" s="70"/>
      <c r="H68" s="70"/>
      <c r="I68" s="70"/>
      <c r="J68" s="70"/>
      <c r="K68" s="70"/>
      <c r="L68" s="70"/>
      <c r="M68" s="74"/>
    </row>
    <row r="69" spans="1:13" x14ac:dyDescent="0.25">
      <c r="A69" s="70"/>
      <c r="B69" s="71"/>
      <c r="C69" s="80"/>
      <c r="D69" s="87"/>
      <c r="E69" s="70"/>
      <c r="F69" s="70"/>
      <c r="G69" s="70"/>
      <c r="H69" s="70"/>
      <c r="I69" s="70"/>
      <c r="J69" s="70"/>
      <c r="K69" s="70"/>
      <c r="L69" s="70"/>
      <c r="M69" s="74"/>
    </row>
    <row r="70" spans="1:13" ht="15.75" customHeight="1" x14ac:dyDescent="0.25">
      <c r="A70" s="70"/>
      <c r="B70" s="71"/>
      <c r="C70" s="80"/>
      <c r="D70" s="90"/>
      <c r="E70" s="70"/>
      <c r="F70" s="70"/>
      <c r="G70" s="70"/>
      <c r="H70" s="70"/>
      <c r="I70" s="70"/>
      <c r="J70" s="70"/>
      <c r="K70" s="70"/>
      <c r="L70" s="70"/>
      <c r="M70" s="74"/>
    </row>
    <row r="71" spans="1:13" x14ac:dyDescent="0.25">
      <c r="A71" s="70"/>
      <c r="B71" s="71"/>
      <c r="C71" s="80"/>
      <c r="D71" s="87"/>
      <c r="E71" s="70"/>
      <c r="F71" s="70"/>
      <c r="G71" s="70"/>
      <c r="H71" s="70"/>
      <c r="I71" s="70"/>
      <c r="J71" s="70"/>
      <c r="K71" s="70"/>
      <c r="L71" s="70"/>
      <c r="M71" s="74"/>
    </row>
    <row r="72" spans="1:13" ht="15.75" customHeight="1" x14ac:dyDescent="0.25">
      <c r="A72" s="70"/>
      <c r="B72" s="71"/>
      <c r="C72" s="80"/>
      <c r="D72" s="90"/>
      <c r="E72" s="70"/>
      <c r="F72" s="70"/>
      <c r="G72" s="70"/>
      <c r="H72" s="70"/>
      <c r="I72" s="70"/>
      <c r="J72" s="70"/>
      <c r="K72" s="70"/>
      <c r="L72" s="70"/>
      <c r="M72" s="74"/>
    </row>
    <row r="73" spans="1:13" x14ac:dyDescent="0.25">
      <c r="A73" s="70"/>
      <c r="B73" s="71"/>
      <c r="C73" s="80"/>
      <c r="D73" s="91"/>
      <c r="E73" s="70"/>
      <c r="F73" s="70"/>
      <c r="G73" s="70"/>
      <c r="H73" s="70"/>
      <c r="I73" s="70"/>
      <c r="J73" s="70"/>
      <c r="K73" s="70"/>
      <c r="L73" s="70"/>
      <c r="M73" s="74"/>
    </row>
    <row r="74" spans="1:13" x14ac:dyDescent="0.25">
      <c r="A74" s="70"/>
      <c r="B74" s="71"/>
      <c r="C74" s="80"/>
      <c r="D74" s="90"/>
      <c r="E74" s="70"/>
      <c r="F74" s="70"/>
      <c r="G74" s="70"/>
      <c r="H74" s="70"/>
      <c r="I74" s="70"/>
      <c r="J74" s="70"/>
      <c r="K74" s="70"/>
      <c r="L74" s="70"/>
      <c r="M74" s="89"/>
    </row>
    <row r="75" spans="1:13" x14ac:dyDescent="0.25">
      <c r="A75" s="70"/>
      <c r="B75" s="71"/>
      <c r="C75" s="80"/>
      <c r="D75" s="91"/>
      <c r="E75" s="70"/>
      <c r="F75" s="70"/>
      <c r="G75" s="70"/>
      <c r="H75" s="70"/>
      <c r="I75" s="70"/>
      <c r="J75" s="70"/>
      <c r="K75" s="70"/>
      <c r="L75" s="70"/>
      <c r="M75" s="89"/>
    </row>
    <row r="76" spans="1:13" x14ac:dyDescent="0.25">
      <c r="A76" s="70"/>
      <c r="B76" s="71"/>
      <c r="C76" s="80"/>
      <c r="D76" s="91"/>
      <c r="E76" s="70"/>
      <c r="F76" s="70"/>
      <c r="G76" s="70"/>
      <c r="H76" s="70"/>
      <c r="I76" s="70"/>
      <c r="J76" s="70"/>
      <c r="K76" s="70"/>
      <c r="L76" s="70"/>
      <c r="M76" s="74"/>
    </row>
    <row r="77" spans="1:13" ht="20.25" customHeight="1" x14ac:dyDescent="0.25">
      <c r="A77" s="70"/>
      <c r="B77" s="71"/>
      <c r="C77" s="80"/>
      <c r="D77" s="91"/>
      <c r="E77" s="70"/>
      <c r="F77" s="70"/>
      <c r="G77" s="70"/>
      <c r="H77" s="70"/>
      <c r="I77" s="70"/>
      <c r="J77" s="70"/>
      <c r="K77" s="70"/>
      <c r="L77" s="70"/>
      <c r="M77" s="74"/>
    </row>
    <row r="78" spans="1:13" x14ac:dyDescent="0.25">
      <c r="A78" s="92"/>
      <c r="B78" s="79"/>
      <c r="C78" s="80"/>
      <c r="D78" s="79"/>
      <c r="E78" s="92"/>
      <c r="F78" s="92"/>
      <c r="G78" s="92"/>
      <c r="H78" s="92"/>
      <c r="I78" s="92"/>
      <c r="J78" s="92"/>
      <c r="K78" s="92"/>
      <c r="L78" s="92"/>
      <c r="M78" s="92"/>
    </row>
    <row r="79" spans="1:13" x14ac:dyDescent="0.25">
      <c r="C79" s="79"/>
    </row>
  </sheetData>
  <sheetProtection algorithmName="SHA-512" hashValue="LINE+gdk2fH8GtrtPHuETFhH3jmuxkpf2JNqCv4PVkMP1r/IQPoLkTjIBY0nmgQNvTIPtRlbo9xWswmsfUB2Fg==" saltValue="oXlCLl8UXVvdTMSGBV64Tg==" spinCount="100000" sheet="1" objects="1" scenarios="1" selectLockedCells="1"/>
  <mergeCells count="18">
    <mergeCell ref="C61:E61"/>
    <mergeCell ref="C63:E63"/>
    <mergeCell ref="B7:M7"/>
    <mergeCell ref="A8:A9"/>
    <mergeCell ref="B8:B9"/>
    <mergeCell ref="C8:C9"/>
    <mergeCell ref="D8:D9"/>
    <mergeCell ref="E8:F8"/>
    <mergeCell ref="G8:H8"/>
    <mergeCell ref="I8:J8"/>
    <mergeCell ref="K8:L8"/>
    <mergeCell ref="M8:M9"/>
    <mergeCell ref="B6:M6"/>
    <mergeCell ref="B1:M1"/>
    <mergeCell ref="A2:M2"/>
    <mergeCell ref="A3:M3"/>
    <mergeCell ref="A4:M4"/>
    <mergeCell ref="B5:M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ფურცელი1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Lasha</dc:creator>
  <cp:lastModifiedBy>Giga</cp:lastModifiedBy>
  <cp:lastPrinted>2016-10-17T14:18:07Z</cp:lastPrinted>
  <dcterms:created xsi:type="dcterms:W3CDTF">2016-02-03T08:46:57Z</dcterms:created>
  <dcterms:modified xsi:type="dcterms:W3CDTF">2016-11-14T14:11:23Z</dcterms:modified>
</cp:coreProperties>
</file>