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კორექტირებული" sheetId="2" r:id="rId1"/>
  </sheets>
  <definedNames>
    <definedName name="_xlnm._FilterDatabase" localSheetId="0" hidden="1">კორექტირებული!$A$17:$K$42</definedName>
    <definedName name="_xlnm.Print_Area" localSheetId="0">კორექტირებული!$A$1:$K$60</definedName>
  </definedNames>
  <calcPr calcId="162913"/>
</workbook>
</file>

<file path=xl/calcChain.xml><?xml version="1.0" encoding="utf-8"?>
<calcChain xmlns="http://schemas.openxmlformats.org/spreadsheetml/2006/main">
  <c r="D43" i="2" l="1"/>
  <c r="D15" i="2"/>
  <c r="D16" i="2" s="1"/>
  <c r="D22" i="2"/>
  <c r="G4" i="2"/>
</calcChain>
</file>

<file path=xl/sharedStrings.xml><?xml version="1.0" encoding="utf-8"?>
<sst xmlns="http://schemas.openxmlformats.org/spreadsheetml/2006/main" count="105" uniqueCount="66">
  <si>
    <t xml:space="preserve">saxarjTaRricxvo Rirebuleba                                                                                     </t>
  </si>
  <si>
    <t>aTasi lari</t>
  </si>
  <si>
    <t>NN</t>
  </si>
  <si>
    <t>samuSaoebis dasaxeleba</t>
  </si>
  <si>
    <t>ganz.</t>
  </si>
  <si>
    <t>xelfasi</t>
  </si>
  <si>
    <t>masala</t>
  </si>
  <si>
    <t xml:space="preserve">samSeneblo meqanizmebi </t>
  </si>
  <si>
    <t>jami</t>
  </si>
  <si>
    <t>erT. fasi</t>
  </si>
  <si>
    <t>t</t>
  </si>
  <si>
    <t>m3</t>
  </si>
  <si>
    <t>zednadebi xarjebi</t>
  </si>
  <si>
    <t>kg</t>
  </si>
  <si>
    <t>liTonis karkasuli elementebis, detalebis da ankerebis damzadeba</t>
  </si>
  <si>
    <t>gegmiuri dagroveba</t>
  </si>
  <si>
    <t xml:space="preserve">jami </t>
  </si>
  <si>
    <t>droebiTi Senoba nagebobebi</t>
  </si>
  <si>
    <t>gauTvaliswinebeli samuSaoebi</t>
  </si>
  <si>
    <t>dRg</t>
  </si>
  <si>
    <t>WaburRilebSi milebis Cadeba da amoReba</t>
  </si>
  <si>
    <t>saburRi mowyobilobis gadaadgileba</t>
  </si>
  <si>
    <t>sardafidan amoTxrili gruntis gamotana urikebiT 20 metramde gadaadgilebiT</t>
  </si>
  <si>
    <t>Senobis gare perimetrze III jgufis gruntis amoTxra 0.5m3 CamCiani eqskavatoriT adgilze dayriT</t>
  </si>
  <si>
    <t xml:space="preserve">garedan eqskavatoriT gruntis amoTxris Semdeg qvabulis damuSaveba xeliT </t>
  </si>
  <si>
    <t xml:space="preserve">q. TbilisSi, dimitri uznaZis q. #52-Si mdebare saqarTvelos ganaTlebisa da mecnierebis saministro </t>
  </si>
  <si>
    <t xml:space="preserve">q. TbilisSi, dimitri uznaZis q. #52-Si mdebare saqarTvelos ganaTlebisa da mecnierebis saministros Senobis saZirkvlebis gaZliereba-rekonstruqcia </t>
  </si>
  <si>
    <t xml:space="preserve">aguris kedlebSi Rarebis amoWra </t>
  </si>
  <si>
    <t>ximinjebis Sevseba qviSa cementis xsnariT marka m-200 Semdegi TanafardobiT cementi 1.0, qviSa 1.0-1.5, wyali 0.4-0.7</t>
  </si>
  <si>
    <t xml:space="preserve">gruntis gaburRva ximinjebis mosawyobad d-130mm. sirRmiT 9,0m. 430c. </t>
  </si>
  <si>
    <t>ankerebis Casamagreblad xvrelebis amovseba polimercementis xsnariT</t>
  </si>
  <si>
    <t>მონოლითური ბეტონის momzadebis მოწყობა</t>
  </si>
  <si>
    <t>gruntis ukuCayra</t>
  </si>
  <si>
    <t>pompis momsaxureba</t>
  </si>
  <si>
    <t>iatkis filebis montaJi</t>
  </si>
  <si>
    <t xml:space="preserve">ankerebis mosawyobad kedlebis daburRva d-50mm. sisqiT 250mm. </t>
  </si>
  <si>
    <r>
      <t xml:space="preserve">monoliTuri betonis Semonakirwylis mowyoba sisqiT 10sm. Bbetoni </t>
    </r>
    <r>
      <rPr>
        <b/>
        <sz val="9"/>
        <color theme="1"/>
        <rFont val="Symbol"/>
        <family val="1"/>
        <charset val="2"/>
      </rPr>
      <t>B7.</t>
    </r>
    <r>
      <rPr>
        <b/>
        <sz val="9"/>
        <color theme="1"/>
        <rFont val="AcadNusx"/>
      </rPr>
      <t xml:space="preserve">5 </t>
    </r>
  </si>
  <si>
    <r>
      <t xml:space="preserve">sardafSi monoliTuri betonis filis mowyoba betoni </t>
    </r>
    <r>
      <rPr>
        <b/>
        <sz val="9"/>
        <color theme="1"/>
        <rFont val="Symbol"/>
        <family val="1"/>
        <charset val="2"/>
      </rPr>
      <t>B</t>
    </r>
    <r>
      <rPr>
        <b/>
        <sz val="9"/>
        <color theme="1"/>
        <rFont val="AcadNusx"/>
      </rPr>
      <t xml:space="preserve">25 </t>
    </r>
  </si>
  <si>
    <t xml:space="preserve">Senobis gareTa perimetrze betonis Semonakirwylis mongreva </t>
  </si>
  <si>
    <t>Senobis gareTa perimetrze asfaltis fenis moxsna sisqiT 10sm. (25*0.1=2.5m3)</t>
  </si>
  <si>
    <t>sardafSi iatakis filebis demontaJi</t>
  </si>
  <si>
    <t xml:space="preserve">sardafSi betonis iatakis demontaJi </t>
  </si>
  <si>
    <t>sardafSi kedlebis mimdebared gruntis amoTxra xeliT</t>
  </si>
  <si>
    <t>sardafidan gamotanili gruntis datvirTva avtoTviTmclelebze xeliT</t>
  </si>
  <si>
    <t>sardafidan gamotanili gruntis gatana avtoTviTmclelebiT 15 km-ze</t>
  </si>
  <si>
    <t>Senobis gasufTaveba samSeneblo nagvisagan</t>
  </si>
  <si>
    <t>samSeneblo nagvis datvirTva xeliT avtoTviTmclelze</t>
  </si>
  <si>
    <t xml:space="preserve">samSeneblo nagvis gatana 15 km-ze </t>
  </si>
  <si>
    <t>Sesasrulebel  samuSaoTa CamonaTvali</t>
  </si>
  <si>
    <t>WaburRilebSi liTonis karkasis Cadeba - 3870m                maT Soris</t>
  </si>
  <si>
    <t xml:space="preserve">ankerebis mowyoba kedlebSi d=20mm, aIII armaturiT </t>
  </si>
  <si>
    <t>მონოლითური რკინაბეტონის koWebis მოწყობა m350 betoniT</t>
  </si>
  <si>
    <t>asfaltis qveda fenis safaris mowyoba sisqiT 7sm. msxvilfraqciuli asfaltbetoniT</t>
  </si>
  <si>
    <t>asfaltis zeda fenis safaris mowyoba sisqiT 4sm. wvrilfraqciuli asfaltbetoniT</t>
  </si>
  <si>
    <t>%</t>
  </si>
  <si>
    <t>raodenoba</t>
  </si>
  <si>
    <t>m2</t>
  </si>
  <si>
    <t>m</t>
  </si>
  <si>
    <t>1 gadaadgileba</t>
  </si>
  <si>
    <r>
      <t xml:space="preserve">armatura  </t>
    </r>
    <r>
      <rPr>
        <b/>
        <sz val="9"/>
        <color theme="1"/>
        <rFont val="_Times New Roman (Georgian)"/>
        <family val="2"/>
      </rPr>
      <t>A</t>
    </r>
    <r>
      <rPr>
        <b/>
        <sz val="9"/>
        <color theme="1"/>
        <rFont val="AcadNusx"/>
      </rPr>
      <t>-</t>
    </r>
    <r>
      <rPr>
        <b/>
        <sz val="9"/>
        <color theme="1"/>
        <rFont val="_Times New Roman (Georgian)"/>
        <family val="2"/>
      </rPr>
      <t>III</t>
    </r>
  </si>
  <si>
    <r>
      <t xml:space="preserve">lTonis mili d-36*3 </t>
    </r>
    <r>
      <rPr>
        <b/>
        <sz val="9"/>
        <color theme="1"/>
        <rFont val="Calibri"/>
        <family val="2"/>
        <charset val="204"/>
      </rPr>
      <t>L</t>
    </r>
    <r>
      <rPr>
        <b/>
        <sz val="8.8000000000000007"/>
        <color theme="1"/>
        <rFont val="AcadNusx"/>
      </rPr>
      <t>=100mm 3870c.</t>
    </r>
  </si>
  <si>
    <r>
      <t xml:space="preserve">armatura </t>
    </r>
    <r>
      <rPr>
        <b/>
        <sz val="9"/>
        <color theme="1"/>
        <rFont val="_Times New Roman (Georgian)"/>
        <family val="2"/>
      </rPr>
      <t>A</t>
    </r>
    <r>
      <rPr>
        <b/>
        <sz val="9"/>
        <color theme="1"/>
        <rFont val="AcadNusx"/>
      </rPr>
      <t>-</t>
    </r>
    <r>
      <rPr>
        <b/>
        <sz val="9"/>
        <color theme="1"/>
        <rFont val="_Times New Roman (Georgian)"/>
        <family val="2"/>
      </rPr>
      <t>I</t>
    </r>
    <r>
      <rPr>
        <b/>
        <sz val="9"/>
        <color theme="1"/>
        <rFont val="AcadNusx"/>
      </rPr>
      <t xml:space="preserve"> </t>
    </r>
  </si>
  <si>
    <r>
      <t xml:space="preserve">armatura </t>
    </r>
    <r>
      <rPr>
        <b/>
        <sz val="9"/>
        <color theme="1"/>
        <rFont val="_Times New Roman (Georgian)"/>
        <family val="2"/>
      </rPr>
      <t>A</t>
    </r>
    <r>
      <rPr>
        <b/>
        <sz val="9"/>
        <color theme="1"/>
        <rFont val="AcadNusx"/>
      </rPr>
      <t>-</t>
    </r>
    <r>
      <rPr>
        <b/>
        <sz val="9"/>
        <color theme="1"/>
        <rFont val="_Times New Roman (Georgian)"/>
        <family val="2"/>
      </rPr>
      <t>III</t>
    </r>
    <r>
      <rPr>
        <b/>
        <sz val="9"/>
        <color theme="1"/>
        <rFont val="AcadNusx"/>
      </rPr>
      <t xml:space="preserve"> </t>
    </r>
  </si>
  <si>
    <t xml:space="preserve"> xvr.</t>
  </si>
  <si>
    <t xml:space="preserve">arqiteqturuli zedamxedvelobis xarjebi  </t>
  </si>
  <si>
    <t>sul xarjTaRricxviT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</si>
</sst>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%"/>
    <numFmt numFmtId="165" formatCode="0.00000"/>
    <numFmt numFmtId="166" formatCode="#,##0.000;[Red]#,##0.000"/>
    <numFmt numFmtId="167" formatCode="0.0"/>
  </numFmts>
  <fonts count="20">
    <font>
      <sz val="11"/>
      <color theme="1"/>
      <name val="Calibri"/>
      <family val="2"/>
      <scheme val="minor"/>
    </font>
    <font>
      <b/>
      <sz val="12"/>
      <color theme="1"/>
      <name val="AcadNusx"/>
    </font>
    <font>
      <b/>
      <sz val="11"/>
      <color theme="1"/>
      <name val="AcadNusx"/>
    </font>
    <font>
      <sz val="11"/>
      <color theme="1"/>
      <name val="AcadNusx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AcadNusx"/>
    </font>
    <font>
      <sz val="10"/>
      <color theme="1"/>
      <name val="AcadNusx"/>
    </font>
    <font>
      <b/>
      <sz val="9"/>
      <color theme="1"/>
      <name val="AcadNusx"/>
    </font>
    <font>
      <sz val="9"/>
      <color theme="1"/>
      <name val="AcadNusx"/>
    </font>
    <font>
      <b/>
      <sz val="9"/>
      <color theme="1"/>
      <name val="Symbol"/>
      <family val="1"/>
      <charset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cadNusx"/>
    </font>
    <font>
      <sz val="10"/>
      <name val="Arial Cyr"/>
    </font>
    <font>
      <b/>
      <sz val="10"/>
      <name val="AcadNusx"/>
    </font>
    <font>
      <b/>
      <sz val="9"/>
      <color theme="1"/>
      <name val="_Times New Roman (Georgian)"/>
      <family val="2"/>
    </font>
    <font>
      <b/>
      <sz val="9"/>
      <color theme="1"/>
      <name val="Calibri"/>
      <family val="2"/>
      <charset val="204"/>
    </font>
    <font>
      <b/>
      <sz val="8.8000000000000007"/>
      <color theme="1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43" fontId="12" fillId="0" borderId="0" applyFont="0" applyFill="0" applyBorder="0" applyAlignment="0" applyProtection="0"/>
    <xf numFmtId="0" fontId="13" fillId="0" borderId="0"/>
  </cellStyleXfs>
  <cellXfs count="76">
    <xf numFmtId="0" fontId="0" fillId="0" borderId="0" xfId="0"/>
    <xf numFmtId="0" fontId="3" fillId="0" borderId="0" xfId="0" applyFont="1"/>
    <xf numFmtId="0" fontId="7" fillId="0" borderId="2" xfId="0" applyFont="1" applyBorder="1" applyAlignment="1">
      <alignment vertical="justify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justify"/>
    </xf>
    <xf numFmtId="0" fontId="8" fillId="0" borderId="2" xfId="0" applyFont="1" applyBorder="1"/>
    <xf numFmtId="0" fontId="8" fillId="0" borderId="2" xfId="0" applyFont="1" applyBorder="1" applyAlignment="1">
      <alignment vertical="center"/>
    </xf>
    <xf numFmtId="2" fontId="8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horizontal="left" vertical="justify"/>
    </xf>
    <xf numFmtId="0" fontId="7" fillId="0" borderId="2" xfId="0" applyFont="1" applyFill="1" applyBorder="1" applyAlignment="1">
      <alignment horizontal="left" vertical="center"/>
    </xf>
    <xf numFmtId="2" fontId="7" fillId="0" borderId="2" xfId="0" applyNumberFormat="1" applyFont="1" applyBorder="1" applyAlignment="1">
      <alignment vertical="center"/>
    </xf>
    <xf numFmtId="4" fontId="8" fillId="0" borderId="2" xfId="0" applyNumberFormat="1" applyFont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0" fontId="9" fillId="0" borderId="2" xfId="0" applyFont="1" applyBorder="1" applyAlignment="1">
      <alignment vertical="justify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9" fillId="0" borderId="2" xfId="0" applyFont="1" applyFill="1" applyBorder="1" applyAlignment="1">
      <alignment horizontal="left" vertical="justify"/>
    </xf>
    <xf numFmtId="0" fontId="10" fillId="0" borderId="2" xfId="0" applyFont="1" applyBorder="1"/>
    <xf numFmtId="2" fontId="10" fillId="0" borderId="2" xfId="0" applyNumberFormat="1" applyFont="1" applyBorder="1"/>
    <xf numFmtId="0" fontId="9" fillId="0" borderId="2" xfId="0" applyFont="1" applyFill="1" applyBorder="1" applyAlignment="1">
      <alignment horizontal="left" vertical="center"/>
    </xf>
    <xf numFmtId="166" fontId="9" fillId="0" borderId="2" xfId="2" applyNumberFormat="1" applyFont="1" applyBorder="1" applyAlignment="1">
      <alignment horizontal="left" vertical="center" wrapText="1"/>
    </xf>
    <xf numFmtId="0" fontId="9" fillId="0" borderId="2" xfId="0" applyFont="1" applyBorder="1"/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justify"/>
    </xf>
    <xf numFmtId="0" fontId="9" fillId="0" borderId="2" xfId="0" applyFont="1" applyBorder="1" applyAlignment="1">
      <alignment horizontal="center" vertical="justify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justify"/>
    </xf>
    <xf numFmtId="0" fontId="3" fillId="0" borderId="2" xfId="0" applyFont="1" applyBorder="1"/>
    <xf numFmtId="0" fontId="9" fillId="0" borderId="2" xfId="0" applyFont="1" applyBorder="1" applyAlignment="1">
      <alignment horizontal="center"/>
    </xf>
    <xf numFmtId="2" fontId="9" fillId="0" borderId="2" xfId="0" applyNumberFormat="1" applyFont="1" applyBorder="1"/>
    <xf numFmtId="49" fontId="9" fillId="0" borderId="2" xfId="0" applyNumberFormat="1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2" fontId="0" fillId="0" borderId="0" xfId="0" applyNumberFormat="1"/>
    <xf numFmtId="0" fontId="3" fillId="0" borderId="0" xfId="0" applyFont="1" applyAlignment="1">
      <alignment vertical="justify"/>
    </xf>
    <xf numFmtId="0" fontId="15" fillId="0" borderId="0" xfId="4" applyFont="1" applyProtection="1"/>
    <xf numFmtId="4" fontId="0" fillId="0" borderId="0" xfId="0" applyNumberFormat="1"/>
    <xf numFmtId="0" fontId="9" fillId="0" borderId="2" xfId="0" applyFont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left" vertical="justify" wrapText="1"/>
    </xf>
    <xf numFmtId="0" fontId="10" fillId="0" borderId="2" xfId="0" applyFont="1" applyFill="1" applyBorder="1"/>
    <xf numFmtId="43" fontId="14" fillId="0" borderId="3" xfId="3" applyFont="1" applyFill="1" applyBorder="1" applyAlignment="1" applyProtection="1">
      <alignment vertical="center" wrapText="1"/>
    </xf>
    <xf numFmtId="43" fontId="14" fillId="0" borderId="2" xfId="3" applyFont="1" applyFill="1" applyBorder="1" applyAlignment="1" applyProtection="1">
      <alignment vertical="center" wrapText="1"/>
    </xf>
    <xf numFmtId="0" fontId="16" fillId="0" borderId="3" xfId="4" applyFont="1" applyFill="1" applyBorder="1" applyAlignment="1" applyProtection="1">
      <alignment horizontal="center" vertical="top" wrapText="1"/>
    </xf>
    <xf numFmtId="0" fontId="16" fillId="0" borderId="3" xfId="4" applyFont="1" applyFill="1" applyBorder="1" applyAlignment="1" applyProtection="1">
      <alignment horizontal="left" vertical="top" wrapText="1"/>
    </xf>
    <xf numFmtId="0" fontId="16" fillId="0" borderId="2" xfId="4" applyFont="1" applyFill="1" applyBorder="1" applyAlignment="1" applyProtection="1">
      <alignment horizontal="center" vertical="top" wrapText="1"/>
    </xf>
    <xf numFmtId="0" fontId="16" fillId="0" borderId="2" xfId="0" applyFont="1" applyFill="1" applyBorder="1" applyAlignment="1" applyProtection="1">
      <alignment horizontal="left" vertical="top" wrapText="1"/>
    </xf>
    <xf numFmtId="164" fontId="7" fillId="0" borderId="2" xfId="0" applyNumberFormat="1" applyFont="1" applyBorder="1" applyAlignment="1">
      <alignment horizontal="center" vertical="center"/>
    </xf>
    <xf numFmtId="9" fontId="7" fillId="0" borderId="2" xfId="0" applyNumberFormat="1" applyFont="1" applyBorder="1" applyAlignment="1">
      <alignment horizontal="center" vertical="center"/>
    </xf>
    <xf numFmtId="10" fontId="7" fillId="0" borderId="2" xfId="0" applyNumberFormat="1" applyFont="1" applyBorder="1" applyAlignment="1">
      <alignment horizontal="center" vertical="center"/>
    </xf>
    <xf numFmtId="0" fontId="7" fillId="0" borderId="2" xfId="0" applyFont="1" applyBorder="1"/>
    <xf numFmtId="0" fontId="9" fillId="0" borderId="2" xfId="0" applyFont="1" applyBorder="1" applyAlignment="1">
      <alignment horizontal="center" vertical="center" wrapText="1"/>
    </xf>
    <xf numFmtId="167" fontId="7" fillId="0" borderId="2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vertical="top"/>
    </xf>
    <xf numFmtId="2" fontId="7" fillId="0" borderId="2" xfId="0" applyNumberFormat="1" applyFont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43" fontId="16" fillId="0" borderId="3" xfId="3" applyFont="1" applyFill="1" applyBorder="1" applyAlignment="1" applyProtection="1">
      <alignment horizontal="left" vertical="top" wrapText="1"/>
    </xf>
    <xf numFmtId="43" fontId="16" fillId="0" borderId="2" xfId="3" applyFont="1" applyFill="1" applyBorder="1" applyAlignment="1" applyProtection="1">
      <alignment horizontal="left" vertical="top" wrapText="1"/>
    </xf>
    <xf numFmtId="0" fontId="7" fillId="0" borderId="2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justify"/>
    </xf>
    <xf numFmtId="0" fontId="7" fillId="0" borderId="5" xfId="0" applyFont="1" applyBorder="1" applyAlignment="1">
      <alignment horizontal="center" vertical="justify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justify"/>
    </xf>
    <xf numFmtId="0" fontId="3" fillId="0" borderId="1" xfId="0" applyFont="1" applyBorder="1" applyAlignment="1">
      <alignment horizontal="left"/>
    </xf>
    <xf numFmtId="165" fontId="2" fillId="0" borderId="0" xfId="0" applyNumberFormat="1" applyFont="1" applyAlignment="1">
      <alignment horizontal="center"/>
    </xf>
  </cellXfs>
  <cellStyles count="5">
    <cellStyle name="Comma" xfId="3" builtinId="3"/>
    <cellStyle name="Normal" xfId="0" builtinId="0"/>
    <cellStyle name="Normal 3" xfId="4"/>
    <cellStyle name="Normal_2-1-1" xfId="2"/>
    <cellStyle name="Normal_stadion-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view="pageBreakPreview" zoomScale="98" zoomScaleNormal="100" zoomScaleSheetLayoutView="98" workbookViewId="0">
      <selection activeCell="N55" sqref="N55"/>
    </sheetView>
  </sheetViews>
  <sheetFormatPr defaultRowHeight="15"/>
  <cols>
    <col min="1" max="1" width="5.125" customWidth="1"/>
    <col min="2" max="2" width="69.125" customWidth="1"/>
    <col min="3" max="3" width="9.875" customWidth="1"/>
    <col min="4" max="4" width="11.25" customWidth="1"/>
    <col min="5" max="5" width="5.875" customWidth="1"/>
    <col min="6" max="6" width="8.875" customWidth="1"/>
    <col min="7" max="7" width="6.875" customWidth="1"/>
    <col min="8" max="8" width="9.25" customWidth="1"/>
    <col min="9" max="9" width="7.125" customWidth="1"/>
    <col min="10" max="10" width="10" customWidth="1"/>
    <col min="11" max="11" width="10.25" customWidth="1"/>
    <col min="13" max="13" width="15" bestFit="1" customWidth="1"/>
    <col min="16" max="16" width="9.75" bestFit="1" customWidth="1"/>
  </cols>
  <sheetData>
    <row r="1" spans="1:14" ht="15.75">
      <c r="A1" s="72" t="s">
        <v>25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4" ht="15.75">
      <c r="A2" s="72" t="s">
        <v>48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4" ht="36" customHeight="1">
      <c r="A3" s="73" t="s">
        <v>26</v>
      </c>
      <c r="B3" s="73"/>
      <c r="C3" s="73"/>
      <c r="D3" s="73"/>
      <c r="E3" s="73"/>
      <c r="F3" s="73"/>
      <c r="G3" s="73"/>
      <c r="H3" s="73"/>
      <c r="I3" s="73"/>
      <c r="J3" s="73"/>
      <c r="K3" s="73"/>
      <c r="N3" s="34"/>
    </row>
    <row r="4" spans="1:14" ht="15.75">
      <c r="A4" s="1" t="s">
        <v>0</v>
      </c>
      <c r="B4" s="1"/>
      <c r="C4" s="1"/>
      <c r="D4" s="1"/>
      <c r="E4" s="1"/>
      <c r="F4" s="1"/>
      <c r="G4" s="75">
        <f>K57/1000</f>
        <v>0</v>
      </c>
      <c r="H4" s="75"/>
      <c r="I4" s="1"/>
      <c r="J4" s="1" t="s">
        <v>1</v>
      </c>
      <c r="K4" s="1"/>
    </row>
    <row r="5" spans="1:14" ht="15.75">
      <c r="A5" s="74"/>
      <c r="B5" s="74"/>
      <c r="C5" s="74"/>
      <c r="D5" s="1"/>
      <c r="E5" s="1"/>
      <c r="F5" s="1"/>
      <c r="G5" s="1"/>
      <c r="H5" s="1"/>
      <c r="I5" s="1"/>
      <c r="J5" s="1"/>
      <c r="K5" s="1"/>
    </row>
    <row r="6" spans="1:14" ht="31.5" customHeight="1">
      <c r="A6" s="69" t="s">
        <v>2</v>
      </c>
      <c r="B6" s="67" t="s">
        <v>3</v>
      </c>
      <c r="C6" s="67" t="s">
        <v>4</v>
      </c>
      <c r="D6" s="70" t="s">
        <v>55</v>
      </c>
      <c r="E6" s="63" t="s">
        <v>5</v>
      </c>
      <c r="F6" s="64"/>
      <c r="G6" s="63" t="s">
        <v>6</v>
      </c>
      <c r="H6" s="64"/>
      <c r="I6" s="65" t="s">
        <v>7</v>
      </c>
      <c r="J6" s="66"/>
      <c r="K6" s="67" t="s">
        <v>8</v>
      </c>
    </row>
    <row r="7" spans="1:14" ht="32.25" customHeight="1">
      <c r="A7" s="69"/>
      <c r="B7" s="68"/>
      <c r="C7" s="68"/>
      <c r="D7" s="71"/>
      <c r="E7" s="2" t="s">
        <v>9</v>
      </c>
      <c r="F7" s="3" t="s">
        <v>8</v>
      </c>
      <c r="G7" s="2" t="s">
        <v>9</v>
      </c>
      <c r="H7" s="3" t="s">
        <v>8</v>
      </c>
      <c r="I7" s="2" t="s">
        <v>9</v>
      </c>
      <c r="J7" s="3" t="s">
        <v>8</v>
      </c>
      <c r="K7" s="68"/>
    </row>
    <row r="8" spans="1:14">
      <c r="A8" s="4">
        <v>1</v>
      </c>
      <c r="B8" s="4">
        <v>3</v>
      </c>
      <c r="C8" s="4">
        <v>4</v>
      </c>
      <c r="D8" s="4">
        <v>6</v>
      </c>
      <c r="E8" s="4">
        <v>7</v>
      </c>
      <c r="F8" s="4">
        <v>8</v>
      </c>
      <c r="G8" s="4">
        <v>9</v>
      </c>
      <c r="H8" s="4">
        <v>10</v>
      </c>
      <c r="I8" s="4">
        <v>11</v>
      </c>
      <c r="J8" s="4">
        <v>12</v>
      </c>
      <c r="K8" s="4">
        <v>13</v>
      </c>
    </row>
    <row r="9" spans="1:14">
      <c r="A9" s="4">
        <v>1</v>
      </c>
      <c r="B9" s="5" t="s">
        <v>38</v>
      </c>
      <c r="C9" s="4" t="s">
        <v>11</v>
      </c>
      <c r="D9" s="32">
        <v>4.0999999999999996</v>
      </c>
      <c r="E9" s="6"/>
      <c r="F9" s="6"/>
      <c r="G9" s="6"/>
      <c r="H9" s="6"/>
      <c r="I9" s="6"/>
      <c r="J9" s="6"/>
      <c r="K9" s="6"/>
    </row>
    <row r="10" spans="1:14" ht="36" customHeight="1">
      <c r="A10" s="26">
        <v>2</v>
      </c>
      <c r="B10" s="27" t="s">
        <v>39</v>
      </c>
      <c r="C10" s="26" t="s">
        <v>11</v>
      </c>
      <c r="D10" s="4">
        <v>2.5</v>
      </c>
      <c r="E10" s="28"/>
      <c r="F10" s="28"/>
      <c r="G10" s="28"/>
      <c r="H10" s="28"/>
      <c r="I10" s="28"/>
      <c r="J10" s="28"/>
      <c r="K10" s="28"/>
    </row>
    <row r="11" spans="1:14">
      <c r="A11" s="4">
        <v>3</v>
      </c>
      <c r="B11" s="10" t="s">
        <v>40</v>
      </c>
      <c r="C11" s="4" t="s">
        <v>56</v>
      </c>
      <c r="D11" s="32">
        <v>205</v>
      </c>
      <c r="E11" s="6"/>
      <c r="F11" s="6"/>
      <c r="G11" s="6"/>
      <c r="H11" s="6"/>
      <c r="I11" s="6"/>
      <c r="J11" s="6"/>
      <c r="K11" s="6"/>
    </row>
    <row r="12" spans="1:14">
      <c r="A12" s="4">
        <v>4</v>
      </c>
      <c r="B12" s="10" t="s">
        <v>41</v>
      </c>
      <c r="C12" s="4" t="s">
        <v>11</v>
      </c>
      <c r="D12" s="32">
        <v>21.5</v>
      </c>
      <c r="E12" s="6"/>
      <c r="F12" s="6"/>
      <c r="G12" s="6"/>
      <c r="H12" s="6"/>
      <c r="I12" s="6"/>
      <c r="J12" s="6"/>
      <c r="K12" s="6"/>
    </row>
    <row r="13" spans="1:14">
      <c r="A13" s="15">
        <v>5</v>
      </c>
      <c r="B13" s="20" t="s">
        <v>27</v>
      </c>
      <c r="C13" s="15" t="s">
        <v>11</v>
      </c>
      <c r="D13" s="32">
        <v>23.3</v>
      </c>
      <c r="E13" s="18"/>
      <c r="F13" s="18"/>
      <c r="G13" s="18"/>
      <c r="H13" s="18"/>
      <c r="I13" s="18"/>
      <c r="J13" s="18"/>
      <c r="K13" s="18"/>
    </row>
    <row r="14" spans="1:14" s="35" customFormat="1" ht="13.5">
      <c r="A14" s="42">
        <v>6</v>
      </c>
      <c r="B14" s="43" t="s">
        <v>45</v>
      </c>
      <c r="C14" s="42" t="s">
        <v>10</v>
      </c>
      <c r="D14" s="59">
        <v>119.12</v>
      </c>
      <c r="E14" s="40"/>
      <c r="F14" s="40"/>
      <c r="G14" s="40"/>
      <c r="H14" s="40"/>
      <c r="I14" s="40"/>
      <c r="J14" s="40"/>
      <c r="K14" s="40"/>
    </row>
    <row r="15" spans="1:14" s="35" customFormat="1" ht="13.5">
      <c r="A15" s="42">
        <v>7</v>
      </c>
      <c r="B15" s="43" t="s">
        <v>46</v>
      </c>
      <c r="C15" s="42" t="s">
        <v>10</v>
      </c>
      <c r="D15" s="59">
        <f>D14</f>
        <v>119.12</v>
      </c>
      <c r="E15" s="40"/>
      <c r="F15" s="40"/>
      <c r="G15" s="40"/>
      <c r="H15" s="40"/>
      <c r="I15" s="40"/>
      <c r="J15" s="40"/>
      <c r="K15" s="40"/>
    </row>
    <row r="16" spans="1:14" s="35" customFormat="1" ht="13.5">
      <c r="A16" s="44">
        <v>8</v>
      </c>
      <c r="B16" s="45" t="s">
        <v>47</v>
      </c>
      <c r="C16" s="44" t="s">
        <v>10</v>
      </c>
      <c r="D16" s="60">
        <f>D15</f>
        <v>119.12</v>
      </c>
      <c r="E16" s="41"/>
      <c r="F16" s="41"/>
      <c r="G16" s="41"/>
      <c r="H16" s="41"/>
      <c r="I16" s="41"/>
      <c r="J16" s="41"/>
      <c r="K16" s="41"/>
    </row>
    <row r="17" spans="1:11" ht="28.5" customHeight="1">
      <c r="A17" s="4">
        <v>9</v>
      </c>
      <c r="B17" s="5" t="s">
        <v>23</v>
      </c>
      <c r="C17" s="4" t="s">
        <v>11</v>
      </c>
      <c r="D17" s="32">
        <v>130</v>
      </c>
      <c r="E17" s="6"/>
      <c r="F17" s="6"/>
      <c r="G17" s="6"/>
      <c r="H17" s="6"/>
      <c r="I17" s="6"/>
      <c r="J17" s="6"/>
      <c r="K17" s="6"/>
    </row>
    <row r="18" spans="1:11" ht="28.5" customHeight="1">
      <c r="A18" s="4">
        <v>10</v>
      </c>
      <c r="B18" s="5" t="s">
        <v>24</v>
      </c>
      <c r="C18" s="4" t="s">
        <v>11</v>
      </c>
      <c r="D18" s="32">
        <v>13</v>
      </c>
      <c r="E18" s="6"/>
      <c r="F18" s="6"/>
      <c r="G18" s="6"/>
      <c r="H18" s="6"/>
      <c r="I18" s="6"/>
      <c r="J18" s="6"/>
      <c r="K18" s="6"/>
    </row>
    <row r="19" spans="1:11" ht="18" customHeight="1">
      <c r="A19" s="15">
        <v>11</v>
      </c>
      <c r="B19" s="24" t="s">
        <v>42</v>
      </c>
      <c r="C19" s="15" t="s">
        <v>11</v>
      </c>
      <c r="D19" s="4">
        <v>70</v>
      </c>
      <c r="E19" s="18"/>
      <c r="F19" s="18"/>
      <c r="G19" s="18"/>
      <c r="H19" s="18"/>
      <c r="I19" s="18"/>
      <c r="J19" s="18"/>
      <c r="K19" s="18"/>
    </row>
    <row r="20" spans="1:11" ht="27.75" customHeight="1">
      <c r="A20" s="15">
        <v>12</v>
      </c>
      <c r="B20" s="17" t="s">
        <v>22</v>
      </c>
      <c r="C20" s="15" t="s">
        <v>11</v>
      </c>
      <c r="D20" s="32">
        <v>15</v>
      </c>
      <c r="E20" s="18"/>
      <c r="F20" s="18"/>
      <c r="G20" s="18"/>
      <c r="H20" s="18"/>
      <c r="I20" s="18"/>
      <c r="J20" s="18"/>
      <c r="K20" s="19"/>
    </row>
    <row r="21" spans="1:11" ht="29.25" customHeight="1">
      <c r="A21" s="15">
        <v>13</v>
      </c>
      <c r="B21" s="17" t="s">
        <v>43</v>
      </c>
      <c r="C21" s="15" t="s">
        <v>11</v>
      </c>
      <c r="D21" s="32">
        <v>15</v>
      </c>
      <c r="E21" s="18"/>
      <c r="F21" s="18"/>
      <c r="G21" s="18"/>
      <c r="H21" s="18"/>
      <c r="I21" s="18"/>
      <c r="J21" s="18"/>
      <c r="K21" s="19"/>
    </row>
    <row r="22" spans="1:11" ht="28.5" customHeight="1">
      <c r="A22" s="15">
        <v>14</v>
      </c>
      <c r="B22" s="17" t="s">
        <v>44</v>
      </c>
      <c r="C22" s="15" t="s">
        <v>10</v>
      </c>
      <c r="D22" s="32">
        <f>D21*1.75</f>
        <v>26.25</v>
      </c>
      <c r="E22" s="18"/>
      <c r="F22" s="18"/>
      <c r="G22" s="18"/>
      <c r="H22" s="18"/>
      <c r="I22" s="18"/>
      <c r="J22" s="18"/>
      <c r="K22" s="19"/>
    </row>
    <row r="23" spans="1:11" ht="31.5" customHeight="1">
      <c r="A23" s="15">
        <v>15</v>
      </c>
      <c r="B23" s="21" t="s">
        <v>29</v>
      </c>
      <c r="C23" s="15" t="s">
        <v>57</v>
      </c>
      <c r="D23" s="4">
        <v>3870</v>
      </c>
      <c r="E23" s="18"/>
      <c r="F23" s="18"/>
      <c r="G23" s="18"/>
      <c r="H23" s="18"/>
      <c r="I23" s="18"/>
      <c r="J23" s="18"/>
      <c r="K23" s="18"/>
    </row>
    <row r="24" spans="1:11" ht="20.25" customHeight="1">
      <c r="A24" s="15">
        <v>16</v>
      </c>
      <c r="B24" s="23" t="s">
        <v>20</v>
      </c>
      <c r="C24" s="15" t="s">
        <v>57</v>
      </c>
      <c r="D24" s="4">
        <v>3870</v>
      </c>
      <c r="E24" s="18"/>
      <c r="F24" s="18"/>
      <c r="G24" s="18"/>
      <c r="H24" s="18"/>
      <c r="I24" s="18"/>
      <c r="J24" s="18"/>
      <c r="K24" s="18"/>
    </row>
    <row r="25" spans="1:11" ht="40.5" customHeight="1">
      <c r="A25" s="15">
        <v>17</v>
      </c>
      <c r="B25" s="23" t="s">
        <v>21</v>
      </c>
      <c r="C25" s="50" t="s">
        <v>58</v>
      </c>
      <c r="D25" s="4">
        <v>430</v>
      </c>
      <c r="E25" s="18"/>
      <c r="F25" s="18"/>
      <c r="G25" s="18"/>
      <c r="H25" s="18"/>
      <c r="I25" s="18"/>
      <c r="J25" s="18"/>
      <c r="K25" s="18"/>
    </row>
    <row r="26" spans="1:11" ht="24" customHeight="1">
      <c r="A26" s="15">
        <v>18</v>
      </c>
      <c r="B26" s="16" t="s">
        <v>49</v>
      </c>
      <c r="C26" s="15"/>
      <c r="D26" s="4"/>
      <c r="E26" s="18"/>
      <c r="F26" s="18"/>
      <c r="G26" s="18"/>
      <c r="H26" s="18"/>
      <c r="I26" s="18"/>
      <c r="J26" s="18"/>
      <c r="K26" s="18"/>
    </row>
    <row r="27" spans="1:11" ht="15.75" customHeight="1">
      <c r="A27" s="18"/>
      <c r="B27" s="22" t="s">
        <v>59</v>
      </c>
      <c r="C27" s="29" t="s">
        <v>13</v>
      </c>
      <c r="D27" s="54">
        <v>39092.230000000003</v>
      </c>
      <c r="E27" s="18"/>
      <c r="F27" s="18"/>
      <c r="G27" s="39"/>
      <c r="H27" s="19"/>
      <c r="I27" s="18"/>
      <c r="J27" s="19"/>
      <c r="K27" s="19"/>
    </row>
    <row r="28" spans="1:11" ht="15.75" customHeight="1">
      <c r="A28" s="18"/>
      <c r="B28" s="22" t="s">
        <v>60</v>
      </c>
      <c r="C28" s="29" t="s">
        <v>13</v>
      </c>
      <c r="D28" s="54">
        <v>774</v>
      </c>
      <c r="E28" s="18"/>
      <c r="F28" s="18"/>
      <c r="G28" s="39"/>
      <c r="H28" s="19"/>
      <c r="I28" s="18"/>
      <c r="J28" s="18"/>
      <c r="K28" s="18"/>
    </row>
    <row r="29" spans="1:11" ht="42.75" customHeight="1">
      <c r="A29" s="15">
        <v>19</v>
      </c>
      <c r="B29" s="14" t="s">
        <v>28</v>
      </c>
      <c r="C29" s="15" t="s">
        <v>11</v>
      </c>
      <c r="D29" s="32">
        <v>55.9</v>
      </c>
      <c r="E29" s="18"/>
      <c r="F29" s="18"/>
      <c r="G29" s="39"/>
      <c r="H29" s="18"/>
      <c r="I29" s="18"/>
      <c r="J29" s="18"/>
      <c r="K29" s="18"/>
    </row>
    <row r="30" spans="1:11" ht="30.75" customHeight="1">
      <c r="A30" s="15">
        <v>20</v>
      </c>
      <c r="B30" s="17" t="s">
        <v>35</v>
      </c>
      <c r="C30" s="25" t="s">
        <v>63</v>
      </c>
      <c r="D30" s="51">
        <v>550</v>
      </c>
      <c r="E30" s="18"/>
      <c r="F30" s="18"/>
      <c r="G30" s="39"/>
      <c r="H30" s="18"/>
      <c r="I30" s="18"/>
      <c r="J30" s="18"/>
      <c r="K30" s="18"/>
    </row>
    <row r="31" spans="1:11" ht="25.5" customHeight="1">
      <c r="A31" s="15">
        <v>21</v>
      </c>
      <c r="B31" s="20" t="s">
        <v>50</v>
      </c>
      <c r="C31" s="15" t="s">
        <v>10</v>
      </c>
      <c r="D31" s="52">
        <v>0.74600999999999995</v>
      </c>
      <c r="E31" s="18"/>
      <c r="F31" s="18"/>
      <c r="G31" s="39"/>
      <c r="H31" s="18"/>
      <c r="I31" s="18"/>
      <c r="J31" s="18"/>
      <c r="K31" s="18"/>
    </row>
    <row r="32" spans="1:11" ht="29.25" customHeight="1">
      <c r="A32" s="15">
        <v>22</v>
      </c>
      <c r="B32" s="17" t="s">
        <v>30</v>
      </c>
      <c r="C32" s="15" t="s">
        <v>11</v>
      </c>
      <c r="D32" s="51">
        <v>0.2</v>
      </c>
      <c r="E32" s="18"/>
      <c r="F32" s="18"/>
      <c r="G32" s="39"/>
      <c r="H32" s="18"/>
      <c r="I32" s="18"/>
      <c r="J32" s="18"/>
      <c r="K32" s="19"/>
    </row>
    <row r="33" spans="1:13" ht="21" customHeight="1">
      <c r="A33" s="15">
        <v>23</v>
      </c>
      <c r="B33" s="23" t="s">
        <v>31</v>
      </c>
      <c r="C33" s="15" t="s">
        <v>11</v>
      </c>
      <c r="D33" s="4">
        <v>14.85</v>
      </c>
      <c r="E33" s="18"/>
      <c r="F33" s="18"/>
      <c r="G33" s="39"/>
      <c r="H33" s="18"/>
      <c r="I33" s="18"/>
      <c r="J33" s="18"/>
      <c r="K33" s="18"/>
    </row>
    <row r="34" spans="1:13" ht="24.75" customHeight="1">
      <c r="A34" s="15">
        <v>24</v>
      </c>
      <c r="B34" s="37" t="s">
        <v>51</v>
      </c>
      <c r="C34" s="15" t="s">
        <v>11</v>
      </c>
      <c r="D34" s="56">
        <v>81.680000000000007</v>
      </c>
      <c r="E34" s="19"/>
      <c r="F34" s="18"/>
      <c r="G34" s="39"/>
      <c r="H34" s="18"/>
      <c r="I34" s="18"/>
      <c r="J34" s="18"/>
      <c r="K34" s="18"/>
    </row>
    <row r="35" spans="1:13" ht="18.75" customHeight="1">
      <c r="A35" s="18"/>
      <c r="B35" s="22" t="s">
        <v>61</v>
      </c>
      <c r="C35" s="55" t="s">
        <v>13</v>
      </c>
      <c r="D35" s="57">
        <v>666.53</v>
      </c>
      <c r="E35" s="18"/>
      <c r="F35" s="18"/>
      <c r="G35" s="39"/>
      <c r="H35" s="19"/>
      <c r="I35" s="18"/>
      <c r="J35" s="18"/>
      <c r="K35" s="19"/>
    </row>
    <row r="36" spans="1:13" ht="18.75" customHeight="1">
      <c r="A36" s="18"/>
      <c r="B36" s="22" t="s">
        <v>62</v>
      </c>
      <c r="C36" s="55" t="s">
        <v>13</v>
      </c>
      <c r="D36" s="57">
        <v>2343.83</v>
      </c>
      <c r="E36" s="18"/>
      <c r="F36" s="18"/>
      <c r="G36" s="39"/>
      <c r="H36" s="19"/>
      <c r="I36" s="18"/>
      <c r="J36" s="18"/>
      <c r="K36" s="19"/>
    </row>
    <row r="37" spans="1:13" ht="18.75" customHeight="1">
      <c r="A37" s="15">
        <v>25</v>
      </c>
      <c r="B37" s="23" t="s">
        <v>32</v>
      </c>
      <c r="C37" s="15" t="s">
        <v>11</v>
      </c>
      <c r="D37" s="53">
        <v>198</v>
      </c>
      <c r="E37" s="18"/>
      <c r="F37" s="18"/>
      <c r="G37" s="18"/>
      <c r="H37" s="18"/>
      <c r="I37" s="18"/>
      <c r="J37" s="18"/>
      <c r="K37" s="18"/>
    </row>
    <row r="38" spans="1:13" ht="27.75" customHeight="1">
      <c r="A38" s="15">
        <v>26</v>
      </c>
      <c r="B38" s="17" t="s">
        <v>37</v>
      </c>
      <c r="C38" s="15" t="s">
        <v>11</v>
      </c>
      <c r="D38" s="32">
        <v>33</v>
      </c>
      <c r="E38" s="18"/>
      <c r="F38" s="18"/>
      <c r="G38" s="18"/>
      <c r="H38" s="18"/>
      <c r="I38" s="18"/>
      <c r="J38" s="18"/>
      <c r="K38" s="18"/>
    </row>
    <row r="39" spans="1:13" ht="29.25" customHeight="1">
      <c r="A39" s="15">
        <v>27</v>
      </c>
      <c r="B39" s="17" t="s">
        <v>36</v>
      </c>
      <c r="C39" s="15" t="s">
        <v>11</v>
      </c>
      <c r="D39" s="32">
        <v>4.0999999999999996</v>
      </c>
      <c r="E39" s="18"/>
      <c r="F39" s="18"/>
      <c r="G39" s="18"/>
      <c r="H39" s="18"/>
      <c r="I39" s="18"/>
      <c r="J39" s="18"/>
      <c r="K39" s="18"/>
    </row>
    <row r="40" spans="1:13" ht="27" customHeight="1">
      <c r="A40" s="15">
        <v>28</v>
      </c>
      <c r="B40" s="38" t="s">
        <v>52</v>
      </c>
      <c r="C40" s="15" t="s">
        <v>56</v>
      </c>
      <c r="D40" s="4">
        <v>25</v>
      </c>
      <c r="E40" s="18"/>
      <c r="F40" s="18"/>
      <c r="G40" s="18"/>
      <c r="H40" s="18"/>
      <c r="I40" s="18"/>
      <c r="J40" s="18"/>
      <c r="K40" s="18"/>
    </row>
    <row r="41" spans="1:13" ht="28.5" customHeight="1">
      <c r="A41" s="15">
        <v>29</v>
      </c>
      <c r="B41" s="38" t="s">
        <v>53</v>
      </c>
      <c r="C41" s="15" t="s">
        <v>56</v>
      </c>
      <c r="D41" s="4">
        <v>25</v>
      </c>
      <c r="E41" s="18"/>
      <c r="F41" s="18"/>
      <c r="G41" s="18"/>
      <c r="H41" s="18"/>
      <c r="I41" s="18"/>
      <c r="J41" s="18"/>
      <c r="K41" s="18"/>
    </row>
    <row r="42" spans="1:13" ht="27" customHeight="1">
      <c r="A42" s="15">
        <v>30</v>
      </c>
      <c r="B42" s="31" t="s">
        <v>34</v>
      </c>
      <c r="C42" s="15" t="s">
        <v>56</v>
      </c>
      <c r="D42" s="4">
        <v>205</v>
      </c>
      <c r="E42" s="18"/>
      <c r="F42" s="18"/>
      <c r="G42" s="18"/>
      <c r="H42" s="18"/>
      <c r="I42" s="18"/>
      <c r="J42" s="18"/>
      <c r="K42" s="18"/>
    </row>
    <row r="43" spans="1:13" ht="30" customHeight="1">
      <c r="A43" s="4">
        <v>31</v>
      </c>
      <c r="B43" s="9" t="s">
        <v>14</v>
      </c>
      <c r="C43" s="4" t="s">
        <v>10</v>
      </c>
      <c r="D43" s="4">
        <f>D27/1000+D31+D35/1000+T32/1000+D36/1000</f>
        <v>42.848599999999998</v>
      </c>
      <c r="E43" s="6"/>
      <c r="F43" s="6"/>
      <c r="G43" s="6"/>
      <c r="H43" s="6"/>
      <c r="I43" s="6"/>
      <c r="J43" s="6"/>
      <c r="K43" s="6"/>
    </row>
    <row r="44" spans="1:13" ht="15.75" customHeight="1">
      <c r="A44" s="55">
        <v>32</v>
      </c>
      <c r="B44" s="22" t="s">
        <v>33</v>
      </c>
      <c r="C44" s="29" t="s">
        <v>11</v>
      </c>
      <c r="D44" s="54">
        <v>189.53</v>
      </c>
      <c r="E44" s="22"/>
      <c r="F44" s="22"/>
      <c r="G44" s="22"/>
      <c r="H44" s="30"/>
      <c r="I44" s="18"/>
      <c r="J44" s="19"/>
      <c r="K44" s="19"/>
      <c r="M44" s="33"/>
    </row>
    <row r="45" spans="1:13" ht="17.25" customHeight="1">
      <c r="A45" s="6"/>
      <c r="B45" s="3" t="s">
        <v>16</v>
      </c>
      <c r="C45" s="6"/>
      <c r="D45" s="58"/>
      <c r="E45" s="6"/>
      <c r="F45" s="8"/>
      <c r="G45" s="7"/>
      <c r="H45" s="8"/>
      <c r="I45" s="7"/>
      <c r="J45" s="8"/>
      <c r="K45" s="11"/>
    </row>
    <row r="46" spans="1:13" ht="18" customHeight="1">
      <c r="A46" s="6"/>
      <c r="B46" s="3" t="s">
        <v>12</v>
      </c>
      <c r="C46" s="46" t="s">
        <v>54</v>
      </c>
      <c r="D46" s="58"/>
      <c r="E46" s="6"/>
      <c r="F46" s="8"/>
      <c r="G46" s="7"/>
      <c r="H46" s="7"/>
      <c r="I46" s="7"/>
      <c r="J46" s="8"/>
      <c r="K46" s="12"/>
    </row>
    <row r="47" spans="1:13" ht="18" customHeight="1">
      <c r="A47" s="6"/>
      <c r="B47" s="3" t="s">
        <v>16</v>
      </c>
      <c r="C47" s="4"/>
      <c r="D47" s="58"/>
      <c r="E47" s="6"/>
      <c r="F47" s="11"/>
      <c r="G47" s="3"/>
      <c r="H47" s="3"/>
      <c r="I47" s="3"/>
      <c r="J47" s="11"/>
      <c r="K47" s="13"/>
    </row>
    <row r="48" spans="1:13" ht="18" customHeight="1">
      <c r="A48" s="6"/>
      <c r="B48" s="3" t="s">
        <v>15</v>
      </c>
      <c r="C48" s="47" t="s">
        <v>54</v>
      </c>
      <c r="D48" s="6"/>
      <c r="E48" s="6"/>
      <c r="F48" s="7"/>
      <c r="G48" s="7"/>
      <c r="H48" s="8"/>
      <c r="I48" s="7"/>
      <c r="J48" s="8"/>
      <c r="K48" s="12"/>
    </row>
    <row r="49" spans="1:14" ht="18" customHeight="1">
      <c r="A49" s="6"/>
      <c r="B49" s="3" t="s">
        <v>16</v>
      </c>
      <c r="C49" s="4"/>
      <c r="D49" s="6"/>
      <c r="E49" s="6"/>
      <c r="F49" s="7"/>
      <c r="G49" s="7"/>
      <c r="H49" s="7"/>
      <c r="I49" s="7"/>
      <c r="J49" s="7"/>
      <c r="K49" s="13"/>
    </row>
    <row r="50" spans="1:14" ht="18" customHeight="1">
      <c r="A50" s="6"/>
      <c r="B50" s="3" t="s">
        <v>17</v>
      </c>
      <c r="C50" s="48">
        <v>1.2E-2</v>
      </c>
      <c r="D50" s="6"/>
      <c r="E50" s="6"/>
      <c r="F50" s="7"/>
      <c r="G50" s="7"/>
      <c r="H50" s="7"/>
      <c r="I50" s="7"/>
      <c r="J50" s="7"/>
      <c r="K50" s="12"/>
    </row>
    <row r="51" spans="1:14" ht="18" customHeight="1">
      <c r="A51" s="6"/>
      <c r="B51" s="3" t="s">
        <v>16</v>
      </c>
      <c r="C51" s="4"/>
      <c r="D51" s="6"/>
      <c r="E51" s="6"/>
      <c r="F51" s="7"/>
      <c r="G51" s="7"/>
      <c r="H51" s="7"/>
      <c r="I51" s="7"/>
      <c r="J51" s="7"/>
      <c r="K51" s="13"/>
    </row>
    <row r="52" spans="1:14" ht="18" customHeight="1">
      <c r="A52" s="6"/>
      <c r="B52" s="3" t="s">
        <v>18</v>
      </c>
      <c r="C52" s="47">
        <v>0.05</v>
      </c>
      <c r="D52" s="6"/>
      <c r="E52" s="6"/>
      <c r="F52" s="7"/>
      <c r="G52" s="7"/>
      <c r="H52" s="7"/>
      <c r="I52" s="7"/>
      <c r="J52" s="7"/>
      <c r="K52" s="12"/>
    </row>
    <row r="53" spans="1:14" ht="18" customHeight="1">
      <c r="A53" s="6"/>
      <c r="B53" s="3" t="s">
        <v>16</v>
      </c>
      <c r="C53" s="47"/>
      <c r="D53" s="6"/>
      <c r="E53" s="6"/>
      <c r="F53" s="7"/>
      <c r="G53" s="7"/>
      <c r="H53" s="7"/>
      <c r="I53" s="7"/>
      <c r="J53" s="7"/>
      <c r="K53" s="13"/>
    </row>
    <row r="54" spans="1:14" ht="18" customHeight="1">
      <c r="A54" s="6"/>
      <c r="B54" s="61" t="s">
        <v>64</v>
      </c>
      <c r="C54" s="46">
        <v>8.9999999999999993E-3</v>
      </c>
      <c r="D54" s="6"/>
      <c r="E54" s="6"/>
      <c r="F54" s="7"/>
      <c r="G54" s="7"/>
      <c r="H54" s="7"/>
      <c r="I54" s="7"/>
      <c r="J54" s="7"/>
      <c r="K54" s="13"/>
    </row>
    <row r="55" spans="1:14" ht="18" customHeight="1">
      <c r="A55" s="6"/>
      <c r="B55" s="3" t="s">
        <v>8</v>
      </c>
      <c r="C55" s="47"/>
      <c r="D55" s="6"/>
      <c r="E55" s="6"/>
      <c r="F55" s="7"/>
      <c r="G55" s="7"/>
      <c r="H55" s="7"/>
      <c r="I55" s="7"/>
      <c r="J55" s="7"/>
      <c r="K55" s="13"/>
    </row>
    <row r="56" spans="1:14" ht="18" customHeight="1">
      <c r="A56" s="6"/>
      <c r="B56" s="3" t="s">
        <v>19</v>
      </c>
      <c r="C56" s="47">
        <v>0.18</v>
      </c>
      <c r="D56" s="6"/>
      <c r="E56" s="6"/>
      <c r="F56" s="7"/>
      <c r="G56" s="7"/>
      <c r="H56" s="7"/>
      <c r="I56" s="7"/>
      <c r="J56" s="7"/>
      <c r="K56" s="12"/>
    </row>
    <row r="57" spans="1:14" ht="18" customHeight="1">
      <c r="A57" s="6"/>
      <c r="B57" s="3" t="s">
        <v>65</v>
      </c>
      <c r="C57" s="49"/>
      <c r="D57" s="6"/>
      <c r="E57" s="6"/>
      <c r="F57" s="7"/>
      <c r="G57" s="7"/>
      <c r="H57" s="7"/>
      <c r="I57" s="7"/>
      <c r="J57" s="7"/>
      <c r="K57" s="13"/>
      <c r="N57" s="36"/>
    </row>
    <row r="58" spans="1:14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4" ht="16.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</row>
    <row r="60" spans="1:14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</sheetData>
  <mergeCells count="14">
    <mergeCell ref="A1:K1"/>
    <mergeCell ref="A2:K2"/>
    <mergeCell ref="A3:K3"/>
    <mergeCell ref="A5:C5"/>
    <mergeCell ref="G4:H4"/>
    <mergeCell ref="A59:K59"/>
    <mergeCell ref="E6:F6"/>
    <mergeCell ref="G6:H6"/>
    <mergeCell ref="I6:J6"/>
    <mergeCell ref="K6:K7"/>
    <mergeCell ref="A6:A7"/>
    <mergeCell ref="B6:B7"/>
    <mergeCell ref="C6:C7"/>
    <mergeCell ref="D6:D7"/>
  </mergeCells>
  <pageMargins left="0.2" right="0.2" top="0.75" bottom="0.75" header="0.3" footer="0.3"/>
  <pageSetup paperSize="9" scale="87" orientation="landscape" r:id="rId1"/>
  <rowBreaks count="1" manualBreakCount="1">
    <brk id="4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კორექტირებული</vt:lpstr>
      <vt:lpstr>კორექტირებული!Print_Area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2016-10-19T05:41:47Z</dcterms:modified>
</cp:coreProperties>
</file>