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Dropbox\TENDERS 2016\ზონები 3 წლიანი\N21 ზონა - 3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Sheet1!$A$2:$G$146</definedName>
    <definedName name="_xlnm.Print_Titles" localSheetId="0">Sheet1!$6:$6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9" i="1" l="1"/>
  <c r="G137" i="1"/>
  <c r="G136" i="1"/>
  <c r="G96" i="1"/>
  <c r="G60" i="1"/>
  <c r="G21" i="1" l="1"/>
  <c r="G43" i="1"/>
  <c r="G22" i="1"/>
  <c r="G41" i="1" l="1"/>
  <c r="G42" i="1"/>
  <c r="G84" i="1" l="1"/>
  <c r="G85" i="1"/>
  <c r="G86" i="1"/>
  <c r="G87" i="1"/>
  <c r="G88" i="1"/>
  <c r="G89" i="1"/>
  <c r="G90" i="1"/>
  <c r="G82" i="1"/>
  <c r="G133" i="1" l="1"/>
  <c r="G134" i="1"/>
  <c r="G72" i="1" l="1"/>
  <c r="G40" i="1"/>
  <c r="G39" i="1"/>
  <c r="G38" i="1"/>
  <c r="G141" i="1"/>
  <c r="G140" i="1"/>
  <c r="G138" i="1"/>
  <c r="G135" i="1"/>
  <c r="G132" i="1"/>
  <c r="G130" i="1"/>
  <c r="G129" i="1"/>
  <c r="G128" i="1"/>
  <c r="G127" i="1"/>
  <c r="G125" i="1"/>
  <c r="G124" i="1"/>
  <c r="G123" i="1"/>
  <c r="G122" i="1"/>
  <c r="G121" i="1"/>
  <c r="G120" i="1"/>
  <c r="G119" i="1"/>
  <c r="G118" i="1"/>
  <c r="G117" i="1"/>
  <c r="G116" i="1"/>
  <c r="G114" i="1"/>
  <c r="G113" i="1"/>
  <c r="G112" i="1"/>
  <c r="G111" i="1"/>
  <c r="G109" i="1"/>
  <c r="G108" i="1"/>
  <c r="G107" i="1"/>
  <c r="G106" i="1"/>
  <c r="G105" i="1"/>
  <c r="G104" i="1"/>
  <c r="G103" i="1"/>
  <c r="G102" i="1"/>
  <c r="G101" i="1"/>
  <c r="G100" i="1"/>
  <c r="G98" i="1"/>
  <c r="G97" i="1"/>
  <c r="G94" i="1"/>
  <c r="G93" i="1"/>
  <c r="G92" i="1"/>
  <c r="G83" i="1"/>
  <c r="G81" i="1"/>
  <c r="G80" i="1"/>
  <c r="G78" i="1"/>
  <c r="G77" i="1"/>
  <c r="G76" i="1"/>
  <c r="G75" i="1"/>
  <c r="G74" i="1"/>
  <c r="G71" i="1"/>
  <c r="G70" i="1"/>
  <c r="G69" i="1"/>
  <c r="G68" i="1"/>
  <c r="G67" i="1"/>
  <c r="G66" i="1"/>
  <c r="G65" i="1"/>
  <c r="G64" i="1"/>
  <c r="G63" i="1"/>
  <c r="G62" i="1"/>
  <c r="G61" i="1"/>
  <c r="G59" i="1"/>
  <c r="G58" i="1"/>
  <c r="G57" i="1"/>
  <c r="G56" i="1"/>
  <c r="G55" i="1"/>
  <c r="G54" i="1"/>
  <c r="G53" i="1"/>
  <c r="G52" i="1"/>
  <c r="G51" i="1"/>
  <c r="G49" i="1"/>
  <c r="G48" i="1"/>
  <c r="G47" i="1"/>
  <c r="G46" i="1"/>
  <c r="G45" i="1"/>
  <c r="G44" i="1"/>
  <c r="G37" i="1"/>
  <c r="G36" i="1"/>
  <c r="G35" i="1"/>
  <c r="G34" i="1"/>
  <c r="G33" i="1"/>
  <c r="G31" i="1"/>
  <c r="G30" i="1"/>
  <c r="G29" i="1"/>
  <c r="G28" i="1"/>
  <c r="G27" i="1"/>
  <c r="G26" i="1"/>
  <c r="G25" i="1"/>
  <c r="G23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142" i="1" l="1"/>
  <c r="G143" i="1" l="1"/>
  <c r="G144" i="1" s="1"/>
  <c r="G145" i="1" l="1"/>
  <c r="G146" i="1" s="1"/>
</calcChain>
</file>

<file path=xl/sharedStrings.xml><?xml version="1.0" encoding="utf-8"?>
<sst xmlns="http://schemas.openxmlformats.org/spreadsheetml/2006/main" count="294" uniqueCount="174">
  <si>
    <t>#</t>
  </si>
  <si>
    <t>samuSaos saxeobis dasaxeleba</t>
  </si>
  <si>
    <t>erT. ganzomileba</t>
  </si>
  <si>
    <t>moculoba</t>
  </si>
  <si>
    <t>erTeulis fasi
larebSi</t>
  </si>
  <si>
    <t>sul</t>
  </si>
  <si>
    <t xml:space="preserve">gverdulebze masalis damateba da datkepna </t>
  </si>
  <si>
    <r>
      <t>m</t>
    </r>
    <r>
      <rPr>
        <vertAlign val="superscript"/>
        <sz val="10"/>
        <rFont val="AcadNusx"/>
      </rPr>
      <t>3</t>
    </r>
    <r>
      <rPr>
        <sz val="10"/>
        <rFont val="Arial"/>
        <family val="2"/>
      </rPr>
      <t/>
    </r>
  </si>
  <si>
    <t>balaxis gaTibva</t>
  </si>
  <si>
    <r>
      <t>m</t>
    </r>
    <r>
      <rPr>
        <vertAlign val="superscript"/>
        <sz val="10"/>
        <rFont val="AcadNusx"/>
      </rPr>
      <t>2</t>
    </r>
  </si>
  <si>
    <t>kiuvetebis gawmenda xeliT adgilze gadayriT</t>
  </si>
  <si>
    <r>
      <t>m</t>
    </r>
    <r>
      <rPr>
        <vertAlign val="superscript"/>
        <sz val="10"/>
        <rFont val="AcadNusx"/>
      </rPr>
      <t>3</t>
    </r>
  </si>
  <si>
    <t>kiuvetebis gawmenda xeliT, datvirTva da gatana nayarSi</t>
  </si>
  <si>
    <t>kiuvetebis gawmenda greideriT, datvirTva da gatana nayarSi</t>
  </si>
  <si>
    <t>kiuvetebis gawmenda eqskavatoriT, datvirTva da gatana nayarSi</t>
  </si>
  <si>
    <t xml:space="preserve">milebis gawmenda xeliT, adgilze gadayriT </t>
  </si>
  <si>
    <t>milebis gawmenda xeliT, datvirTva da gatana nayarSi</t>
  </si>
  <si>
    <t xml:space="preserve">CamonaSlis gawmenda adgilze gadayriT </t>
  </si>
  <si>
    <t xml:space="preserve">CamonaSlis gawmenda nayarSi gataniT </t>
  </si>
  <si>
    <t xml:space="preserve"> </t>
  </si>
  <si>
    <t>ferdobebidan lodebis Camowmenda mekldeurebis meSveobiT</t>
  </si>
  <si>
    <t>kldovani qanebis damuSaveba eqskavatorze damontaJebuli pnevmoCaquCiT</t>
  </si>
  <si>
    <r>
      <t>m</t>
    </r>
    <r>
      <rPr>
        <vertAlign val="superscript"/>
        <sz val="10"/>
        <rFont val="AcadNusx"/>
      </rPr>
      <t>3</t>
    </r>
    <r>
      <rPr>
        <sz val="10"/>
        <rFont val="Arial"/>
        <family val="2"/>
      </rPr>
      <t/>
    </r>
  </si>
  <si>
    <t>gverdulebze da gzis saval nawilze gamonatanebis mogroveba greideriT, datvirTva da gatana nayarSi</t>
  </si>
  <si>
    <t>gabionebis mowyoba</t>
  </si>
  <si>
    <t>xelovnuri nagebobebi</t>
  </si>
  <si>
    <t>grZ.m.</t>
  </si>
  <si>
    <r>
      <t xml:space="preserve">rkinabetonis milis mowyoba </t>
    </r>
    <r>
      <rPr>
        <sz val="10"/>
        <rFont val="Arial"/>
        <family val="2"/>
      </rPr>
      <t>d=1</t>
    </r>
    <r>
      <rPr>
        <sz val="10"/>
        <rFont val="AcadNusx"/>
      </rPr>
      <t>m</t>
    </r>
  </si>
  <si>
    <t>kedlis da sxva elementebis mowyoba betoniT</t>
  </si>
  <si>
    <t>kedlis da sxva elementebis mowyoba rkinabetoniT</t>
  </si>
  <si>
    <t>tona</t>
  </si>
  <si>
    <t>ormoebis SekeTeba cxeli asfaltobetoniT 
sisqiT 4 sm</t>
  </si>
  <si>
    <t>ormoebis SekeTeba cxeli asfaltobetoniT 
sisqiT 5 sm</t>
  </si>
  <si>
    <t>ormoebis SekeTeba cxeli asfaltobetoniT 
sisqiT 9 sm</t>
  </si>
  <si>
    <r>
      <t>m</t>
    </r>
    <r>
      <rPr>
        <vertAlign val="superscript"/>
        <sz val="10"/>
        <rFont val="AcadNusx"/>
      </rPr>
      <t>2</t>
    </r>
    <r>
      <rPr>
        <sz val="10"/>
        <rFont val="Arial"/>
        <family val="2"/>
      </rPr>
      <t/>
    </r>
  </si>
  <si>
    <t>gacveTili da dabzaruli adgilebis Sesworeba cxeli a/betonis nareviT sisqiT 3sm</t>
  </si>
  <si>
    <t>gzis deformirebuli da dazianebuli adgilebis Sevseba cxeli a/betonis nareviT</t>
  </si>
  <si>
    <t>savali nawilis SekeTeba qviSa-xreSovani nareviT</t>
  </si>
  <si>
    <t>Cawyvetili adgilebis Sevseba gruntiT</t>
  </si>
  <si>
    <t>grZ.m</t>
  </si>
  <si>
    <t>safuZvlis mowyoba fraqciuli RorRiT</t>
  </si>
  <si>
    <t>safuZvlis mowyoba qviSa-xreSovani nareviT</t>
  </si>
  <si>
    <r>
      <t>m</t>
    </r>
    <r>
      <rPr>
        <vertAlign val="superscript"/>
        <sz val="10"/>
        <rFont val="AcadNusx"/>
      </rPr>
      <t>3</t>
    </r>
    <r>
      <rPr>
        <sz val="10"/>
        <rFont val="Arial"/>
        <family val="2"/>
        <charset val="204"/>
      </rPr>
      <t/>
    </r>
  </si>
  <si>
    <t>gzebis yoveldRiuri inspeqtireba da mowesrigeba</t>
  </si>
  <si>
    <t>kaci/Tve</t>
  </si>
  <si>
    <t>moZraobis intensivobis gaTvlebi</t>
  </si>
  <si>
    <t>raodenoba</t>
  </si>
  <si>
    <t>plastmasis mimmarTveli boZkintebis `mb` dayeneba</t>
  </si>
  <si>
    <t>cali</t>
  </si>
  <si>
    <t>standartuli zomis axali sagzao niSnebis dayeneba</t>
  </si>
  <si>
    <t xml:space="preserve">arastandartuli zomis axali sagzao niSnebis dayeneba  </t>
  </si>
  <si>
    <t xml:space="preserve">axali sagzao dafebis dayeneba  </t>
  </si>
  <si>
    <t>sagzao dafebis garecxva</t>
  </si>
  <si>
    <t>kilometris maCvenebeli sagzao niSnebis dayeneba</t>
  </si>
  <si>
    <t>axali rkina-betonis parapetis dayeneba</t>
  </si>
  <si>
    <t>grZ/m</t>
  </si>
  <si>
    <t>siCqaris SemzRudavi xelovnuri borcvebis mowyoba</t>
  </si>
  <si>
    <t>saorientacio boZkintebze Suqamrekli afskis akvra</t>
  </si>
  <si>
    <t>mocimcime gamafrTxilebeli SuqniSanis mowyoba</t>
  </si>
  <si>
    <t>gzis kuTvnilebis keTilmowyoba</t>
  </si>
  <si>
    <t>aguris wyobiT kedlis mowyoba</t>
  </si>
  <si>
    <t>blokis wyobiT kedlis mowyoba</t>
  </si>
  <si>
    <t>kedlebis Selesva qviSa-cementis xsnariT</t>
  </si>
  <si>
    <t>kedlebis SeRebva saRebaviT</t>
  </si>
  <si>
    <t>aramoculobiTi samuSaoebi</t>
  </si>
  <si>
    <t>amwe manqanis muSaoba</t>
  </si>
  <si>
    <t>saaTi</t>
  </si>
  <si>
    <t>gzis savali nawilis dasufTaveba specialuri manqaniT</t>
  </si>
  <si>
    <t>xis totebis  gadabelva</t>
  </si>
  <si>
    <t>1 xe</t>
  </si>
  <si>
    <t>ekal-bardebis da buCqebis gaCexva</t>
  </si>
  <si>
    <t xml:space="preserve">bordiurebis SeRebva saRebaviT </t>
  </si>
  <si>
    <t>gvirabis savali nawilisa da trotuarebis dasufTaveba</t>
  </si>
  <si>
    <t>gvirabis savali nawilis garecxva wyliT</t>
  </si>
  <si>
    <t>gvirabis ganaTebis sanaTebis gadamwvari naTurebis Secvla</t>
  </si>
  <si>
    <t>I</t>
  </si>
  <si>
    <t>100vt.</t>
  </si>
  <si>
    <t>II</t>
  </si>
  <si>
    <t>150vt.</t>
  </si>
  <si>
    <t>III</t>
  </si>
  <si>
    <t>250vt.</t>
  </si>
  <si>
    <t>IV</t>
  </si>
  <si>
    <t>400vt.</t>
  </si>
  <si>
    <t>gvirabis ganaTebis  sanaTebis gare linzebis gawmenda</t>
  </si>
  <si>
    <t>maRali Zabvis kabelis dazianebuli monakveTebis Secvla</t>
  </si>
  <si>
    <t>kabeli</t>
  </si>
  <si>
    <t>m</t>
  </si>
  <si>
    <t>quro</t>
  </si>
  <si>
    <r>
      <t>dabali Zabvis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color indexed="8"/>
        <rFont val="AcadNusx"/>
      </rPr>
      <t>kabelis dazianebuli monakveTebis Secvla</t>
    </r>
  </si>
  <si>
    <t>eleqtrotransformatoris zeTis Secvla</t>
  </si>
  <si>
    <t>l</t>
  </si>
  <si>
    <t>elgeneratoris zeTis Secvla</t>
  </si>
  <si>
    <t>savali nawilis ganaTebis mwyobridan gamosuli sanaTebis Secvla axliT (naTurebis gareSe)</t>
  </si>
  <si>
    <r>
      <t>`Srederis~ 40</t>
    </r>
    <r>
      <rPr>
        <sz val="10"/>
        <rFont val="Times New Roman"/>
        <family val="1"/>
        <charset val="204"/>
      </rPr>
      <t xml:space="preserve">FV3NB/SHP2X400W/83C  </t>
    </r>
    <r>
      <rPr>
        <sz val="10"/>
        <rFont val="AcadNusx"/>
      </rPr>
      <t>tipis</t>
    </r>
  </si>
  <si>
    <r>
      <t>`Srederis~ 10</t>
    </r>
    <r>
      <rPr>
        <sz val="10"/>
        <rFont val="Times New Roman"/>
        <family val="1"/>
        <charset val="204"/>
      </rPr>
      <t xml:space="preserve">FV3NB/SHP2X250W/83C  </t>
    </r>
    <r>
      <rPr>
        <sz val="10"/>
        <rFont val="AcadNusx"/>
      </rPr>
      <t>tipis</t>
    </r>
  </si>
  <si>
    <r>
      <t>`Srederis~ 12</t>
    </r>
    <r>
      <rPr>
        <sz val="10"/>
        <rFont val="Times New Roman"/>
        <family val="1"/>
        <charset val="204"/>
      </rPr>
      <t xml:space="preserve">FV3NB/SHP2X150W/83C  </t>
    </r>
    <r>
      <rPr>
        <sz val="10"/>
        <rFont val="AcadNusx"/>
      </rPr>
      <t>tipis</t>
    </r>
  </si>
  <si>
    <r>
      <t>`Srederis~ 10</t>
    </r>
    <r>
      <rPr>
        <sz val="10"/>
        <rFont val="Times New Roman"/>
        <family val="1"/>
        <charset val="204"/>
      </rPr>
      <t xml:space="preserve">FV3NB/SHP2X100W/83C  </t>
    </r>
    <r>
      <rPr>
        <sz val="10"/>
        <rFont val="AcadNusx"/>
      </rPr>
      <t>tipis</t>
    </r>
  </si>
  <si>
    <t xml:space="preserve">dazianebuli sanaTebis SekeTeba </t>
  </si>
  <si>
    <t>saavario ganaTebis uzrunvelyofa generatoriT</t>
  </si>
  <si>
    <t>eleqtrodanadgarebis, kavSirgabmulobis, videoTvalis, saxazao sakabelo da sakomunikacio mowyobilobebis teqnikuri momsaxureba morige eleqtrikosis mier</t>
  </si>
  <si>
    <t>cvla</t>
  </si>
  <si>
    <t>xanZarsawinaaRmdego usafrTxoebis uzrunvelyofa</t>
  </si>
  <si>
    <t>gvirabis momsaxurebis centraluri marTvis farTan operatoris morigeoba</t>
  </si>
  <si>
    <t>sabuqsire saSualebis morigeoba (mZRoliT)</t>
  </si>
  <si>
    <t xml:space="preserve">gvirabSi momsaxure muSa personalis morigeoba </t>
  </si>
  <si>
    <t>gvirabSi usafrTxoebis uzrunvelsayofi ganaTebis dazianebuli sanaTebis Secvla axliT</t>
  </si>
  <si>
    <t>gvirabis saval nawilze damontaJebuli usafrTxoebis dazianebuli sanaTis Secvla axliT</t>
  </si>
  <si>
    <t>gvirabis kedlebze damontaJebuli dazianebuli sanaTis Secvla axliT</t>
  </si>
  <si>
    <t>trotuaris bordiurze damontaJebuli dazianebuli sanaTis Secvla axliT</t>
  </si>
  <si>
    <t>gvirabis portalebTan kedlebis SeRebva saRebaviT</t>
  </si>
  <si>
    <t>zamTris Senaxva</t>
  </si>
  <si>
    <t xml:space="preserve">zamTris morigeoba   </t>
  </si>
  <si>
    <t>kaci/cvla</t>
  </si>
  <si>
    <t xml:space="preserve">Tovlis wmenda rotoriT </t>
  </si>
  <si>
    <t>Tovlis wmenda kombinirebuli sagzao manqaniT</t>
  </si>
  <si>
    <t>jami</t>
  </si>
  <si>
    <t>dRg 18%</t>
  </si>
  <si>
    <t>sul jami</t>
  </si>
  <si>
    <t>gauTvaliswinebeli samuSaoebi 5%</t>
  </si>
  <si>
    <t>mTliani jami</t>
  </si>
  <si>
    <t>a/betonis safaris mofrezva sisqiT 4 sm</t>
  </si>
  <si>
    <r>
      <t>m</t>
    </r>
    <r>
      <rPr>
        <vertAlign val="superscript"/>
        <sz val="10"/>
        <rFont val="AcadNusx"/>
      </rPr>
      <t>2</t>
    </r>
    <r>
      <rPr>
        <sz val="10"/>
        <rFont val="Arial"/>
        <family val="2"/>
      </rPr>
      <t/>
    </r>
  </si>
  <si>
    <t xml:space="preserve">20%iani qviSa-marilis narevis (fraqcia 0-5) moyra saval nawilze avtomanqanidan xeliT </t>
  </si>
  <si>
    <t>20%iani qviSa-marilis narevis (fraqcia 0-5) moyra saval nawilze meqanizirebuli wesiT</t>
  </si>
  <si>
    <r>
      <t xml:space="preserve">liTonis milis mowyoba </t>
    </r>
    <r>
      <rPr>
        <sz val="10"/>
        <rFont val="Arial"/>
        <family val="2"/>
      </rPr>
      <t>d=</t>
    </r>
    <r>
      <rPr>
        <sz val="10"/>
        <rFont val="AcadNusx"/>
      </rPr>
      <t>1.0m</t>
    </r>
  </si>
  <si>
    <r>
      <t xml:space="preserve">liTonis milis mowyoba </t>
    </r>
    <r>
      <rPr>
        <sz val="10"/>
        <rFont val="Arial"/>
        <family val="2"/>
      </rPr>
      <t>d=</t>
    </r>
    <r>
      <rPr>
        <sz val="10"/>
        <rFont val="AcadNusx"/>
      </rPr>
      <t>0.7m</t>
    </r>
  </si>
  <si>
    <r>
      <t xml:space="preserve">liTonis milis mowyoba </t>
    </r>
    <r>
      <rPr>
        <sz val="10"/>
        <rFont val="Arial"/>
        <family val="2"/>
      </rPr>
      <t>d=</t>
    </r>
    <r>
      <rPr>
        <sz val="10"/>
        <rFont val="AcadNusx"/>
      </rPr>
      <t>0.5m</t>
    </r>
  </si>
  <si>
    <t xml:space="preserve">sezonuri (arazamTris) morigeoba </t>
  </si>
  <si>
    <t>foladis bagirovani zRudaris liTonis dgaris (kvadrati) mowyoba</t>
  </si>
  <si>
    <t>foladis bagirovan zRudarebze bagiris mowyoba</t>
  </si>
  <si>
    <t>deformirebuli foladis bagirovani zRudaris SekeTeba (gasworeba)</t>
  </si>
  <si>
    <t>eqskavatoris muSaoba (postsabWoTa warmoebis)</t>
  </si>
  <si>
    <t>eqskavatoris muSaoba (Tanamedrove warmoebis jsb an sxva analogiuri tipis)</t>
  </si>
  <si>
    <t>greideris muSaoba (postsabWoTa warmoebis)</t>
  </si>
  <si>
    <r>
      <t>greideris muSaoba (Tanamedrove warmoebis "katerpileri", "hiundai", "</t>
    </r>
    <r>
      <rPr>
        <sz val="10"/>
        <rFont val="Times New Roman"/>
        <family val="1"/>
      </rPr>
      <t xml:space="preserve">XCMJ" </t>
    </r>
    <r>
      <rPr>
        <sz val="10"/>
        <rFont val="AcadNusx"/>
      </rPr>
      <t>an sxva analogiuri tipis.)</t>
    </r>
  </si>
  <si>
    <t>avtodamtvirTvelis muSaoba (postsabWoTa warmoebis)</t>
  </si>
  <si>
    <r>
      <t>avtodamtvirTvelis muSaoba (Tanamedrove warmoebis "katerpileri", "hiundai", "</t>
    </r>
    <r>
      <rPr>
        <sz val="10"/>
        <rFont val="Times New Roman"/>
        <family val="1"/>
      </rPr>
      <t>XCMJ</t>
    </r>
    <r>
      <rPr>
        <sz val="10"/>
        <rFont val="AcadNusx"/>
      </rPr>
      <t>" an sxva analogiuri tipis.)</t>
    </r>
  </si>
  <si>
    <t>buldozeris muSaoba (postsabWoTa warmoebis)</t>
  </si>
  <si>
    <t>buldozeris muSaoba (Tanamedrove warmoebis "katerpileri", "kamacu", dresta an sxva analogiuri tipis.)</t>
  </si>
  <si>
    <t>gzebis mimdinare da perioduli SekeTebis samuSaoebis xarjTaRricxva</t>
  </si>
  <si>
    <t>miwis vakisi</t>
  </si>
  <si>
    <t>sagzao niSnebis, xidis moajirebis da liTonis zRudarebis SeRebva</t>
  </si>
  <si>
    <t>gzebze moZraobis reJimis regulirebis teqnikuri saSualebebi</t>
  </si>
  <si>
    <t>liTonis zRudarebis, parapetebis da gzis sxva elementebis garecxva</t>
  </si>
  <si>
    <t>dazianebuli liTonis zRudarebis SekeTeba da aRdgena</t>
  </si>
  <si>
    <t>betonis parapetebis da betonis sxva nakeTobebis SeRebva</t>
  </si>
  <si>
    <t>axali liTonis zRudarebis dayeneba</t>
  </si>
  <si>
    <t>kronSteinis (Suqamrekli afskiT) damagreba liTonis zRudarebze da betonis parapetebze</t>
  </si>
  <si>
    <t>xmeli da amortizirebuli xeebis moWra</t>
  </si>
  <si>
    <t>Semasworebeli fenis mowyoba cxeli a/betonis nareviT</t>
  </si>
  <si>
    <t>gzis safaris sacveTi fenis mowyoba cxeli wvrilmarcvlovani a/betonis nareviT sisqiT 4 sm.</t>
  </si>
  <si>
    <t xml:space="preserve">horizontaluri moniSvna erTkomponentiani sagzao niSansadebi saRebaviT </t>
  </si>
  <si>
    <t>savali nawilis erTmagi zedapiruli damuSaveba (RorRi fraqciiT 8-11 mm)</t>
  </si>
  <si>
    <t>savali nawilis erTmagi zedapiruli damuSaveba (RorRi fraqciiT 11-16 mm)</t>
  </si>
  <si>
    <t>gzis savali nawili</t>
  </si>
  <si>
    <t>gzispira nargavebi</t>
  </si>
  <si>
    <t>bzarebis Sevseba bitumis emulsiiT</t>
  </si>
  <si>
    <t>liTonis moajiris da sxva liTonis elementebis mowyoba</t>
  </si>
  <si>
    <t>saxuravis mowyoba metalokramitiT (xis molartyvaze)</t>
  </si>
  <si>
    <t>Tovlis wmenda greideriT (postsabWoTa warmoebis)</t>
  </si>
  <si>
    <r>
      <t>Tovlis wmenda greideriT 150 cxenis Zalamde simZlavriT (Tanamedrove warmoebis "katerpileri", "hiundai", "</t>
    </r>
    <r>
      <rPr>
        <sz val="10"/>
        <rFont val="Times New Roman"/>
        <family val="1"/>
      </rPr>
      <t>XCMJ</t>
    </r>
    <r>
      <rPr>
        <sz val="10"/>
        <rFont val="AcadNusx"/>
      </rPr>
      <t>" an sxva analogiuri tipis.)</t>
    </r>
  </si>
  <si>
    <r>
      <t>Tovlis wmenda greideriT 150 cxenis Zalaze meti simZlavriT (Tanamedrove warmoebis "katerpileri", "hiundai", "</t>
    </r>
    <r>
      <rPr>
        <sz val="10"/>
        <rFont val="Times New Roman"/>
        <family val="1"/>
      </rPr>
      <t>XCMJ</t>
    </r>
    <r>
      <rPr>
        <sz val="10"/>
        <rFont val="AcadNusx"/>
      </rPr>
      <t>" an sxva analogiuri tipis.)</t>
    </r>
  </si>
  <si>
    <t>Tovlis wmenda buldozeriT 170 cxenis Zalamde simZlavriT (postsabWoTa warmoebis)</t>
  </si>
  <si>
    <t>Tovlis wmenda buldozeriT 170 cxenis Zalamde simZlavriT (Tanamedrove warmoebis "katerpileri", "kamacu", dresta an sxva analogiuri tipis.)</t>
  </si>
  <si>
    <t>kldovani qanebis burRva-afeTqeba da adgilze gadayra</t>
  </si>
  <si>
    <t>ormoebis SekeTeba civi asfaltobetoniT</t>
  </si>
  <si>
    <t>lodebiT miwis vakisis gamagreba</t>
  </si>
  <si>
    <t>axali sagzao dafebis dayeneba  (Cqarosnul avtomagistralze)</t>
  </si>
  <si>
    <t>Caqvi-maxinjauris gvirabebis marTva da movla-Senaxva</t>
  </si>
  <si>
    <t>zona#21</t>
  </si>
  <si>
    <t>danarTi #4</t>
  </si>
  <si>
    <t>Sevsebulia Semsyidvelis mier</t>
  </si>
  <si>
    <t>ivseba mimwodeblis mier</t>
  </si>
  <si>
    <t>SeniSvna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</si>
</sst>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scheme val="minor"/>
    </font>
    <font>
      <b/>
      <sz val="13"/>
      <name val="AcadNusx"/>
    </font>
    <font>
      <sz val="10"/>
      <name val="AcadNusx"/>
    </font>
    <font>
      <b/>
      <sz val="11"/>
      <name val="AcadNusx"/>
    </font>
    <font>
      <b/>
      <sz val="8"/>
      <name val="AcadNusx"/>
    </font>
    <font>
      <vertAlign val="superscript"/>
      <sz val="10"/>
      <name val="AcadNusx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0"/>
      <color indexed="8"/>
      <name val="AcadNusx"/>
    </font>
    <font>
      <sz val="10"/>
      <color theme="1"/>
      <name val="AcadNusx"/>
    </font>
    <font>
      <b/>
      <sz val="10"/>
      <name val="AcadNusx"/>
    </font>
    <font>
      <sz val="10"/>
      <color rgb="FF000000"/>
      <name val="AcadNusx"/>
    </font>
    <font>
      <b/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AcadNusx"/>
    </font>
    <font>
      <sz val="10"/>
      <name val="Times New Roman"/>
      <family val="1"/>
    </font>
    <font>
      <b/>
      <sz val="16"/>
      <name val="AcadMtav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88">
    <xf numFmtId="0" fontId="0" fillId="0" borderId="0" xfId="0"/>
    <xf numFmtId="0" fontId="2" fillId="0" borderId="0" xfId="0" applyFont="1"/>
    <xf numFmtId="2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/>
    </xf>
    <xf numFmtId="4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/>
    </xf>
    <xf numFmtId="0" fontId="2" fillId="4" borderId="0" xfId="0" applyFont="1" applyFill="1"/>
    <xf numFmtId="0" fontId="2" fillId="3" borderId="2" xfId="0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/>
    </xf>
    <xf numFmtId="3" fontId="9" fillId="3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 wrapText="1"/>
    </xf>
    <xf numFmtId="0" fontId="2" fillId="3" borderId="2" xfId="1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17" fontId="2" fillId="3" borderId="2" xfId="1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2" xfId="0" applyNumberFormat="1" applyFont="1" applyFill="1" applyBorder="1" applyAlignment="1">
      <alignment horizontal="center" vertical="center"/>
    </xf>
    <xf numFmtId="0" fontId="15" fillId="2" borderId="2" xfId="0" applyFont="1" applyFill="1" applyBorder="1"/>
    <xf numFmtId="0" fontId="15" fillId="2" borderId="2" xfId="0" applyFont="1" applyFill="1" applyBorder="1" applyAlignment="1">
      <alignment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3" fontId="2" fillId="0" borderId="0" xfId="0" applyNumberFormat="1" applyFont="1"/>
    <xf numFmtId="2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4" borderId="0" xfId="0" applyFont="1" applyFill="1" applyAlignment="1">
      <alignment horizontal="left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2" fillId="3" borderId="3" xfId="1" applyFont="1" applyFill="1" applyBorder="1" applyAlignment="1">
      <alignment horizontal="left" vertical="center" wrapText="1"/>
    </xf>
    <xf numFmtId="0" fontId="2" fillId="3" borderId="4" xfId="1" applyFont="1" applyFill="1" applyBorder="1" applyAlignment="1">
      <alignment horizontal="left" vertical="center" wrapText="1"/>
    </xf>
    <xf numFmtId="0" fontId="11" fillId="3" borderId="3" xfId="1" applyFont="1" applyFill="1" applyBorder="1" applyAlignment="1">
      <alignment horizontal="left" vertical="center" wrapText="1"/>
    </xf>
    <xf numFmtId="0" fontId="11" fillId="3" borderId="4" xfId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0" fontId="11" fillId="3" borderId="7" xfId="1" applyFont="1" applyFill="1" applyBorder="1" applyAlignment="1">
      <alignment horizontal="left" vertical="center" wrapText="1"/>
    </xf>
    <xf numFmtId="4" fontId="17" fillId="0" borderId="0" xfId="0" applyNumberFormat="1" applyFont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vertical="center"/>
    </xf>
    <xf numFmtId="0" fontId="0" fillId="0" borderId="2" xfId="0" applyBorder="1"/>
    <xf numFmtId="0" fontId="2" fillId="0" borderId="2" xfId="0" applyFont="1" applyBorder="1" applyAlignment="1">
      <alignment horizontal="left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9"/>
  <sheetViews>
    <sheetView tabSelected="1" zoomScaleNormal="100" workbookViewId="0">
      <selection activeCell="L11" sqref="L11"/>
    </sheetView>
  </sheetViews>
  <sheetFormatPr defaultRowHeight="13.5" x14ac:dyDescent="0.25"/>
  <cols>
    <col min="1" max="1" width="4.42578125" style="1" customWidth="1"/>
    <col min="2" max="2" width="45.5703125" style="1" customWidth="1"/>
    <col min="3" max="3" width="13.42578125" style="1" customWidth="1"/>
    <col min="4" max="4" width="13.140625" style="1" customWidth="1"/>
    <col min="5" max="5" width="10.42578125" style="34" customWidth="1"/>
    <col min="6" max="6" width="10.42578125" style="35" customWidth="1"/>
    <col min="7" max="7" width="14.28515625" style="36" customWidth="1"/>
    <col min="8" max="8" width="11.140625" style="1" customWidth="1"/>
    <col min="9" max="9" width="9.140625" style="1"/>
    <col min="10" max="10" width="15.7109375" style="1" customWidth="1"/>
    <col min="11" max="12" width="9.140625" style="1"/>
    <col min="13" max="13" width="13.28515625" style="1" customWidth="1"/>
    <col min="14" max="254" width="9.140625" style="1"/>
    <col min="255" max="255" width="4.42578125" style="1" customWidth="1"/>
    <col min="256" max="256" width="48.28515625" style="1" customWidth="1"/>
    <col min="257" max="257" width="13.42578125" style="1" customWidth="1"/>
    <col min="258" max="258" width="13.140625" style="1" customWidth="1"/>
    <col min="259" max="260" width="10.42578125" style="1" customWidth="1"/>
    <col min="261" max="261" width="15.42578125" style="1" customWidth="1"/>
    <col min="262" max="265" width="9.140625" style="1"/>
    <col min="266" max="266" width="15.7109375" style="1" customWidth="1"/>
    <col min="267" max="268" width="9.140625" style="1"/>
    <col min="269" max="269" width="13.28515625" style="1" customWidth="1"/>
    <col min="270" max="510" width="9.140625" style="1"/>
    <col min="511" max="511" width="4.42578125" style="1" customWidth="1"/>
    <col min="512" max="512" width="48.28515625" style="1" customWidth="1"/>
    <col min="513" max="513" width="13.42578125" style="1" customWidth="1"/>
    <col min="514" max="514" width="13.140625" style="1" customWidth="1"/>
    <col min="515" max="516" width="10.42578125" style="1" customWidth="1"/>
    <col min="517" max="517" width="15.42578125" style="1" customWidth="1"/>
    <col min="518" max="521" width="9.140625" style="1"/>
    <col min="522" max="522" width="15.7109375" style="1" customWidth="1"/>
    <col min="523" max="524" width="9.140625" style="1"/>
    <col min="525" max="525" width="13.28515625" style="1" customWidth="1"/>
    <col min="526" max="766" width="9.140625" style="1"/>
    <col min="767" max="767" width="4.42578125" style="1" customWidth="1"/>
    <col min="768" max="768" width="48.28515625" style="1" customWidth="1"/>
    <col min="769" max="769" width="13.42578125" style="1" customWidth="1"/>
    <col min="770" max="770" width="13.140625" style="1" customWidth="1"/>
    <col min="771" max="772" width="10.42578125" style="1" customWidth="1"/>
    <col min="773" max="773" width="15.42578125" style="1" customWidth="1"/>
    <col min="774" max="777" width="9.140625" style="1"/>
    <col min="778" max="778" width="15.7109375" style="1" customWidth="1"/>
    <col min="779" max="780" width="9.140625" style="1"/>
    <col min="781" max="781" width="13.28515625" style="1" customWidth="1"/>
    <col min="782" max="1022" width="9.140625" style="1"/>
    <col min="1023" max="1023" width="4.42578125" style="1" customWidth="1"/>
    <col min="1024" max="1024" width="48.28515625" style="1" customWidth="1"/>
    <col min="1025" max="1025" width="13.42578125" style="1" customWidth="1"/>
    <col min="1026" max="1026" width="13.140625" style="1" customWidth="1"/>
    <col min="1027" max="1028" width="10.42578125" style="1" customWidth="1"/>
    <col min="1029" max="1029" width="15.42578125" style="1" customWidth="1"/>
    <col min="1030" max="1033" width="9.140625" style="1"/>
    <col min="1034" max="1034" width="15.7109375" style="1" customWidth="1"/>
    <col min="1035" max="1036" width="9.140625" style="1"/>
    <col min="1037" max="1037" width="13.28515625" style="1" customWidth="1"/>
    <col min="1038" max="1278" width="9.140625" style="1"/>
    <col min="1279" max="1279" width="4.42578125" style="1" customWidth="1"/>
    <col min="1280" max="1280" width="48.28515625" style="1" customWidth="1"/>
    <col min="1281" max="1281" width="13.42578125" style="1" customWidth="1"/>
    <col min="1282" max="1282" width="13.140625" style="1" customWidth="1"/>
    <col min="1283" max="1284" width="10.42578125" style="1" customWidth="1"/>
    <col min="1285" max="1285" width="15.42578125" style="1" customWidth="1"/>
    <col min="1286" max="1289" width="9.140625" style="1"/>
    <col min="1290" max="1290" width="15.7109375" style="1" customWidth="1"/>
    <col min="1291" max="1292" width="9.140625" style="1"/>
    <col min="1293" max="1293" width="13.28515625" style="1" customWidth="1"/>
    <col min="1294" max="1534" width="9.140625" style="1"/>
    <col min="1535" max="1535" width="4.42578125" style="1" customWidth="1"/>
    <col min="1536" max="1536" width="48.28515625" style="1" customWidth="1"/>
    <col min="1537" max="1537" width="13.42578125" style="1" customWidth="1"/>
    <col min="1538" max="1538" width="13.140625" style="1" customWidth="1"/>
    <col min="1539" max="1540" width="10.42578125" style="1" customWidth="1"/>
    <col min="1541" max="1541" width="15.42578125" style="1" customWidth="1"/>
    <col min="1542" max="1545" width="9.140625" style="1"/>
    <col min="1546" max="1546" width="15.7109375" style="1" customWidth="1"/>
    <col min="1547" max="1548" width="9.140625" style="1"/>
    <col min="1549" max="1549" width="13.28515625" style="1" customWidth="1"/>
    <col min="1550" max="1790" width="9.140625" style="1"/>
    <col min="1791" max="1791" width="4.42578125" style="1" customWidth="1"/>
    <col min="1792" max="1792" width="48.28515625" style="1" customWidth="1"/>
    <col min="1793" max="1793" width="13.42578125" style="1" customWidth="1"/>
    <col min="1794" max="1794" width="13.140625" style="1" customWidth="1"/>
    <col min="1795" max="1796" width="10.42578125" style="1" customWidth="1"/>
    <col min="1797" max="1797" width="15.42578125" style="1" customWidth="1"/>
    <col min="1798" max="1801" width="9.140625" style="1"/>
    <col min="1802" max="1802" width="15.7109375" style="1" customWidth="1"/>
    <col min="1803" max="1804" width="9.140625" style="1"/>
    <col min="1805" max="1805" width="13.28515625" style="1" customWidth="1"/>
    <col min="1806" max="2046" width="9.140625" style="1"/>
    <col min="2047" max="2047" width="4.42578125" style="1" customWidth="1"/>
    <col min="2048" max="2048" width="48.28515625" style="1" customWidth="1"/>
    <col min="2049" max="2049" width="13.42578125" style="1" customWidth="1"/>
    <col min="2050" max="2050" width="13.140625" style="1" customWidth="1"/>
    <col min="2051" max="2052" width="10.42578125" style="1" customWidth="1"/>
    <col min="2053" max="2053" width="15.42578125" style="1" customWidth="1"/>
    <col min="2054" max="2057" width="9.140625" style="1"/>
    <col min="2058" max="2058" width="15.7109375" style="1" customWidth="1"/>
    <col min="2059" max="2060" width="9.140625" style="1"/>
    <col min="2061" max="2061" width="13.28515625" style="1" customWidth="1"/>
    <col min="2062" max="2302" width="9.140625" style="1"/>
    <col min="2303" max="2303" width="4.42578125" style="1" customWidth="1"/>
    <col min="2304" max="2304" width="48.28515625" style="1" customWidth="1"/>
    <col min="2305" max="2305" width="13.42578125" style="1" customWidth="1"/>
    <col min="2306" max="2306" width="13.140625" style="1" customWidth="1"/>
    <col min="2307" max="2308" width="10.42578125" style="1" customWidth="1"/>
    <col min="2309" max="2309" width="15.42578125" style="1" customWidth="1"/>
    <col min="2310" max="2313" width="9.140625" style="1"/>
    <col min="2314" max="2314" width="15.7109375" style="1" customWidth="1"/>
    <col min="2315" max="2316" width="9.140625" style="1"/>
    <col min="2317" max="2317" width="13.28515625" style="1" customWidth="1"/>
    <col min="2318" max="2558" width="9.140625" style="1"/>
    <col min="2559" max="2559" width="4.42578125" style="1" customWidth="1"/>
    <col min="2560" max="2560" width="48.28515625" style="1" customWidth="1"/>
    <col min="2561" max="2561" width="13.42578125" style="1" customWidth="1"/>
    <col min="2562" max="2562" width="13.140625" style="1" customWidth="1"/>
    <col min="2563" max="2564" width="10.42578125" style="1" customWidth="1"/>
    <col min="2565" max="2565" width="15.42578125" style="1" customWidth="1"/>
    <col min="2566" max="2569" width="9.140625" style="1"/>
    <col min="2570" max="2570" width="15.7109375" style="1" customWidth="1"/>
    <col min="2571" max="2572" width="9.140625" style="1"/>
    <col min="2573" max="2573" width="13.28515625" style="1" customWidth="1"/>
    <col min="2574" max="2814" width="9.140625" style="1"/>
    <col min="2815" max="2815" width="4.42578125" style="1" customWidth="1"/>
    <col min="2816" max="2816" width="48.28515625" style="1" customWidth="1"/>
    <col min="2817" max="2817" width="13.42578125" style="1" customWidth="1"/>
    <col min="2818" max="2818" width="13.140625" style="1" customWidth="1"/>
    <col min="2819" max="2820" width="10.42578125" style="1" customWidth="1"/>
    <col min="2821" max="2821" width="15.42578125" style="1" customWidth="1"/>
    <col min="2822" max="2825" width="9.140625" style="1"/>
    <col min="2826" max="2826" width="15.7109375" style="1" customWidth="1"/>
    <col min="2827" max="2828" width="9.140625" style="1"/>
    <col min="2829" max="2829" width="13.28515625" style="1" customWidth="1"/>
    <col min="2830" max="3070" width="9.140625" style="1"/>
    <col min="3071" max="3071" width="4.42578125" style="1" customWidth="1"/>
    <col min="3072" max="3072" width="48.28515625" style="1" customWidth="1"/>
    <col min="3073" max="3073" width="13.42578125" style="1" customWidth="1"/>
    <col min="3074" max="3074" width="13.140625" style="1" customWidth="1"/>
    <col min="3075" max="3076" width="10.42578125" style="1" customWidth="1"/>
    <col min="3077" max="3077" width="15.42578125" style="1" customWidth="1"/>
    <col min="3078" max="3081" width="9.140625" style="1"/>
    <col min="3082" max="3082" width="15.7109375" style="1" customWidth="1"/>
    <col min="3083" max="3084" width="9.140625" style="1"/>
    <col min="3085" max="3085" width="13.28515625" style="1" customWidth="1"/>
    <col min="3086" max="3326" width="9.140625" style="1"/>
    <col min="3327" max="3327" width="4.42578125" style="1" customWidth="1"/>
    <col min="3328" max="3328" width="48.28515625" style="1" customWidth="1"/>
    <col min="3329" max="3329" width="13.42578125" style="1" customWidth="1"/>
    <col min="3330" max="3330" width="13.140625" style="1" customWidth="1"/>
    <col min="3331" max="3332" width="10.42578125" style="1" customWidth="1"/>
    <col min="3333" max="3333" width="15.42578125" style="1" customWidth="1"/>
    <col min="3334" max="3337" width="9.140625" style="1"/>
    <col min="3338" max="3338" width="15.7109375" style="1" customWidth="1"/>
    <col min="3339" max="3340" width="9.140625" style="1"/>
    <col min="3341" max="3341" width="13.28515625" style="1" customWidth="1"/>
    <col min="3342" max="3582" width="9.140625" style="1"/>
    <col min="3583" max="3583" width="4.42578125" style="1" customWidth="1"/>
    <col min="3584" max="3584" width="48.28515625" style="1" customWidth="1"/>
    <col min="3585" max="3585" width="13.42578125" style="1" customWidth="1"/>
    <col min="3586" max="3586" width="13.140625" style="1" customWidth="1"/>
    <col min="3587" max="3588" width="10.42578125" style="1" customWidth="1"/>
    <col min="3589" max="3589" width="15.42578125" style="1" customWidth="1"/>
    <col min="3590" max="3593" width="9.140625" style="1"/>
    <col min="3594" max="3594" width="15.7109375" style="1" customWidth="1"/>
    <col min="3595" max="3596" width="9.140625" style="1"/>
    <col min="3597" max="3597" width="13.28515625" style="1" customWidth="1"/>
    <col min="3598" max="3838" width="9.140625" style="1"/>
    <col min="3839" max="3839" width="4.42578125" style="1" customWidth="1"/>
    <col min="3840" max="3840" width="48.28515625" style="1" customWidth="1"/>
    <col min="3841" max="3841" width="13.42578125" style="1" customWidth="1"/>
    <col min="3842" max="3842" width="13.140625" style="1" customWidth="1"/>
    <col min="3843" max="3844" width="10.42578125" style="1" customWidth="1"/>
    <col min="3845" max="3845" width="15.42578125" style="1" customWidth="1"/>
    <col min="3846" max="3849" width="9.140625" style="1"/>
    <col min="3850" max="3850" width="15.7109375" style="1" customWidth="1"/>
    <col min="3851" max="3852" width="9.140625" style="1"/>
    <col min="3853" max="3853" width="13.28515625" style="1" customWidth="1"/>
    <col min="3854" max="4094" width="9.140625" style="1"/>
    <col min="4095" max="4095" width="4.42578125" style="1" customWidth="1"/>
    <col min="4096" max="4096" width="48.28515625" style="1" customWidth="1"/>
    <col min="4097" max="4097" width="13.42578125" style="1" customWidth="1"/>
    <col min="4098" max="4098" width="13.140625" style="1" customWidth="1"/>
    <col min="4099" max="4100" width="10.42578125" style="1" customWidth="1"/>
    <col min="4101" max="4101" width="15.42578125" style="1" customWidth="1"/>
    <col min="4102" max="4105" width="9.140625" style="1"/>
    <col min="4106" max="4106" width="15.7109375" style="1" customWidth="1"/>
    <col min="4107" max="4108" width="9.140625" style="1"/>
    <col min="4109" max="4109" width="13.28515625" style="1" customWidth="1"/>
    <col min="4110" max="4350" width="9.140625" style="1"/>
    <col min="4351" max="4351" width="4.42578125" style="1" customWidth="1"/>
    <col min="4352" max="4352" width="48.28515625" style="1" customWidth="1"/>
    <col min="4353" max="4353" width="13.42578125" style="1" customWidth="1"/>
    <col min="4354" max="4354" width="13.140625" style="1" customWidth="1"/>
    <col min="4355" max="4356" width="10.42578125" style="1" customWidth="1"/>
    <col min="4357" max="4357" width="15.42578125" style="1" customWidth="1"/>
    <col min="4358" max="4361" width="9.140625" style="1"/>
    <col min="4362" max="4362" width="15.7109375" style="1" customWidth="1"/>
    <col min="4363" max="4364" width="9.140625" style="1"/>
    <col min="4365" max="4365" width="13.28515625" style="1" customWidth="1"/>
    <col min="4366" max="4606" width="9.140625" style="1"/>
    <col min="4607" max="4607" width="4.42578125" style="1" customWidth="1"/>
    <col min="4608" max="4608" width="48.28515625" style="1" customWidth="1"/>
    <col min="4609" max="4609" width="13.42578125" style="1" customWidth="1"/>
    <col min="4610" max="4610" width="13.140625" style="1" customWidth="1"/>
    <col min="4611" max="4612" width="10.42578125" style="1" customWidth="1"/>
    <col min="4613" max="4613" width="15.42578125" style="1" customWidth="1"/>
    <col min="4614" max="4617" width="9.140625" style="1"/>
    <col min="4618" max="4618" width="15.7109375" style="1" customWidth="1"/>
    <col min="4619" max="4620" width="9.140625" style="1"/>
    <col min="4621" max="4621" width="13.28515625" style="1" customWidth="1"/>
    <col min="4622" max="4862" width="9.140625" style="1"/>
    <col min="4863" max="4863" width="4.42578125" style="1" customWidth="1"/>
    <col min="4864" max="4864" width="48.28515625" style="1" customWidth="1"/>
    <col min="4865" max="4865" width="13.42578125" style="1" customWidth="1"/>
    <col min="4866" max="4866" width="13.140625" style="1" customWidth="1"/>
    <col min="4867" max="4868" width="10.42578125" style="1" customWidth="1"/>
    <col min="4869" max="4869" width="15.42578125" style="1" customWidth="1"/>
    <col min="4870" max="4873" width="9.140625" style="1"/>
    <col min="4874" max="4874" width="15.7109375" style="1" customWidth="1"/>
    <col min="4875" max="4876" width="9.140625" style="1"/>
    <col min="4877" max="4877" width="13.28515625" style="1" customWidth="1"/>
    <col min="4878" max="5118" width="9.140625" style="1"/>
    <col min="5119" max="5119" width="4.42578125" style="1" customWidth="1"/>
    <col min="5120" max="5120" width="48.28515625" style="1" customWidth="1"/>
    <col min="5121" max="5121" width="13.42578125" style="1" customWidth="1"/>
    <col min="5122" max="5122" width="13.140625" style="1" customWidth="1"/>
    <col min="5123" max="5124" width="10.42578125" style="1" customWidth="1"/>
    <col min="5125" max="5125" width="15.42578125" style="1" customWidth="1"/>
    <col min="5126" max="5129" width="9.140625" style="1"/>
    <col min="5130" max="5130" width="15.7109375" style="1" customWidth="1"/>
    <col min="5131" max="5132" width="9.140625" style="1"/>
    <col min="5133" max="5133" width="13.28515625" style="1" customWidth="1"/>
    <col min="5134" max="5374" width="9.140625" style="1"/>
    <col min="5375" max="5375" width="4.42578125" style="1" customWidth="1"/>
    <col min="5376" max="5376" width="48.28515625" style="1" customWidth="1"/>
    <col min="5377" max="5377" width="13.42578125" style="1" customWidth="1"/>
    <col min="5378" max="5378" width="13.140625" style="1" customWidth="1"/>
    <col min="5379" max="5380" width="10.42578125" style="1" customWidth="1"/>
    <col min="5381" max="5381" width="15.42578125" style="1" customWidth="1"/>
    <col min="5382" max="5385" width="9.140625" style="1"/>
    <col min="5386" max="5386" width="15.7109375" style="1" customWidth="1"/>
    <col min="5387" max="5388" width="9.140625" style="1"/>
    <col min="5389" max="5389" width="13.28515625" style="1" customWidth="1"/>
    <col min="5390" max="5630" width="9.140625" style="1"/>
    <col min="5631" max="5631" width="4.42578125" style="1" customWidth="1"/>
    <col min="5632" max="5632" width="48.28515625" style="1" customWidth="1"/>
    <col min="5633" max="5633" width="13.42578125" style="1" customWidth="1"/>
    <col min="5634" max="5634" width="13.140625" style="1" customWidth="1"/>
    <col min="5635" max="5636" width="10.42578125" style="1" customWidth="1"/>
    <col min="5637" max="5637" width="15.42578125" style="1" customWidth="1"/>
    <col min="5638" max="5641" width="9.140625" style="1"/>
    <col min="5642" max="5642" width="15.7109375" style="1" customWidth="1"/>
    <col min="5643" max="5644" width="9.140625" style="1"/>
    <col min="5645" max="5645" width="13.28515625" style="1" customWidth="1"/>
    <col min="5646" max="5886" width="9.140625" style="1"/>
    <col min="5887" max="5887" width="4.42578125" style="1" customWidth="1"/>
    <col min="5888" max="5888" width="48.28515625" style="1" customWidth="1"/>
    <col min="5889" max="5889" width="13.42578125" style="1" customWidth="1"/>
    <col min="5890" max="5890" width="13.140625" style="1" customWidth="1"/>
    <col min="5891" max="5892" width="10.42578125" style="1" customWidth="1"/>
    <col min="5893" max="5893" width="15.42578125" style="1" customWidth="1"/>
    <col min="5894" max="5897" width="9.140625" style="1"/>
    <col min="5898" max="5898" width="15.7109375" style="1" customWidth="1"/>
    <col min="5899" max="5900" width="9.140625" style="1"/>
    <col min="5901" max="5901" width="13.28515625" style="1" customWidth="1"/>
    <col min="5902" max="6142" width="9.140625" style="1"/>
    <col min="6143" max="6143" width="4.42578125" style="1" customWidth="1"/>
    <col min="6144" max="6144" width="48.28515625" style="1" customWidth="1"/>
    <col min="6145" max="6145" width="13.42578125" style="1" customWidth="1"/>
    <col min="6146" max="6146" width="13.140625" style="1" customWidth="1"/>
    <col min="6147" max="6148" width="10.42578125" style="1" customWidth="1"/>
    <col min="6149" max="6149" width="15.42578125" style="1" customWidth="1"/>
    <col min="6150" max="6153" width="9.140625" style="1"/>
    <col min="6154" max="6154" width="15.7109375" style="1" customWidth="1"/>
    <col min="6155" max="6156" width="9.140625" style="1"/>
    <col min="6157" max="6157" width="13.28515625" style="1" customWidth="1"/>
    <col min="6158" max="6398" width="9.140625" style="1"/>
    <col min="6399" max="6399" width="4.42578125" style="1" customWidth="1"/>
    <col min="6400" max="6400" width="48.28515625" style="1" customWidth="1"/>
    <col min="6401" max="6401" width="13.42578125" style="1" customWidth="1"/>
    <col min="6402" max="6402" width="13.140625" style="1" customWidth="1"/>
    <col min="6403" max="6404" width="10.42578125" style="1" customWidth="1"/>
    <col min="6405" max="6405" width="15.42578125" style="1" customWidth="1"/>
    <col min="6406" max="6409" width="9.140625" style="1"/>
    <col min="6410" max="6410" width="15.7109375" style="1" customWidth="1"/>
    <col min="6411" max="6412" width="9.140625" style="1"/>
    <col min="6413" max="6413" width="13.28515625" style="1" customWidth="1"/>
    <col min="6414" max="6654" width="9.140625" style="1"/>
    <col min="6655" max="6655" width="4.42578125" style="1" customWidth="1"/>
    <col min="6656" max="6656" width="48.28515625" style="1" customWidth="1"/>
    <col min="6657" max="6657" width="13.42578125" style="1" customWidth="1"/>
    <col min="6658" max="6658" width="13.140625" style="1" customWidth="1"/>
    <col min="6659" max="6660" width="10.42578125" style="1" customWidth="1"/>
    <col min="6661" max="6661" width="15.42578125" style="1" customWidth="1"/>
    <col min="6662" max="6665" width="9.140625" style="1"/>
    <col min="6666" max="6666" width="15.7109375" style="1" customWidth="1"/>
    <col min="6667" max="6668" width="9.140625" style="1"/>
    <col min="6669" max="6669" width="13.28515625" style="1" customWidth="1"/>
    <col min="6670" max="6910" width="9.140625" style="1"/>
    <col min="6911" max="6911" width="4.42578125" style="1" customWidth="1"/>
    <col min="6912" max="6912" width="48.28515625" style="1" customWidth="1"/>
    <col min="6913" max="6913" width="13.42578125" style="1" customWidth="1"/>
    <col min="6914" max="6914" width="13.140625" style="1" customWidth="1"/>
    <col min="6915" max="6916" width="10.42578125" style="1" customWidth="1"/>
    <col min="6917" max="6917" width="15.42578125" style="1" customWidth="1"/>
    <col min="6918" max="6921" width="9.140625" style="1"/>
    <col min="6922" max="6922" width="15.7109375" style="1" customWidth="1"/>
    <col min="6923" max="6924" width="9.140625" style="1"/>
    <col min="6925" max="6925" width="13.28515625" style="1" customWidth="1"/>
    <col min="6926" max="7166" width="9.140625" style="1"/>
    <col min="7167" max="7167" width="4.42578125" style="1" customWidth="1"/>
    <col min="7168" max="7168" width="48.28515625" style="1" customWidth="1"/>
    <col min="7169" max="7169" width="13.42578125" style="1" customWidth="1"/>
    <col min="7170" max="7170" width="13.140625" style="1" customWidth="1"/>
    <col min="7171" max="7172" width="10.42578125" style="1" customWidth="1"/>
    <col min="7173" max="7173" width="15.42578125" style="1" customWidth="1"/>
    <col min="7174" max="7177" width="9.140625" style="1"/>
    <col min="7178" max="7178" width="15.7109375" style="1" customWidth="1"/>
    <col min="7179" max="7180" width="9.140625" style="1"/>
    <col min="7181" max="7181" width="13.28515625" style="1" customWidth="1"/>
    <col min="7182" max="7422" width="9.140625" style="1"/>
    <col min="7423" max="7423" width="4.42578125" style="1" customWidth="1"/>
    <col min="7424" max="7424" width="48.28515625" style="1" customWidth="1"/>
    <col min="7425" max="7425" width="13.42578125" style="1" customWidth="1"/>
    <col min="7426" max="7426" width="13.140625" style="1" customWidth="1"/>
    <col min="7427" max="7428" width="10.42578125" style="1" customWidth="1"/>
    <col min="7429" max="7429" width="15.42578125" style="1" customWidth="1"/>
    <col min="7430" max="7433" width="9.140625" style="1"/>
    <col min="7434" max="7434" width="15.7109375" style="1" customWidth="1"/>
    <col min="7435" max="7436" width="9.140625" style="1"/>
    <col min="7437" max="7437" width="13.28515625" style="1" customWidth="1"/>
    <col min="7438" max="7678" width="9.140625" style="1"/>
    <col min="7679" max="7679" width="4.42578125" style="1" customWidth="1"/>
    <col min="7680" max="7680" width="48.28515625" style="1" customWidth="1"/>
    <col min="7681" max="7681" width="13.42578125" style="1" customWidth="1"/>
    <col min="7682" max="7682" width="13.140625" style="1" customWidth="1"/>
    <col min="7683" max="7684" width="10.42578125" style="1" customWidth="1"/>
    <col min="7685" max="7685" width="15.42578125" style="1" customWidth="1"/>
    <col min="7686" max="7689" width="9.140625" style="1"/>
    <col min="7690" max="7690" width="15.7109375" style="1" customWidth="1"/>
    <col min="7691" max="7692" width="9.140625" style="1"/>
    <col min="7693" max="7693" width="13.28515625" style="1" customWidth="1"/>
    <col min="7694" max="7934" width="9.140625" style="1"/>
    <col min="7935" max="7935" width="4.42578125" style="1" customWidth="1"/>
    <col min="7936" max="7936" width="48.28515625" style="1" customWidth="1"/>
    <col min="7937" max="7937" width="13.42578125" style="1" customWidth="1"/>
    <col min="7938" max="7938" width="13.140625" style="1" customWidth="1"/>
    <col min="7939" max="7940" width="10.42578125" style="1" customWidth="1"/>
    <col min="7941" max="7941" width="15.42578125" style="1" customWidth="1"/>
    <col min="7942" max="7945" width="9.140625" style="1"/>
    <col min="7946" max="7946" width="15.7109375" style="1" customWidth="1"/>
    <col min="7947" max="7948" width="9.140625" style="1"/>
    <col min="7949" max="7949" width="13.28515625" style="1" customWidth="1"/>
    <col min="7950" max="8190" width="9.140625" style="1"/>
    <col min="8191" max="8191" width="4.42578125" style="1" customWidth="1"/>
    <col min="8192" max="8192" width="48.28515625" style="1" customWidth="1"/>
    <col min="8193" max="8193" width="13.42578125" style="1" customWidth="1"/>
    <col min="8194" max="8194" width="13.140625" style="1" customWidth="1"/>
    <col min="8195" max="8196" width="10.42578125" style="1" customWidth="1"/>
    <col min="8197" max="8197" width="15.42578125" style="1" customWidth="1"/>
    <col min="8198" max="8201" width="9.140625" style="1"/>
    <col min="8202" max="8202" width="15.7109375" style="1" customWidth="1"/>
    <col min="8203" max="8204" width="9.140625" style="1"/>
    <col min="8205" max="8205" width="13.28515625" style="1" customWidth="1"/>
    <col min="8206" max="8446" width="9.140625" style="1"/>
    <col min="8447" max="8447" width="4.42578125" style="1" customWidth="1"/>
    <col min="8448" max="8448" width="48.28515625" style="1" customWidth="1"/>
    <col min="8449" max="8449" width="13.42578125" style="1" customWidth="1"/>
    <col min="8450" max="8450" width="13.140625" style="1" customWidth="1"/>
    <col min="8451" max="8452" width="10.42578125" style="1" customWidth="1"/>
    <col min="8453" max="8453" width="15.42578125" style="1" customWidth="1"/>
    <col min="8454" max="8457" width="9.140625" style="1"/>
    <col min="8458" max="8458" width="15.7109375" style="1" customWidth="1"/>
    <col min="8459" max="8460" width="9.140625" style="1"/>
    <col min="8461" max="8461" width="13.28515625" style="1" customWidth="1"/>
    <col min="8462" max="8702" width="9.140625" style="1"/>
    <col min="8703" max="8703" width="4.42578125" style="1" customWidth="1"/>
    <col min="8704" max="8704" width="48.28515625" style="1" customWidth="1"/>
    <col min="8705" max="8705" width="13.42578125" style="1" customWidth="1"/>
    <col min="8706" max="8706" width="13.140625" style="1" customWidth="1"/>
    <col min="8707" max="8708" width="10.42578125" style="1" customWidth="1"/>
    <col min="8709" max="8709" width="15.42578125" style="1" customWidth="1"/>
    <col min="8710" max="8713" width="9.140625" style="1"/>
    <col min="8714" max="8714" width="15.7109375" style="1" customWidth="1"/>
    <col min="8715" max="8716" width="9.140625" style="1"/>
    <col min="8717" max="8717" width="13.28515625" style="1" customWidth="1"/>
    <col min="8718" max="8958" width="9.140625" style="1"/>
    <col min="8959" max="8959" width="4.42578125" style="1" customWidth="1"/>
    <col min="8960" max="8960" width="48.28515625" style="1" customWidth="1"/>
    <col min="8961" max="8961" width="13.42578125" style="1" customWidth="1"/>
    <col min="8962" max="8962" width="13.140625" style="1" customWidth="1"/>
    <col min="8963" max="8964" width="10.42578125" style="1" customWidth="1"/>
    <col min="8965" max="8965" width="15.42578125" style="1" customWidth="1"/>
    <col min="8966" max="8969" width="9.140625" style="1"/>
    <col min="8970" max="8970" width="15.7109375" style="1" customWidth="1"/>
    <col min="8971" max="8972" width="9.140625" style="1"/>
    <col min="8973" max="8973" width="13.28515625" style="1" customWidth="1"/>
    <col min="8974" max="9214" width="9.140625" style="1"/>
    <col min="9215" max="9215" width="4.42578125" style="1" customWidth="1"/>
    <col min="9216" max="9216" width="48.28515625" style="1" customWidth="1"/>
    <col min="9217" max="9217" width="13.42578125" style="1" customWidth="1"/>
    <col min="9218" max="9218" width="13.140625" style="1" customWidth="1"/>
    <col min="9219" max="9220" width="10.42578125" style="1" customWidth="1"/>
    <col min="9221" max="9221" width="15.42578125" style="1" customWidth="1"/>
    <col min="9222" max="9225" width="9.140625" style="1"/>
    <col min="9226" max="9226" width="15.7109375" style="1" customWidth="1"/>
    <col min="9227" max="9228" width="9.140625" style="1"/>
    <col min="9229" max="9229" width="13.28515625" style="1" customWidth="1"/>
    <col min="9230" max="9470" width="9.140625" style="1"/>
    <col min="9471" max="9471" width="4.42578125" style="1" customWidth="1"/>
    <col min="9472" max="9472" width="48.28515625" style="1" customWidth="1"/>
    <col min="9473" max="9473" width="13.42578125" style="1" customWidth="1"/>
    <col min="9474" max="9474" width="13.140625" style="1" customWidth="1"/>
    <col min="9475" max="9476" width="10.42578125" style="1" customWidth="1"/>
    <col min="9477" max="9477" width="15.42578125" style="1" customWidth="1"/>
    <col min="9478" max="9481" width="9.140625" style="1"/>
    <col min="9482" max="9482" width="15.7109375" style="1" customWidth="1"/>
    <col min="9483" max="9484" width="9.140625" style="1"/>
    <col min="9485" max="9485" width="13.28515625" style="1" customWidth="1"/>
    <col min="9486" max="9726" width="9.140625" style="1"/>
    <col min="9727" max="9727" width="4.42578125" style="1" customWidth="1"/>
    <col min="9728" max="9728" width="48.28515625" style="1" customWidth="1"/>
    <col min="9729" max="9729" width="13.42578125" style="1" customWidth="1"/>
    <col min="9730" max="9730" width="13.140625" style="1" customWidth="1"/>
    <col min="9731" max="9732" width="10.42578125" style="1" customWidth="1"/>
    <col min="9733" max="9733" width="15.42578125" style="1" customWidth="1"/>
    <col min="9734" max="9737" width="9.140625" style="1"/>
    <col min="9738" max="9738" width="15.7109375" style="1" customWidth="1"/>
    <col min="9739" max="9740" width="9.140625" style="1"/>
    <col min="9741" max="9741" width="13.28515625" style="1" customWidth="1"/>
    <col min="9742" max="9982" width="9.140625" style="1"/>
    <col min="9983" max="9983" width="4.42578125" style="1" customWidth="1"/>
    <col min="9984" max="9984" width="48.28515625" style="1" customWidth="1"/>
    <col min="9985" max="9985" width="13.42578125" style="1" customWidth="1"/>
    <col min="9986" max="9986" width="13.140625" style="1" customWidth="1"/>
    <col min="9987" max="9988" width="10.42578125" style="1" customWidth="1"/>
    <col min="9989" max="9989" width="15.42578125" style="1" customWidth="1"/>
    <col min="9990" max="9993" width="9.140625" style="1"/>
    <col min="9994" max="9994" width="15.7109375" style="1" customWidth="1"/>
    <col min="9995" max="9996" width="9.140625" style="1"/>
    <col min="9997" max="9997" width="13.28515625" style="1" customWidth="1"/>
    <col min="9998" max="10238" width="9.140625" style="1"/>
    <col min="10239" max="10239" width="4.42578125" style="1" customWidth="1"/>
    <col min="10240" max="10240" width="48.28515625" style="1" customWidth="1"/>
    <col min="10241" max="10241" width="13.42578125" style="1" customWidth="1"/>
    <col min="10242" max="10242" width="13.140625" style="1" customWidth="1"/>
    <col min="10243" max="10244" width="10.42578125" style="1" customWidth="1"/>
    <col min="10245" max="10245" width="15.42578125" style="1" customWidth="1"/>
    <col min="10246" max="10249" width="9.140625" style="1"/>
    <col min="10250" max="10250" width="15.7109375" style="1" customWidth="1"/>
    <col min="10251" max="10252" width="9.140625" style="1"/>
    <col min="10253" max="10253" width="13.28515625" style="1" customWidth="1"/>
    <col min="10254" max="10494" width="9.140625" style="1"/>
    <col min="10495" max="10495" width="4.42578125" style="1" customWidth="1"/>
    <col min="10496" max="10496" width="48.28515625" style="1" customWidth="1"/>
    <col min="10497" max="10497" width="13.42578125" style="1" customWidth="1"/>
    <col min="10498" max="10498" width="13.140625" style="1" customWidth="1"/>
    <col min="10499" max="10500" width="10.42578125" style="1" customWidth="1"/>
    <col min="10501" max="10501" width="15.42578125" style="1" customWidth="1"/>
    <col min="10502" max="10505" width="9.140625" style="1"/>
    <col min="10506" max="10506" width="15.7109375" style="1" customWidth="1"/>
    <col min="10507" max="10508" width="9.140625" style="1"/>
    <col min="10509" max="10509" width="13.28515625" style="1" customWidth="1"/>
    <col min="10510" max="10750" width="9.140625" style="1"/>
    <col min="10751" max="10751" width="4.42578125" style="1" customWidth="1"/>
    <col min="10752" max="10752" width="48.28515625" style="1" customWidth="1"/>
    <col min="10753" max="10753" width="13.42578125" style="1" customWidth="1"/>
    <col min="10754" max="10754" width="13.140625" style="1" customWidth="1"/>
    <col min="10755" max="10756" width="10.42578125" style="1" customWidth="1"/>
    <col min="10757" max="10757" width="15.42578125" style="1" customWidth="1"/>
    <col min="10758" max="10761" width="9.140625" style="1"/>
    <col min="10762" max="10762" width="15.7109375" style="1" customWidth="1"/>
    <col min="10763" max="10764" width="9.140625" style="1"/>
    <col min="10765" max="10765" width="13.28515625" style="1" customWidth="1"/>
    <col min="10766" max="11006" width="9.140625" style="1"/>
    <col min="11007" max="11007" width="4.42578125" style="1" customWidth="1"/>
    <col min="11008" max="11008" width="48.28515625" style="1" customWidth="1"/>
    <col min="11009" max="11009" width="13.42578125" style="1" customWidth="1"/>
    <col min="11010" max="11010" width="13.140625" style="1" customWidth="1"/>
    <col min="11011" max="11012" width="10.42578125" style="1" customWidth="1"/>
    <col min="11013" max="11013" width="15.42578125" style="1" customWidth="1"/>
    <col min="11014" max="11017" width="9.140625" style="1"/>
    <col min="11018" max="11018" width="15.7109375" style="1" customWidth="1"/>
    <col min="11019" max="11020" width="9.140625" style="1"/>
    <col min="11021" max="11021" width="13.28515625" style="1" customWidth="1"/>
    <col min="11022" max="11262" width="9.140625" style="1"/>
    <col min="11263" max="11263" width="4.42578125" style="1" customWidth="1"/>
    <col min="11264" max="11264" width="48.28515625" style="1" customWidth="1"/>
    <col min="11265" max="11265" width="13.42578125" style="1" customWidth="1"/>
    <col min="11266" max="11266" width="13.140625" style="1" customWidth="1"/>
    <col min="11267" max="11268" width="10.42578125" style="1" customWidth="1"/>
    <col min="11269" max="11269" width="15.42578125" style="1" customWidth="1"/>
    <col min="11270" max="11273" width="9.140625" style="1"/>
    <col min="11274" max="11274" width="15.7109375" style="1" customWidth="1"/>
    <col min="11275" max="11276" width="9.140625" style="1"/>
    <col min="11277" max="11277" width="13.28515625" style="1" customWidth="1"/>
    <col min="11278" max="11518" width="9.140625" style="1"/>
    <col min="11519" max="11519" width="4.42578125" style="1" customWidth="1"/>
    <col min="11520" max="11520" width="48.28515625" style="1" customWidth="1"/>
    <col min="11521" max="11521" width="13.42578125" style="1" customWidth="1"/>
    <col min="11522" max="11522" width="13.140625" style="1" customWidth="1"/>
    <col min="11523" max="11524" width="10.42578125" style="1" customWidth="1"/>
    <col min="11525" max="11525" width="15.42578125" style="1" customWidth="1"/>
    <col min="11526" max="11529" width="9.140625" style="1"/>
    <col min="11530" max="11530" width="15.7109375" style="1" customWidth="1"/>
    <col min="11531" max="11532" width="9.140625" style="1"/>
    <col min="11533" max="11533" width="13.28515625" style="1" customWidth="1"/>
    <col min="11534" max="11774" width="9.140625" style="1"/>
    <col min="11775" max="11775" width="4.42578125" style="1" customWidth="1"/>
    <col min="11776" max="11776" width="48.28515625" style="1" customWidth="1"/>
    <col min="11777" max="11777" width="13.42578125" style="1" customWidth="1"/>
    <col min="11778" max="11778" width="13.140625" style="1" customWidth="1"/>
    <col min="11779" max="11780" width="10.42578125" style="1" customWidth="1"/>
    <col min="11781" max="11781" width="15.42578125" style="1" customWidth="1"/>
    <col min="11782" max="11785" width="9.140625" style="1"/>
    <col min="11786" max="11786" width="15.7109375" style="1" customWidth="1"/>
    <col min="11787" max="11788" width="9.140625" style="1"/>
    <col min="11789" max="11789" width="13.28515625" style="1" customWidth="1"/>
    <col min="11790" max="12030" width="9.140625" style="1"/>
    <col min="12031" max="12031" width="4.42578125" style="1" customWidth="1"/>
    <col min="12032" max="12032" width="48.28515625" style="1" customWidth="1"/>
    <col min="12033" max="12033" width="13.42578125" style="1" customWidth="1"/>
    <col min="12034" max="12034" width="13.140625" style="1" customWidth="1"/>
    <col min="12035" max="12036" width="10.42578125" style="1" customWidth="1"/>
    <col min="12037" max="12037" width="15.42578125" style="1" customWidth="1"/>
    <col min="12038" max="12041" width="9.140625" style="1"/>
    <col min="12042" max="12042" width="15.7109375" style="1" customWidth="1"/>
    <col min="12043" max="12044" width="9.140625" style="1"/>
    <col min="12045" max="12045" width="13.28515625" style="1" customWidth="1"/>
    <col min="12046" max="12286" width="9.140625" style="1"/>
    <col min="12287" max="12287" width="4.42578125" style="1" customWidth="1"/>
    <col min="12288" max="12288" width="48.28515625" style="1" customWidth="1"/>
    <col min="12289" max="12289" width="13.42578125" style="1" customWidth="1"/>
    <col min="12290" max="12290" width="13.140625" style="1" customWidth="1"/>
    <col min="12291" max="12292" width="10.42578125" style="1" customWidth="1"/>
    <col min="12293" max="12293" width="15.42578125" style="1" customWidth="1"/>
    <col min="12294" max="12297" width="9.140625" style="1"/>
    <col min="12298" max="12298" width="15.7109375" style="1" customWidth="1"/>
    <col min="12299" max="12300" width="9.140625" style="1"/>
    <col min="12301" max="12301" width="13.28515625" style="1" customWidth="1"/>
    <col min="12302" max="12542" width="9.140625" style="1"/>
    <col min="12543" max="12543" width="4.42578125" style="1" customWidth="1"/>
    <col min="12544" max="12544" width="48.28515625" style="1" customWidth="1"/>
    <col min="12545" max="12545" width="13.42578125" style="1" customWidth="1"/>
    <col min="12546" max="12546" width="13.140625" style="1" customWidth="1"/>
    <col min="12547" max="12548" width="10.42578125" style="1" customWidth="1"/>
    <col min="12549" max="12549" width="15.42578125" style="1" customWidth="1"/>
    <col min="12550" max="12553" width="9.140625" style="1"/>
    <col min="12554" max="12554" width="15.7109375" style="1" customWidth="1"/>
    <col min="12555" max="12556" width="9.140625" style="1"/>
    <col min="12557" max="12557" width="13.28515625" style="1" customWidth="1"/>
    <col min="12558" max="12798" width="9.140625" style="1"/>
    <col min="12799" max="12799" width="4.42578125" style="1" customWidth="1"/>
    <col min="12800" max="12800" width="48.28515625" style="1" customWidth="1"/>
    <col min="12801" max="12801" width="13.42578125" style="1" customWidth="1"/>
    <col min="12802" max="12802" width="13.140625" style="1" customWidth="1"/>
    <col min="12803" max="12804" width="10.42578125" style="1" customWidth="1"/>
    <col min="12805" max="12805" width="15.42578125" style="1" customWidth="1"/>
    <col min="12806" max="12809" width="9.140625" style="1"/>
    <col min="12810" max="12810" width="15.7109375" style="1" customWidth="1"/>
    <col min="12811" max="12812" width="9.140625" style="1"/>
    <col min="12813" max="12813" width="13.28515625" style="1" customWidth="1"/>
    <col min="12814" max="13054" width="9.140625" style="1"/>
    <col min="13055" max="13055" width="4.42578125" style="1" customWidth="1"/>
    <col min="13056" max="13056" width="48.28515625" style="1" customWidth="1"/>
    <col min="13057" max="13057" width="13.42578125" style="1" customWidth="1"/>
    <col min="13058" max="13058" width="13.140625" style="1" customWidth="1"/>
    <col min="13059" max="13060" width="10.42578125" style="1" customWidth="1"/>
    <col min="13061" max="13061" width="15.42578125" style="1" customWidth="1"/>
    <col min="13062" max="13065" width="9.140625" style="1"/>
    <col min="13066" max="13066" width="15.7109375" style="1" customWidth="1"/>
    <col min="13067" max="13068" width="9.140625" style="1"/>
    <col min="13069" max="13069" width="13.28515625" style="1" customWidth="1"/>
    <col min="13070" max="13310" width="9.140625" style="1"/>
    <col min="13311" max="13311" width="4.42578125" style="1" customWidth="1"/>
    <col min="13312" max="13312" width="48.28515625" style="1" customWidth="1"/>
    <col min="13313" max="13313" width="13.42578125" style="1" customWidth="1"/>
    <col min="13314" max="13314" width="13.140625" style="1" customWidth="1"/>
    <col min="13315" max="13316" width="10.42578125" style="1" customWidth="1"/>
    <col min="13317" max="13317" width="15.42578125" style="1" customWidth="1"/>
    <col min="13318" max="13321" width="9.140625" style="1"/>
    <col min="13322" max="13322" width="15.7109375" style="1" customWidth="1"/>
    <col min="13323" max="13324" width="9.140625" style="1"/>
    <col min="13325" max="13325" width="13.28515625" style="1" customWidth="1"/>
    <col min="13326" max="13566" width="9.140625" style="1"/>
    <col min="13567" max="13567" width="4.42578125" style="1" customWidth="1"/>
    <col min="13568" max="13568" width="48.28515625" style="1" customWidth="1"/>
    <col min="13569" max="13569" width="13.42578125" style="1" customWidth="1"/>
    <col min="13570" max="13570" width="13.140625" style="1" customWidth="1"/>
    <col min="13571" max="13572" width="10.42578125" style="1" customWidth="1"/>
    <col min="13573" max="13573" width="15.42578125" style="1" customWidth="1"/>
    <col min="13574" max="13577" width="9.140625" style="1"/>
    <col min="13578" max="13578" width="15.7109375" style="1" customWidth="1"/>
    <col min="13579" max="13580" width="9.140625" style="1"/>
    <col min="13581" max="13581" width="13.28515625" style="1" customWidth="1"/>
    <col min="13582" max="13822" width="9.140625" style="1"/>
    <col min="13823" max="13823" width="4.42578125" style="1" customWidth="1"/>
    <col min="13824" max="13824" width="48.28515625" style="1" customWidth="1"/>
    <col min="13825" max="13825" width="13.42578125" style="1" customWidth="1"/>
    <col min="13826" max="13826" width="13.140625" style="1" customWidth="1"/>
    <col min="13827" max="13828" width="10.42578125" style="1" customWidth="1"/>
    <col min="13829" max="13829" width="15.42578125" style="1" customWidth="1"/>
    <col min="13830" max="13833" width="9.140625" style="1"/>
    <col min="13834" max="13834" width="15.7109375" style="1" customWidth="1"/>
    <col min="13835" max="13836" width="9.140625" style="1"/>
    <col min="13837" max="13837" width="13.28515625" style="1" customWidth="1"/>
    <col min="13838" max="14078" width="9.140625" style="1"/>
    <col min="14079" max="14079" width="4.42578125" style="1" customWidth="1"/>
    <col min="14080" max="14080" width="48.28515625" style="1" customWidth="1"/>
    <col min="14081" max="14081" width="13.42578125" style="1" customWidth="1"/>
    <col min="14082" max="14082" width="13.140625" style="1" customWidth="1"/>
    <col min="14083" max="14084" width="10.42578125" style="1" customWidth="1"/>
    <col min="14085" max="14085" width="15.42578125" style="1" customWidth="1"/>
    <col min="14086" max="14089" width="9.140625" style="1"/>
    <col min="14090" max="14090" width="15.7109375" style="1" customWidth="1"/>
    <col min="14091" max="14092" width="9.140625" style="1"/>
    <col min="14093" max="14093" width="13.28515625" style="1" customWidth="1"/>
    <col min="14094" max="14334" width="9.140625" style="1"/>
    <col min="14335" max="14335" width="4.42578125" style="1" customWidth="1"/>
    <col min="14336" max="14336" width="48.28515625" style="1" customWidth="1"/>
    <col min="14337" max="14337" width="13.42578125" style="1" customWidth="1"/>
    <col min="14338" max="14338" width="13.140625" style="1" customWidth="1"/>
    <col min="14339" max="14340" width="10.42578125" style="1" customWidth="1"/>
    <col min="14341" max="14341" width="15.42578125" style="1" customWidth="1"/>
    <col min="14342" max="14345" width="9.140625" style="1"/>
    <col min="14346" max="14346" width="15.7109375" style="1" customWidth="1"/>
    <col min="14347" max="14348" width="9.140625" style="1"/>
    <col min="14349" max="14349" width="13.28515625" style="1" customWidth="1"/>
    <col min="14350" max="14590" width="9.140625" style="1"/>
    <col min="14591" max="14591" width="4.42578125" style="1" customWidth="1"/>
    <col min="14592" max="14592" width="48.28515625" style="1" customWidth="1"/>
    <col min="14593" max="14593" width="13.42578125" style="1" customWidth="1"/>
    <col min="14594" max="14594" width="13.140625" style="1" customWidth="1"/>
    <col min="14595" max="14596" width="10.42578125" style="1" customWidth="1"/>
    <col min="14597" max="14597" width="15.42578125" style="1" customWidth="1"/>
    <col min="14598" max="14601" width="9.140625" style="1"/>
    <col min="14602" max="14602" width="15.7109375" style="1" customWidth="1"/>
    <col min="14603" max="14604" width="9.140625" style="1"/>
    <col min="14605" max="14605" width="13.28515625" style="1" customWidth="1"/>
    <col min="14606" max="14846" width="9.140625" style="1"/>
    <col min="14847" max="14847" width="4.42578125" style="1" customWidth="1"/>
    <col min="14848" max="14848" width="48.28515625" style="1" customWidth="1"/>
    <col min="14849" max="14849" width="13.42578125" style="1" customWidth="1"/>
    <col min="14850" max="14850" width="13.140625" style="1" customWidth="1"/>
    <col min="14851" max="14852" width="10.42578125" style="1" customWidth="1"/>
    <col min="14853" max="14853" width="15.42578125" style="1" customWidth="1"/>
    <col min="14854" max="14857" width="9.140625" style="1"/>
    <col min="14858" max="14858" width="15.7109375" style="1" customWidth="1"/>
    <col min="14859" max="14860" width="9.140625" style="1"/>
    <col min="14861" max="14861" width="13.28515625" style="1" customWidth="1"/>
    <col min="14862" max="15102" width="9.140625" style="1"/>
    <col min="15103" max="15103" width="4.42578125" style="1" customWidth="1"/>
    <col min="15104" max="15104" width="48.28515625" style="1" customWidth="1"/>
    <col min="15105" max="15105" width="13.42578125" style="1" customWidth="1"/>
    <col min="15106" max="15106" width="13.140625" style="1" customWidth="1"/>
    <col min="15107" max="15108" width="10.42578125" style="1" customWidth="1"/>
    <col min="15109" max="15109" width="15.42578125" style="1" customWidth="1"/>
    <col min="15110" max="15113" width="9.140625" style="1"/>
    <col min="15114" max="15114" width="15.7109375" style="1" customWidth="1"/>
    <col min="15115" max="15116" width="9.140625" style="1"/>
    <col min="15117" max="15117" width="13.28515625" style="1" customWidth="1"/>
    <col min="15118" max="15358" width="9.140625" style="1"/>
    <col min="15359" max="15359" width="4.42578125" style="1" customWidth="1"/>
    <col min="15360" max="15360" width="48.28515625" style="1" customWidth="1"/>
    <col min="15361" max="15361" width="13.42578125" style="1" customWidth="1"/>
    <col min="15362" max="15362" width="13.140625" style="1" customWidth="1"/>
    <col min="15363" max="15364" width="10.42578125" style="1" customWidth="1"/>
    <col min="15365" max="15365" width="15.42578125" style="1" customWidth="1"/>
    <col min="15366" max="15369" width="9.140625" style="1"/>
    <col min="15370" max="15370" width="15.7109375" style="1" customWidth="1"/>
    <col min="15371" max="15372" width="9.140625" style="1"/>
    <col min="15373" max="15373" width="13.28515625" style="1" customWidth="1"/>
    <col min="15374" max="15614" width="9.140625" style="1"/>
    <col min="15615" max="15615" width="4.42578125" style="1" customWidth="1"/>
    <col min="15616" max="15616" width="48.28515625" style="1" customWidth="1"/>
    <col min="15617" max="15617" width="13.42578125" style="1" customWidth="1"/>
    <col min="15618" max="15618" width="13.140625" style="1" customWidth="1"/>
    <col min="15619" max="15620" width="10.42578125" style="1" customWidth="1"/>
    <col min="15621" max="15621" width="15.42578125" style="1" customWidth="1"/>
    <col min="15622" max="15625" width="9.140625" style="1"/>
    <col min="15626" max="15626" width="15.7109375" style="1" customWidth="1"/>
    <col min="15627" max="15628" width="9.140625" style="1"/>
    <col min="15629" max="15629" width="13.28515625" style="1" customWidth="1"/>
    <col min="15630" max="15870" width="9.140625" style="1"/>
    <col min="15871" max="15871" width="4.42578125" style="1" customWidth="1"/>
    <col min="15872" max="15872" width="48.28515625" style="1" customWidth="1"/>
    <col min="15873" max="15873" width="13.42578125" style="1" customWidth="1"/>
    <col min="15874" max="15874" width="13.140625" style="1" customWidth="1"/>
    <col min="15875" max="15876" width="10.42578125" style="1" customWidth="1"/>
    <col min="15877" max="15877" width="15.42578125" style="1" customWidth="1"/>
    <col min="15878" max="15881" width="9.140625" style="1"/>
    <col min="15882" max="15882" width="15.7109375" style="1" customWidth="1"/>
    <col min="15883" max="15884" width="9.140625" style="1"/>
    <col min="15885" max="15885" width="13.28515625" style="1" customWidth="1"/>
    <col min="15886" max="16126" width="9.140625" style="1"/>
    <col min="16127" max="16127" width="4.42578125" style="1" customWidth="1"/>
    <col min="16128" max="16128" width="48.28515625" style="1" customWidth="1"/>
    <col min="16129" max="16129" width="13.42578125" style="1" customWidth="1"/>
    <col min="16130" max="16130" width="13.140625" style="1" customWidth="1"/>
    <col min="16131" max="16132" width="10.42578125" style="1" customWidth="1"/>
    <col min="16133" max="16133" width="15.42578125" style="1" customWidth="1"/>
    <col min="16134" max="16137" width="9.140625" style="1"/>
    <col min="16138" max="16138" width="15.7109375" style="1" customWidth="1"/>
    <col min="16139" max="16140" width="9.140625" style="1"/>
    <col min="16141" max="16141" width="13.28515625" style="1" customWidth="1"/>
    <col min="16142" max="16384" width="9.140625" style="1"/>
  </cols>
  <sheetData>
    <row r="1" spans="1:23" ht="20.25" customHeight="1" x14ac:dyDescent="0.25">
      <c r="I1" s="69" t="s">
        <v>170</v>
      </c>
      <c r="J1" s="69"/>
    </row>
    <row r="2" spans="1:23" ht="23.25" customHeight="1" x14ac:dyDescent="0.35">
      <c r="A2" s="54" t="s">
        <v>169</v>
      </c>
      <c r="B2" s="54"/>
      <c r="C2" s="54"/>
      <c r="D2" s="54"/>
      <c r="E2" s="54"/>
      <c r="F2" s="54"/>
      <c r="G2" s="54"/>
      <c r="H2" s="54"/>
      <c r="I2" s="54"/>
      <c r="J2" s="54"/>
    </row>
    <row r="3" spans="1:23" ht="25.5" customHeight="1" x14ac:dyDescent="0.25">
      <c r="A3" s="55" t="s">
        <v>139</v>
      </c>
      <c r="B3" s="55"/>
      <c r="C3" s="55"/>
      <c r="D3" s="55"/>
      <c r="E3" s="55"/>
      <c r="F3" s="55"/>
      <c r="G3" s="55"/>
      <c r="H3" s="55"/>
      <c r="I3" s="55"/>
      <c r="J3" s="55"/>
    </row>
    <row r="4" spans="1:23" ht="41.25" customHeight="1" x14ac:dyDescent="0.25">
      <c r="A4" s="70" t="s">
        <v>0</v>
      </c>
      <c r="B4" s="84" t="s">
        <v>1</v>
      </c>
      <c r="C4" s="85"/>
      <c r="D4" s="71" t="s">
        <v>2</v>
      </c>
      <c r="E4" s="82" t="s">
        <v>3</v>
      </c>
      <c r="F4" s="72" t="s">
        <v>171</v>
      </c>
      <c r="G4" s="73"/>
      <c r="H4" s="72" t="s">
        <v>172</v>
      </c>
      <c r="I4" s="73"/>
      <c r="J4" s="74" t="s">
        <v>173</v>
      </c>
    </row>
    <row r="5" spans="1:23" ht="40.5" x14ac:dyDescent="0.25">
      <c r="A5" s="75"/>
      <c r="B5" s="86"/>
      <c r="C5" s="87"/>
      <c r="D5" s="76"/>
      <c r="E5" s="83"/>
      <c r="F5" s="2" t="s">
        <v>4</v>
      </c>
      <c r="G5" s="3" t="s">
        <v>5</v>
      </c>
      <c r="H5" s="2" t="s">
        <v>4</v>
      </c>
      <c r="I5" s="3" t="s">
        <v>5</v>
      </c>
      <c r="J5" s="77"/>
    </row>
    <row r="6" spans="1:23" x14ac:dyDescent="0.25">
      <c r="A6" s="4">
        <v>1</v>
      </c>
      <c r="B6" s="56">
        <v>2</v>
      </c>
      <c r="C6" s="57"/>
      <c r="D6" s="4">
        <v>3</v>
      </c>
      <c r="E6" s="5">
        <v>4</v>
      </c>
      <c r="F6" s="4">
        <v>5</v>
      </c>
      <c r="G6" s="5">
        <v>6</v>
      </c>
      <c r="H6" s="4">
        <v>7</v>
      </c>
      <c r="I6" s="5">
        <v>8</v>
      </c>
      <c r="J6" s="4">
        <v>9</v>
      </c>
    </row>
    <row r="7" spans="1:23" ht="19.5" customHeight="1" x14ac:dyDescent="0.25">
      <c r="A7" s="6">
        <v>1</v>
      </c>
      <c r="B7" s="58" t="s">
        <v>140</v>
      </c>
      <c r="C7" s="58"/>
      <c r="D7" s="58"/>
      <c r="E7" s="58"/>
      <c r="F7" s="7"/>
      <c r="G7" s="8"/>
      <c r="H7" s="78"/>
      <c r="I7" s="78"/>
      <c r="J7" s="78"/>
    </row>
    <row r="8" spans="1:23" s="11" customFormat="1" ht="20.25" customHeight="1" x14ac:dyDescent="0.25">
      <c r="A8" s="9">
        <v>1</v>
      </c>
      <c r="B8" s="44" t="s">
        <v>6</v>
      </c>
      <c r="C8" s="45"/>
      <c r="D8" s="9" t="s">
        <v>7</v>
      </c>
      <c r="E8" s="14">
        <v>400</v>
      </c>
      <c r="F8" s="19">
        <v>20.37</v>
      </c>
      <c r="G8" s="10">
        <f t="shared" ref="G8:G67" si="0">E8*F8</f>
        <v>8148</v>
      </c>
      <c r="H8" s="78"/>
      <c r="I8" s="78"/>
      <c r="J8" s="7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s="11" customFormat="1" ht="23.25" customHeight="1" x14ac:dyDescent="0.25">
      <c r="A9" s="9">
        <v>2</v>
      </c>
      <c r="B9" s="44" t="s">
        <v>8</v>
      </c>
      <c r="C9" s="45"/>
      <c r="D9" s="9" t="s">
        <v>9</v>
      </c>
      <c r="E9" s="14">
        <v>80000</v>
      </c>
      <c r="F9" s="19">
        <v>0.18</v>
      </c>
      <c r="G9" s="10">
        <f t="shared" si="0"/>
        <v>14400</v>
      </c>
      <c r="H9" s="78"/>
      <c r="I9" s="78"/>
      <c r="J9" s="7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s="11" customFormat="1" ht="23.25" customHeight="1" x14ac:dyDescent="0.25">
      <c r="A10" s="9">
        <v>3</v>
      </c>
      <c r="B10" s="44" t="s">
        <v>10</v>
      </c>
      <c r="C10" s="45"/>
      <c r="D10" s="9" t="s">
        <v>11</v>
      </c>
      <c r="E10" s="14">
        <v>400</v>
      </c>
      <c r="F10" s="19">
        <v>11.26</v>
      </c>
      <c r="G10" s="10">
        <f t="shared" si="0"/>
        <v>4504</v>
      </c>
      <c r="H10" s="78"/>
      <c r="I10" s="78"/>
      <c r="J10" s="78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s="11" customFormat="1" ht="23.25" customHeight="1" x14ac:dyDescent="0.25">
      <c r="A11" s="9">
        <v>4</v>
      </c>
      <c r="B11" s="44" t="s">
        <v>12</v>
      </c>
      <c r="C11" s="45"/>
      <c r="D11" s="9" t="s">
        <v>11</v>
      </c>
      <c r="E11" s="14">
        <v>400</v>
      </c>
      <c r="F11" s="19">
        <v>22.14</v>
      </c>
      <c r="G11" s="10">
        <f t="shared" si="0"/>
        <v>8856</v>
      </c>
      <c r="H11" s="78"/>
      <c r="I11" s="78"/>
      <c r="J11" s="78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s="11" customFormat="1" ht="23.25" customHeight="1" x14ac:dyDescent="0.25">
      <c r="A12" s="9">
        <v>5</v>
      </c>
      <c r="B12" s="44" t="s">
        <v>13</v>
      </c>
      <c r="C12" s="45"/>
      <c r="D12" s="9" t="s">
        <v>11</v>
      </c>
      <c r="E12" s="14">
        <v>2000</v>
      </c>
      <c r="F12" s="19">
        <v>7.56</v>
      </c>
      <c r="G12" s="10">
        <f>E12*F12</f>
        <v>15120</v>
      </c>
      <c r="H12" s="78"/>
      <c r="I12" s="78"/>
      <c r="J12" s="78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s="11" customFormat="1" ht="32.25" customHeight="1" x14ac:dyDescent="0.25">
      <c r="A13" s="9">
        <v>6</v>
      </c>
      <c r="B13" s="44" t="s">
        <v>14</v>
      </c>
      <c r="C13" s="45"/>
      <c r="D13" s="9" t="s">
        <v>11</v>
      </c>
      <c r="E13" s="14">
        <v>3000</v>
      </c>
      <c r="F13" s="19">
        <v>7.18</v>
      </c>
      <c r="G13" s="10">
        <f t="shared" si="0"/>
        <v>21540</v>
      </c>
      <c r="H13" s="78"/>
      <c r="I13" s="78"/>
      <c r="J13" s="78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s="11" customFormat="1" ht="23.25" customHeight="1" x14ac:dyDescent="0.25">
      <c r="A14" s="9">
        <v>7</v>
      </c>
      <c r="B14" s="44" t="s">
        <v>15</v>
      </c>
      <c r="C14" s="45"/>
      <c r="D14" s="9" t="s">
        <v>11</v>
      </c>
      <c r="E14" s="14">
        <v>200</v>
      </c>
      <c r="F14" s="19">
        <v>29.24</v>
      </c>
      <c r="G14" s="10">
        <f t="shared" si="0"/>
        <v>5848</v>
      </c>
      <c r="H14" s="78"/>
      <c r="I14" s="78"/>
      <c r="J14" s="78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s="11" customFormat="1" ht="23.25" customHeight="1" x14ac:dyDescent="0.25">
      <c r="A15" s="9">
        <v>8</v>
      </c>
      <c r="B15" s="44" t="s">
        <v>16</v>
      </c>
      <c r="C15" s="45"/>
      <c r="D15" s="9" t="s">
        <v>11</v>
      </c>
      <c r="E15" s="14">
        <v>200</v>
      </c>
      <c r="F15" s="19">
        <v>35.979999999999997</v>
      </c>
      <c r="G15" s="10">
        <f>E15*F15</f>
        <v>7195.9999999999991</v>
      </c>
      <c r="H15" s="78"/>
      <c r="I15" s="78"/>
      <c r="J15" s="78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s="11" customFormat="1" ht="23.25" customHeight="1" x14ac:dyDescent="0.25">
      <c r="A16" s="9">
        <v>9</v>
      </c>
      <c r="B16" s="44" t="s">
        <v>17</v>
      </c>
      <c r="C16" s="45"/>
      <c r="D16" s="9" t="s">
        <v>11</v>
      </c>
      <c r="E16" s="14">
        <v>5500</v>
      </c>
      <c r="F16" s="19">
        <v>2.41</v>
      </c>
      <c r="G16" s="10">
        <f t="shared" si="0"/>
        <v>13255</v>
      </c>
      <c r="H16" s="78"/>
      <c r="I16" s="78"/>
      <c r="J16" s="78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s="11" customFormat="1" ht="23.25" customHeight="1" x14ac:dyDescent="0.25">
      <c r="A17" s="9">
        <v>10</v>
      </c>
      <c r="B17" s="44" t="s">
        <v>18</v>
      </c>
      <c r="C17" s="45"/>
      <c r="D17" s="9" t="s">
        <v>7</v>
      </c>
      <c r="E17" s="14">
        <v>3000</v>
      </c>
      <c r="F17" s="19">
        <v>8.8699999999999992</v>
      </c>
      <c r="G17" s="10">
        <f t="shared" si="0"/>
        <v>26609.999999999996</v>
      </c>
      <c r="H17" s="78" t="s">
        <v>19</v>
      </c>
      <c r="I17" s="78"/>
      <c r="J17" s="78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s="11" customFormat="1" ht="23.25" customHeight="1" x14ac:dyDescent="0.25">
      <c r="A18" s="9">
        <v>11</v>
      </c>
      <c r="B18" s="44" t="s">
        <v>20</v>
      </c>
      <c r="C18" s="45"/>
      <c r="D18" s="9" t="s">
        <v>9</v>
      </c>
      <c r="E18" s="14">
        <v>5000</v>
      </c>
      <c r="F18" s="19">
        <v>6.69</v>
      </c>
      <c r="G18" s="10">
        <f>E18*F18</f>
        <v>33450</v>
      </c>
      <c r="H18" s="78"/>
      <c r="I18" s="78"/>
      <c r="J18" s="78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s="11" customFormat="1" ht="29.25" customHeight="1" x14ac:dyDescent="0.25">
      <c r="A19" s="9">
        <v>12</v>
      </c>
      <c r="B19" s="44" t="s">
        <v>21</v>
      </c>
      <c r="C19" s="45"/>
      <c r="D19" s="9" t="s">
        <v>22</v>
      </c>
      <c r="E19" s="14">
        <v>200</v>
      </c>
      <c r="F19" s="19">
        <v>11.34</v>
      </c>
      <c r="G19" s="10">
        <f>E19*F19</f>
        <v>2268</v>
      </c>
      <c r="H19" s="78"/>
      <c r="I19" s="78"/>
      <c r="J19" s="78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s="11" customFormat="1" ht="36" customHeight="1" x14ac:dyDescent="0.25">
      <c r="A20" s="9">
        <v>13</v>
      </c>
      <c r="B20" s="44" t="s">
        <v>23</v>
      </c>
      <c r="C20" s="45"/>
      <c r="D20" s="9" t="s">
        <v>7</v>
      </c>
      <c r="E20" s="14">
        <v>1000</v>
      </c>
      <c r="F20" s="19">
        <v>7.95</v>
      </c>
      <c r="G20" s="10">
        <f t="shared" si="0"/>
        <v>7950</v>
      </c>
      <c r="H20" s="78"/>
      <c r="I20" s="78"/>
      <c r="J20" s="78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s="11" customFormat="1" ht="23.25" customHeight="1" x14ac:dyDescent="0.25">
      <c r="A21" s="9">
        <v>14</v>
      </c>
      <c r="B21" s="44" t="s">
        <v>166</v>
      </c>
      <c r="C21" s="45"/>
      <c r="D21" s="9" t="s">
        <v>7</v>
      </c>
      <c r="E21" s="14">
        <v>200</v>
      </c>
      <c r="F21" s="19">
        <v>47.65</v>
      </c>
      <c r="G21" s="10">
        <f t="shared" si="0"/>
        <v>9530</v>
      </c>
      <c r="H21" s="78"/>
      <c r="I21" s="78"/>
      <c r="J21" s="78"/>
      <c r="K21" s="1"/>
      <c r="L21" s="1"/>
      <c r="M21" s="1"/>
      <c r="N21" s="1"/>
      <c r="O21" s="1"/>
      <c r="P21" s="1"/>
    </row>
    <row r="22" spans="1:23" s="11" customFormat="1" ht="36" customHeight="1" x14ac:dyDescent="0.25">
      <c r="A22" s="9">
        <v>15</v>
      </c>
      <c r="B22" s="44" t="s">
        <v>164</v>
      </c>
      <c r="C22" s="45"/>
      <c r="D22" s="9" t="s">
        <v>7</v>
      </c>
      <c r="E22" s="14">
        <v>200</v>
      </c>
      <c r="F22" s="19">
        <v>48</v>
      </c>
      <c r="G22" s="18">
        <f t="shared" si="0"/>
        <v>9600</v>
      </c>
      <c r="H22" s="78"/>
      <c r="I22" s="78"/>
      <c r="J22" s="78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s="11" customFormat="1" ht="22.5" customHeight="1" x14ac:dyDescent="0.25">
      <c r="A23" s="9">
        <v>16</v>
      </c>
      <c r="B23" s="44" t="s">
        <v>24</v>
      </c>
      <c r="C23" s="45"/>
      <c r="D23" s="9" t="s">
        <v>7</v>
      </c>
      <c r="E23" s="14">
        <v>100</v>
      </c>
      <c r="F23" s="19">
        <v>97.29</v>
      </c>
      <c r="G23" s="10">
        <f t="shared" si="0"/>
        <v>9729</v>
      </c>
      <c r="H23" s="78"/>
      <c r="I23" s="78"/>
      <c r="J23" s="78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s="11" customFormat="1" ht="19.5" customHeight="1" x14ac:dyDescent="0.25">
      <c r="A24" s="41">
        <v>2</v>
      </c>
      <c r="B24" s="59" t="s">
        <v>25</v>
      </c>
      <c r="C24" s="59"/>
      <c r="D24" s="59"/>
      <c r="E24" s="59"/>
      <c r="F24" s="7"/>
      <c r="G24" s="10"/>
      <c r="H24" s="78"/>
      <c r="I24" s="78"/>
      <c r="J24" s="78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24.75" customHeight="1" x14ac:dyDescent="0.25">
      <c r="A25" s="9">
        <v>17</v>
      </c>
      <c r="B25" s="44" t="s">
        <v>124</v>
      </c>
      <c r="C25" s="45"/>
      <c r="D25" s="12" t="s">
        <v>26</v>
      </c>
      <c r="E25" s="13">
        <v>20</v>
      </c>
      <c r="F25" s="19">
        <v>468.74</v>
      </c>
      <c r="G25" s="10">
        <f t="shared" ref="G25:G31" si="1">E25*F25</f>
        <v>9374.7999999999993</v>
      </c>
      <c r="H25" s="78"/>
      <c r="I25" s="78"/>
      <c r="J25" s="78"/>
    </row>
    <row r="26" spans="1:23" ht="24.75" customHeight="1" x14ac:dyDescent="0.25">
      <c r="A26" s="9">
        <v>18</v>
      </c>
      <c r="B26" s="44" t="s">
        <v>125</v>
      </c>
      <c r="C26" s="45"/>
      <c r="D26" s="12" t="s">
        <v>26</v>
      </c>
      <c r="E26" s="13">
        <v>20</v>
      </c>
      <c r="F26" s="19">
        <v>278.5</v>
      </c>
      <c r="G26" s="10">
        <f t="shared" si="1"/>
        <v>5570</v>
      </c>
      <c r="H26" s="78"/>
      <c r="I26" s="78"/>
      <c r="J26" s="78"/>
    </row>
    <row r="27" spans="1:23" ht="24.75" customHeight="1" x14ac:dyDescent="0.25">
      <c r="A27" s="9">
        <v>19</v>
      </c>
      <c r="B27" s="44" t="s">
        <v>126</v>
      </c>
      <c r="C27" s="45"/>
      <c r="D27" s="12" t="s">
        <v>26</v>
      </c>
      <c r="E27" s="13">
        <v>20</v>
      </c>
      <c r="F27" s="19">
        <v>232.17</v>
      </c>
      <c r="G27" s="10">
        <f t="shared" si="1"/>
        <v>4643.3999999999996</v>
      </c>
      <c r="H27" s="78"/>
      <c r="I27" s="78"/>
      <c r="J27" s="78"/>
    </row>
    <row r="28" spans="1:23" ht="24.75" customHeight="1" x14ac:dyDescent="0.25">
      <c r="A28" s="9">
        <v>20</v>
      </c>
      <c r="B28" s="44" t="s">
        <v>27</v>
      </c>
      <c r="C28" s="45"/>
      <c r="D28" s="12" t="s">
        <v>26</v>
      </c>
      <c r="E28" s="13">
        <v>20</v>
      </c>
      <c r="F28" s="19">
        <v>360.73</v>
      </c>
      <c r="G28" s="10">
        <f t="shared" si="1"/>
        <v>7214.6</v>
      </c>
      <c r="H28" s="78"/>
      <c r="I28" s="78"/>
      <c r="J28" s="78"/>
    </row>
    <row r="29" spans="1:23" ht="25.5" customHeight="1" x14ac:dyDescent="0.25">
      <c r="A29" s="9">
        <v>21</v>
      </c>
      <c r="B29" s="44" t="s">
        <v>28</v>
      </c>
      <c r="C29" s="45"/>
      <c r="D29" s="9" t="s">
        <v>22</v>
      </c>
      <c r="E29" s="13">
        <v>30</v>
      </c>
      <c r="F29" s="19">
        <v>196.48</v>
      </c>
      <c r="G29" s="10">
        <f t="shared" si="1"/>
        <v>5894.4</v>
      </c>
      <c r="H29" s="78"/>
      <c r="I29" s="78"/>
      <c r="J29" s="78"/>
    </row>
    <row r="30" spans="1:23" ht="24.75" customHeight="1" x14ac:dyDescent="0.25">
      <c r="A30" s="9">
        <v>22</v>
      </c>
      <c r="B30" s="44" t="s">
        <v>29</v>
      </c>
      <c r="C30" s="45"/>
      <c r="D30" s="9" t="s">
        <v>22</v>
      </c>
      <c r="E30" s="13">
        <v>30</v>
      </c>
      <c r="F30" s="19">
        <v>403.97</v>
      </c>
      <c r="G30" s="10">
        <f t="shared" si="1"/>
        <v>12119.1</v>
      </c>
      <c r="H30" s="78"/>
      <c r="I30" s="78"/>
      <c r="J30" s="78"/>
    </row>
    <row r="31" spans="1:23" s="11" customFormat="1" ht="30" customHeight="1" x14ac:dyDescent="0.25">
      <c r="A31" s="9">
        <v>23</v>
      </c>
      <c r="B31" s="44" t="s">
        <v>157</v>
      </c>
      <c r="C31" s="45"/>
      <c r="D31" s="9" t="s">
        <v>30</v>
      </c>
      <c r="E31" s="14">
        <v>3</v>
      </c>
      <c r="F31" s="10">
        <v>2619.3000000000002</v>
      </c>
      <c r="G31" s="10">
        <f t="shared" si="1"/>
        <v>7857.9000000000005</v>
      </c>
      <c r="H31" s="78"/>
      <c r="I31" s="78"/>
      <c r="J31" s="78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3" s="11" customFormat="1" ht="21.75" customHeight="1" x14ac:dyDescent="0.25">
      <c r="A32" s="41">
        <v>3</v>
      </c>
      <c r="B32" s="58" t="s">
        <v>154</v>
      </c>
      <c r="C32" s="58"/>
      <c r="D32" s="58"/>
      <c r="E32" s="58"/>
      <c r="F32" s="7"/>
      <c r="G32" s="10"/>
      <c r="H32" s="78"/>
      <c r="I32" s="78"/>
      <c r="J32" s="78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s="11" customFormat="1" ht="24.75" customHeight="1" x14ac:dyDescent="0.25">
      <c r="A33" s="9">
        <v>24</v>
      </c>
      <c r="B33" s="44" t="s">
        <v>31</v>
      </c>
      <c r="C33" s="45"/>
      <c r="D33" s="9" t="s">
        <v>9</v>
      </c>
      <c r="E33" s="13">
        <v>4000</v>
      </c>
      <c r="F33" s="19">
        <v>19.670000000000002</v>
      </c>
      <c r="G33" s="10">
        <f t="shared" si="0"/>
        <v>78680</v>
      </c>
      <c r="H33" s="78"/>
      <c r="I33" s="78"/>
      <c r="J33" s="78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s="11" customFormat="1" ht="24.75" customHeight="1" x14ac:dyDescent="0.25">
      <c r="A34" s="9">
        <v>25</v>
      </c>
      <c r="B34" s="44" t="s">
        <v>32</v>
      </c>
      <c r="C34" s="45"/>
      <c r="D34" s="9" t="s">
        <v>9</v>
      </c>
      <c r="E34" s="13">
        <v>10000</v>
      </c>
      <c r="F34" s="19">
        <v>22.86</v>
      </c>
      <c r="G34" s="10">
        <f t="shared" si="0"/>
        <v>228600</v>
      </c>
      <c r="H34" s="78"/>
      <c r="I34" s="78"/>
      <c r="J34" s="78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s="16" customFormat="1" ht="24.75" customHeight="1" x14ac:dyDescent="0.25">
      <c r="A35" s="9">
        <v>26</v>
      </c>
      <c r="B35" s="44" t="s">
        <v>33</v>
      </c>
      <c r="C35" s="45"/>
      <c r="D35" s="9" t="s">
        <v>34</v>
      </c>
      <c r="E35" s="14">
        <v>1000</v>
      </c>
      <c r="F35" s="15">
        <v>35.36</v>
      </c>
      <c r="G35" s="15">
        <f t="shared" si="0"/>
        <v>35360</v>
      </c>
      <c r="H35" s="78"/>
      <c r="I35" s="78"/>
      <c r="J35" s="78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s="16" customFormat="1" ht="30.75" customHeight="1" x14ac:dyDescent="0.25">
      <c r="A36" s="9">
        <v>27</v>
      </c>
      <c r="B36" s="44" t="s">
        <v>35</v>
      </c>
      <c r="C36" s="45"/>
      <c r="D36" s="9" t="s">
        <v>9</v>
      </c>
      <c r="E36" s="13">
        <v>16000</v>
      </c>
      <c r="F36" s="19">
        <v>12.38</v>
      </c>
      <c r="G36" s="10">
        <f t="shared" ref="G36:G44" si="2">E36*F36</f>
        <v>198080</v>
      </c>
      <c r="H36" s="78"/>
      <c r="I36" s="78"/>
      <c r="J36" s="78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s="16" customFormat="1" ht="27.75" customHeight="1" x14ac:dyDescent="0.25">
      <c r="A37" s="9">
        <v>28</v>
      </c>
      <c r="B37" s="44" t="s">
        <v>36</v>
      </c>
      <c r="C37" s="45"/>
      <c r="D37" s="9" t="s">
        <v>30</v>
      </c>
      <c r="E37" s="13">
        <v>300</v>
      </c>
      <c r="F37" s="19">
        <v>176.33</v>
      </c>
      <c r="G37" s="10">
        <f t="shared" si="2"/>
        <v>52899.000000000007</v>
      </c>
      <c r="H37" s="78"/>
      <c r="I37" s="78"/>
      <c r="J37" s="78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s="11" customFormat="1" ht="27.75" customHeight="1" x14ac:dyDescent="0.25">
      <c r="A38" s="9">
        <v>29</v>
      </c>
      <c r="B38" s="44" t="s">
        <v>149</v>
      </c>
      <c r="C38" s="45"/>
      <c r="D38" s="9" t="s">
        <v>30</v>
      </c>
      <c r="E38" s="13">
        <v>3700</v>
      </c>
      <c r="F38" s="19">
        <v>176.33</v>
      </c>
      <c r="G38" s="10">
        <f t="shared" si="2"/>
        <v>652421</v>
      </c>
      <c r="H38" s="78"/>
      <c r="I38" s="78"/>
      <c r="J38" s="78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s="11" customFormat="1" ht="29.25" customHeight="1" x14ac:dyDescent="0.25">
      <c r="A39" s="9">
        <v>30</v>
      </c>
      <c r="B39" s="44" t="s">
        <v>120</v>
      </c>
      <c r="C39" s="45"/>
      <c r="D39" s="9" t="s">
        <v>121</v>
      </c>
      <c r="E39" s="13">
        <v>7000</v>
      </c>
      <c r="F39" s="19">
        <v>3.22</v>
      </c>
      <c r="G39" s="10">
        <f t="shared" si="2"/>
        <v>22540</v>
      </c>
      <c r="H39" s="78"/>
      <c r="I39" s="78"/>
      <c r="J39" s="78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s="11" customFormat="1" ht="26.25" customHeight="1" x14ac:dyDescent="0.25">
      <c r="A40" s="9">
        <v>31</v>
      </c>
      <c r="B40" s="44" t="s">
        <v>150</v>
      </c>
      <c r="C40" s="45"/>
      <c r="D40" s="9" t="s">
        <v>121</v>
      </c>
      <c r="E40" s="13">
        <v>95000</v>
      </c>
      <c r="F40" s="19">
        <v>14.54</v>
      </c>
      <c r="G40" s="10">
        <f t="shared" si="2"/>
        <v>1381300</v>
      </c>
      <c r="H40" s="78"/>
      <c r="I40" s="78"/>
      <c r="J40" s="78"/>
      <c r="K40" s="1"/>
      <c r="L40" s="1"/>
      <c r="M40" s="1"/>
    </row>
    <row r="41" spans="1:23" s="11" customFormat="1" ht="40.5" customHeight="1" x14ac:dyDescent="0.25">
      <c r="A41" s="9">
        <v>32</v>
      </c>
      <c r="B41" s="44" t="s">
        <v>152</v>
      </c>
      <c r="C41" s="45"/>
      <c r="D41" s="9" t="s">
        <v>121</v>
      </c>
      <c r="E41" s="13">
        <v>15000</v>
      </c>
      <c r="F41" s="19">
        <v>3.69</v>
      </c>
      <c r="G41" s="10">
        <f t="shared" si="2"/>
        <v>55350</v>
      </c>
      <c r="H41" s="78"/>
      <c r="I41" s="78"/>
      <c r="J41" s="78"/>
      <c r="K41" s="1"/>
      <c r="L41" s="1"/>
      <c r="M41" s="1"/>
    </row>
    <row r="42" spans="1:23" s="11" customFormat="1" ht="32.25" customHeight="1" x14ac:dyDescent="0.25">
      <c r="A42" s="9">
        <v>33</v>
      </c>
      <c r="B42" s="44" t="s">
        <v>153</v>
      </c>
      <c r="C42" s="45"/>
      <c r="D42" s="9" t="s">
        <v>121</v>
      </c>
      <c r="E42" s="13">
        <v>15000</v>
      </c>
      <c r="F42" s="19">
        <v>4.13</v>
      </c>
      <c r="G42" s="10">
        <f t="shared" si="2"/>
        <v>61950</v>
      </c>
      <c r="H42" s="78"/>
      <c r="I42" s="78"/>
      <c r="J42" s="78"/>
      <c r="K42" s="1"/>
      <c r="L42" s="1"/>
      <c r="M42" s="1"/>
      <c r="N42" s="1"/>
      <c r="O42" s="1"/>
      <c r="P42" s="1"/>
      <c r="Q42" s="1"/>
      <c r="R42" s="1"/>
      <c r="S42" s="1"/>
    </row>
    <row r="43" spans="1:23" s="11" customFormat="1" ht="31.5" customHeight="1" x14ac:dyDescent="0.25">
      <c r="A43" s="9">
        <v>34</v>
      </c>
      <c r="B43" s="46" t="s">
        <v>165</v>
      </c>
      <c r="C43" s="47"/>
      <c r="D43" s="9" t="s">
        <v>30</v>
      </c>
      <c r="E43" s="13">
        <v>10</v>
      </c>
      <c r="F43" s="19">
        <v>183.71</v>
      </c>
      <c r="G43" s="10">
        <f t="shared" si="2"/>
        <v>1837.1000000000001</v>
      </c>
      <c r="H43" s="78"/>
      <c r="I43" s="78"/>
      <c r="J43" s="78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3" s="11" customFormat="1" ht="27" customHeight="1" x14ac:dyDescent="0.25">
      <c r="A44" s="9">
        <v>35</v>
      </c>
      <c r="B44" s="44" t="s">
        <v>37</v>
      </c>
      <c r="C44" s="45"/>
      <c r="D44" s="9" t="s">
        <v>7</v>
      </c>
      <c r="E44" s="13">
        <v>200</v>
      </c>
      <c r="F44" s="19">
        <v>21.26</v>
      </c>
      <c r="G44" s="10">
        <f t="shared" si="2"/>
        <v>4252</v>
      </c>
      <c r="H44" s="78"/>
      <c r="I44" s="78"/>
      <c r="J44" s="78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s="11" customFormat="1" ht="24.75" customHeight="1" x14ac:dyDescent="0.25">
      <c r="A45" s="9">
        <v>36</v>
      </c>
      <c r="B45" s="44" t="s">
        <v>38</v>
      </c>
      <c r="C45" s="45"/>
      <c r="D45" s="9" t="s">
        <v>7</v>
      </c>
      <c r="E45" s="14">
        <v>300</v>
      </c>
      <c r="F45" s="19">
        <v>14.03</v>
      </c>
      <c r="G45" s="10">
        <f t="shared" si="0"/>
        <v>4209</v>
      </c>
      <c r="H45" s="78"/>
      <c r="I45" s="78"/>
      <c r="J45" s="78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s="11" customFormat="1" ht="24.75" customHeight="1" x14ac:dyDescent="0.25">
      <c r="A46" s="9">
        <v>37</v>
      </c>
      <c r="B46" s="44" t="s">
        <v>156</v>
      </c>
      <c r="C46" s="45"/>
      <c r="D46" s="9" t="s">
        <v>39</v>
      </c>
      <c r="E46" s="14">
        <v>10000</v>
      </c>
      <c r="F46" s="19">
        <v>2.69</v>
      </c>
      <c r="G46" s="10">
        <f t="shared" si="0"/>
        <v>26900</v>
      </c>
      <c r="H46" s="78"/>
      <c r="I46" s="78"/>
      <c r="J46" s="78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s="11" customFormat="1" ht="24.75" customHeight="1" x14ac:dyDescent="0.25">
      <c r="A47" s="9">
        <v>38</v>
      </c>
      <c r="B47" s="44" t="s">
        <v>40</v>
      </c>
      <c r="C47" s="45"/>
      <c r="D47" s="9" t="s">
        <v>7</v>
      </c>
      <c r="E47" s="13">
        <v>100</v>
      </c>
      <c r="F47" s="19">
        <v>47.1</v>
      </c>
      <c r="G47" s="10">
        <f t="shared" si="0"/>
        <v>4710</v>
      </c>
      <c r="H47" s="78"/>
      <c r="I47" s="78"/>
      <c r="J47" s="78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3" s="11" customFormat="1" ht="24.75" customHeight="1" x14ac:dyDescent="0.25">
      <c r="A48" s="9">
        <v>39</v>
      </c>
      <c r="B48" s="46" t="s">
        <v>41</v>
      </c>
      <c r="C48" s="47"/>
      <c r="D48" s="9" t="s">
        <v>42</v>
      </c>
      <c r="E48" s="13">
        <v>300</v>
      </c>
      <c r="F48" s="15">
        <v>22.17</v>
      </c>
      <c r="G48" s="15">
        <f t="shared" si="0"/>
        <v>6651.0000000000009</v>
      </c>
      <c r="H48" s="78"/>
      <c r="I48" s="78"/>
      <c r="J48" s="78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s="11" customFormat="1" ht="24.75" customHeight="1" x14ac:dyDescent="0.25">
      <c r="A49" s="9">
        <v>40</v>
      </c>
      <c r="B49" s="44" t="s">
        <v>43</v>
      </c>
      <c r="C49" s="45"/>
      <c r="D49" s="9" t="s">
        <v>44</v>
      </c>
      <c r="E49" s="13">
        <v>288</v>
      </c>
      <c r="F49" s="19">
        <v>961.8</v>
      </c>
      <c r="G49" s="10">
        <f t="shared" si="0"/>
        <v>276998.39999999997</v>
      </c>
      <c r="H49" s="78"/>
      <c r="I49" s="78"/>
      <c r="J49" s="78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s="11" customFormat="1" ht="33.75" customHeight="1" x14ac:dyDescent="0.25">
      <c r="A50" s="41">
        <v>4</v>
      </c>
      <c r="B50" s="60" t="s">
        <v>142</v>
      </c>
      <c r="C50" s="60"/>
      <c r="D50" s="60"/>
      <c r="E50" s="60"/>
      <c r="F50" s="7"/>
      <c r="G50" s="10"/>
      <c r="H50" s="78"/>
      <c r="I50" s="78"/>
      <c r="J50" s="78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s="11" customFormat="1" ht="24.75" customHeight="1" x14ac:dyDescent="0.25">
      <c r="A51" s="9">
        <v>41</v>
      </c>
      <c r="B51" s="44" t="s">
        <v>45</v>
      </c>
      <c r="C51" s="45"/>
      <c r="D51" s="9" t="s">
        <v>46</v>
      </c>
      <c r="E51" s="13">
        <v>36</v>
      </c>
      <c r="F51" s="19">
        <v>262.31</v>
      </c>
      <c r="G51" s="10">
        <f t="shared" si="0"/>
        <v>9443.16</v>
      </c>
      <c r="H51" s="78"/>
      <c r="I51" s="78"/>
      <c r="J51" s="78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s="11" customFormat="1" ht="27.75" customHeight="1" x14ac:dyDescent="0.25">
      <c r="A52" s="9">
        <v>42</v>
      </c>
      <c r="B52" s="44" t="s">
        <v>141</v>
      </c>
      <c r="C52" s="45"/>
      <c r="D52" s="9" t="s">
        <v>9</v>
      </c>
      <c r="E52" s="13">
        <v>2000</v>
      </c>
      <c r="F52" s="19">
        <v>6.29</v>
      </c>
      <c r="G52" s="10">
        <f t="shared" si="0"/>
        <v>12580</v>
      </c>
      <c r="H52" s="78"/>
      <c r="I52" s="78"/>
      <c r="J52" s="78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s="11" customFormat="1" ht="24" customHeight="1" x14ac:dyDescent="0.25">
      <c r="A53" s="9">
        <v>43</v>
      </c>
      <c r="B53" s="44" t="s">
        <v>47</v>
      </c>
      <c r="C53" s="45"/>
      <c r="D53" s="9" t="s">
        <v>48</v>
      </c>
      <c r="E53" s="13">
        <v>200</v>
      </c>
      <c r="F53" s="19">
        <v>38.840000000000003</v>
      </c>
      <c r="G53" s="10">
        <f t="shared" si="0"/>
        <v>7768.0000000000009</v>
      </c>
      <c r="H53" s="78"/>
      <c r="I53" s="78"/>
      <c r="J53" s="78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s="16" customFormat="1" ht="35.25" customHeight="1" x14ac:dyDescent="0.25">
      <c r="A54" s="9">
        <v>44</v>
      </c>
      <c r="B54" s="44" t="s">
        <v>143</v>
      </c>
      <c r="C54" s="45"/>
      <c r="D54" s="9" t="s">
        <v>9</v>
      </c>
      <c r="E54" s="13">
        <v>3000</v>
      </c>
      <c r="F54" s="19">
        <v>1.28</v>
      </c>
      <c r="G54" s="10">
        <f t="shared" si="0"/>
        <v>3840</v>
      </c>
      <c r="H54" s="78"/>
      <c r="I54" s="78"/>
      <c r="J54" s="78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s="16" customFormat="1" ht="24" customHeight="1" x14ac:dyDescent="0.25">
      <c r="A55" s="9">
        <v>45</v>
      </c>
      <c r="B55" s="44" t="s">
        <v>144</v>
      </c>
      <c r="C55" s="45"/>
      <c r="D55" s="9" t="s">
        <v>39</v>
      </c>
      <c r="E55" s="13">
        <v>400</v>
      </c>
      <c r="F55" s="19">
        <v>22.91</v>
      </c>
      <c r="G55" s="10">
        <f t="shared" si="0"/>
        <v>9164</v>
      </c>
      <c r="H55" s="78"/>
      <c r="I55" s="78"/>
      <c r="J55" s="78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s="16" customFormat="1" ht="34.5" customHeight="1" x14ac:dyDescent="0.25">
      <c r="A56" s="9">
        <v>46</v>
      </c>
      <c r="B56" s="44" t="s">
        <v>145</v>
      </c>
      <c r="C56" s="45"/>
      <c r="D56" s="9" t="s">
        <v>9</v>
      </c>
      <c r="E56" s="13">
        <v>8000</v>
      </c>
      <c r="F56" s="19">
        <v>5.31</v>
      </c>
      <c r="G56" s="10">
        <f t="shared" si="0"/>
        <v>42480</v>
      </c>
      <c r="H56" s="78"/>
      <c r="I56" s="78"/>
      <c r="J56" s="78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s="16" customFormat="1" ht="20.25" customHeight="1" x14ac:dyDescent="0.25">
      <c r="A57" s="9">
        <v>47</v>
      </c>
      <c r="B57" s="44" t="s">
        <v>49</v>
      </c>
      <c r="C57" s="45"/>
      <c r="D57" s="9" t="s">
        <v>48</v>
      </c>
      <c r="E57" s="14">
        <v>50</v>
      </c>
      <c r="F57" s="19">
        <v>163.71</v>
      </c>
      <c r="G57" s="10">
        <f t="shared" si="0"/>
        <v>8185.5</v>
      </c>
      <c r="H57" s="78"/>
      <c r="I57" s="78"/>
      <c r="J57" s="78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s="16" customFormat="1" ht="20.25" customHeight="1" x14ac:dyDescent="0.25">
      <c r="A58" s="9">
        <v>48</v>
      </c>
      <c r="B58" s="44" t="s">
        <v>50</v>
      </c>
      <c r="C58" s="45"/>
      <c r="D58" s="9" t="s">
        <v>9</v>
      </c>
      <c r="E58" s="14">
        <v>20</v>
      </c>
      <c r="F58" s="19">
        <v>377.98</v>
      </c>
      <c r="G58" s="10">
        <f t="shared" si="0"/>
        <v>7559.6</v>
      </c>
      <c r="H58" s="78"/>
      <c r="I58" s="78"/>
      <c r="J58" s="78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s="16" customFormat="1" ht="24.75" customHeight="1" x14ac:dyDescent="0.25">
      <c r="A59" s="9">
        <v>49</v>
      </c>
      <c r="B59" s="44" t="s">
        <v>51</v>
      </c>
      <c r="C59" s="45"/>
      <c r="D59" s="9" t="s">
        <v>9</v>
      </c>
      <c r="E59" s="14">
        <v>20</v>
      </c>
      <c r="F59" s="19">
        <v>301.51</v>
      </c>
      <c r="G59" s="10">
        <f t="shared" si="0"/>
        <v>6030.2</v>
      </c>
      <c r="H59" s="78"/>
      <c r="I59" s="78"/>
      <c r="J59" s="78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s="43" customFormat="1" ht="31.5" customHeight="1" x14ac:dyDescent="0.25">
      <c r="A60" s="9">
        <v>50</v>
      </c>
      <c r="B60" s="44" t="s">
        <v>167</v>
      </c>
      <c r="C60" s="45"/>
      <c r="D60" s="12" t="s">
        <v>9</v>
      </c>
      <c r="E60" s="13">
        <v>20</v>
      </c>
      <c r="F60" s="15">
        <v>356.27</v>
      </c>
      <c r="G60" s="15">
        <f t="shared" si="0"/>
        <v>7125.4</v>
      </c>
      <c r="H60" s="79"/>
      <c r="I60" s="79"/>
      <c r="J60" s="79"/>
    </row>
    <row r="61" spans="1:22" s="16" customFormat="1" ht="21.75" customHeight="1" x14ac:dyDescent="0.25">
      <c r="A61" s="9">
        <v>51</v>
      </c>
      <c r="B61" s="44" t="s">
        <v>52</v>
      </c>
      <c r="C61" s="45"/>
      <c r="D61" s="9" t="s">
        <v>9</v>
      </c>
      <c r="E61" s="14">
        <v>1000</v>
      </c>
      <c r="F61" s="19">
        <v>4.38</v>
      </c>
      <c r="G61" s="10">
        <f t="shared" si="0"/>
        <v>4380</v>
      </c>
      <c r="H61" s="78"/>
      <c r="I61" s="78"/>
      <c r="J61" s="78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s="16" customFormat="1" ht="21.75" customHeight="1" x14ac:dyDescent="0.25">
      <c r="A62" s="9">
        <v>52</v>
      </c>
      <c r="B62" s="44" t="s">
        <v>53</v>
      </c>
      <c r="C62" s="45"/>
      <c r="D62" s="9" t="s">
        <v>48</v>
      </c>
      <c r="E62" s="17">
        <v>30</v>
      </c>
      <c r="F62" s="19">
        <v>110.46</v>
      </c>
      <c r="G62" s="10">
        <f t="shared" si="0"/>
        <v>3313.7999999999997</v>
      </c>
      <c r="H62" s="78"/>
      <c r="I62" s="78"/>
      <c r="J62" s="78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s="16" customFormat="1" ht="21.75" customHeight="1" x14ac:dyDescent="0.25">
      <c r="A63" s="9">
        <v>53</v>
      </c>
      <c r="B63" s="44" t="s">
        <v>54</v>
      </c>
      <c r="C63" s="45"/>
      <c r="D63" s="9" t="s">
        <v>7</v>
      </c>
      <c r="E63" s="14">
        <v>50</v>
      </c>
      <c r="F63" s="19">
        <v>427.32</v>
      </c>
      <c r="G63" s="10">
        <f t="shared" si="0"/>
        <v>21366</v>
      </c>
      <c r="H63" s="78"/>
      <c r="I63" s="78"/>
      <c r="J63" s="78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s="16" customFormat="1" ht="21.75" customHeight="1" x14ac:dyDescent="0.25">
      <c r="A64" s="9">
        <v>54</v>
      </c>
      <c r="B64" s="44" t="s">
        <v>146</v>
      </c>
      <c r="C64" s="45"/>
      <c r="D64" s="9" t="s">
        <v>55</v>
      </c>
      <c r="E64" s="13">
        <v>600</v>
      </c>
      <c r="F64" s="19">
        <v>111.59</v>
      </c>
      <c r="G64" s="10">
        <f t="shared" si="0"/>
        <v>66954</v>
      </c>
      <c r="H64" s="78"/>
      <c r="I64" s="78"/>
      <c r="J64" s="78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s="16" customFormat="1" ht="27" customHeight="1" x14ac:dyDescent="0.25">
      <c r="A65" s="9">
        <v>55</v>
      </c>
      <c r="B65" s="44" t="s">
        <v>56</v>
      </c>
      <c r="C65" s="45"/>
      <c r="D65" s="12" t="s">
        <v>55</v>
      </c>
      <c r="E65" s="13">
        <v>100</v>
      </c>
      <c r="F65" s="15">
        <v>111.59</v>
      </c>
      <c r="G65" s="15">
        <f t="shared" si="0"/>
        <v>11159</v>
      </c>
      <c r="H65" s="78"/>
      <c r="I65" s="78"/>
      <c r="J65" s="78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s="16" customFormat="1" ht="27" customHeight="1" x14ac:dyDescent="0.25">
      <c r="A66" s="9">
        <v>56</v>
      </c>
      <c r="B66" s="44" t="s">
        <v>57</v>
      </c>
      <c r="C66" s="45"/>
      <c r="D66" s="9" t="s">
        <v>48</v>
      </c>
      <c r="E66" s="17">
        <v>200</v>
      </c>
      <c r="F66" s="19">
        <v>1.46</v>
      </c>
      <c r="G66" s="10">
        <f t="shared" si="0"/>
        <v>292</v>
      </c>
      <c r="H66" s="78"/>
      <c r="I66" s="78"/>
      <c r="J66" s="78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s="11" customFormat="1" ht="27" customHeight="1" x14ac:dyDescent="0.25">
      <c r="A67" s="9">
        <v>57</v>
      </c>
      <c r="B67" s="44" t="s">
        <v>147</v>
      </c>
      <c r="C67" s="45"/>
      <c r="D67" s="9" t="s">
        <v>48</v>
      </c>
      <c r="E67" s="13">
        <v>50</v>
      </c>
      <c r="F67" s="19">
        <v>9.39</v>
      </c>
      <c r="G67" s="10">
        <f t="shared" si="0"/>
        <v>469.5</v>
      </c>
      <c r="H67" s="78"/>
      <c r="I67" s="78"/>
      <c r="J67" s="78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s="11" customFormat="1" ht="27" customHeight="1" x14ac:dyDescent="0.25">
      <c r="A68" s="9">
        <v>58</v>
      </c>
      <c r="B68" s="44" t="s">
        <v>128</v>
      </c>
      <c r="C68" s="45"/>
      <c r="D68" s="9" t="s">
        <v>48</v>
      </c>
      <c r="E68" s="14">
        <v>50</v>
      </c>
      <c r="F68" s="19">
        <v>125.61</v>
      </c>
      <c r="G68" s="18">
        <f>E68*F68</f>
        <v>6280.5</v>
      </c>
      <c r="H68" s="78"/>
      <c r="I68" s="78"/>
      <c r="J68" s="78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s="11" customFormat="1" ht="27" customHeight="1" x14ac:dyDescent="0.25">
      <c r="A69" s="9">
        <v>59</v>
      </c>
      <c r="B69" s="46" t="s">
        <v>129</v>
      </c>
      <c r="C69" s="47"/>
      <c r="D69" s="9" t="s">
        <v>39</v>
      </c>
      <c r="E69" s="14">
        <v>100</v>
      </c>
      <c r="F69" s="19">
        <v>14.84</v>
      </c>
      <c r="G69" s="18">
        <f>E69*F69</f>
        <v>1484</v>
      </c>
      <c r="H69" s="78"/>
      <c r="I69" s="78"/>
      <c r="J69" s="78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s="11" customFormat="1" ht="27" customHeight="1" x14ac:dyDescent="0.25">
      <c r="A70" s="9">
        <v>60</v>
      </c>
      <c r="B70" s="44" t="s">
        <v>130</v>
      </c>
      <c r="C70" s="45"/>
      <c r="D70" s="9" t="s">
        <v>39</v>
      </c>
      <c r="E70" s="14">
        <v>200</v>
      </c>
      <c r="F70" s="19">
        <v>11.82</v>
      </c>
      <c r="G70" s="18">
        <f>E70*F70</f>
        <v>2364</v>
      </c>
      <c r="H70" s="78"/>
      <c r="I70" s="78"/>
      <c r="J70" s="78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s="11" customFormat="1" ht="27" customHeight="1" x14ac:dyDescent="0.25">
      <c r="A71" s="9">
        <v>61</v>
      </c>
      <c r="B71" s="46" t="s">
        <v>58</v>
      </c>
      <c r="C71" s="47"/>
      <c r="D71" s="9" t="s">
        <v>48</v>
      </c>
      <c r="E71" s="14">
        <v>6</v>
      </c>
      <c r="F71" s="19">
        <v>443.99</v>
      </c>
      <c r="G71" s="18">
        <f>E71*F71</f>
        <v>2663.94</v>
      </c>
      <c r="H71" s="78"/>
      <c r="I71" s="78"/>
      <c r="J71" s="78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s="11" customFormat="1" ht="34.5" customHeight="1" x14ac:dyDescent="0.25">
      <c r="A72" s="9">
        <v>62</v>
      </c>
      <c r="B72" s="44" t="s">
        <v>151</v>
      </c>
      <c r="C72" s="45"/>
      <c r="D72" s="9" t="s">
        <v>9</v>
      </c>
      <c r="E72" s="13">
        <v>63000</v>
      </c>
      <c r="F72" s="19">
        <v>8.3000000000000007</v>
      </c>
      <c r="G72" s="10">
        <f>E72*F72</f>
        <v>522900.00000000006</v>
      </c>
      <c r="H72" s="78"/>
      <c r="I72" s="78"/>
      <c r="J72" s="78"/>
      <c r="K72" s="1"/>
      <c r="L72" s="1"/>
      <c r="M72" s="1"/>
      <c r="N72" s="1"/>
    </row>
    <row r="73" spans="1:22" s="11" customFormat="1" ht="20.25" customHeight="1" x14ac:dyDescent="0.25">
      <c r="A73" s="41">
        <v>5</v>
      </c>
      <c r="B73" s="58" t="s">
        <v>59</v>
      </c>
      <c r="C73" s="58"/>
      <c r="D73" s="58"/>
      <c r="E73" s="58"/>
      <c r="F73" s="19"/>
      <c r="G73" s="10"/>
      <c r="H73" s="78"/>
      <c r="I73" s="78"/>
      <c r="J73" s="78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2" s="11" customFormat="1" ht="21" customHeight="1" x14ac:dyDescent="0.25">
      <c r="A74" s="9">
        <v>63</v>
      </c>
      <c r="B74" s="44" t="s">
        <v>60</v>
      </c>
      <c r="C74" s="45"/>
      <c r="D74" s="9" t="s">
        <v>11</v>
      </c>
      <c r="E74" s="13">
        <v>20</v>
      </c>
      <c r="F74" s="19">
        <v>240.63</v>
      </c>
      <c r="G74" s="10">
        <f>E74*F74</f>
        <v>4812.6000000000004</v>
      </c>
      <c r="H74" s="78"/>
      <c r="I74" s="78"/>
      <c r="J74" s="78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2" s="11" customFormat="1" ht="21" customHeight="1" x14ac:dyDescent="0.25">
      <c r="A75" s="9">
        <v>64</v>
      </c>
      <c r="B75" s="44" t="s">
        <v>61</v>
      </c>
      <c r="C75" s="45"/>
      <c r="D75" s="9" t="s">
        <v>11</v>
      </c>
      <c r="E75" s="13">
        <v>20</v>
      </c>
      <c r="F75" s="19">
        <v>141.69999999999999</v>
      </c>
      <c r="G75" s="10">
        <f>E75*F75</f>
        <v>2834</v>
      </c>
      <c r="H75" s="78"/>
      <c r="I75" s="78"/>
      <c r="J75" s="78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2" s="11" customFormat="1" ht="21" customHeight="1" x14ac:dyDescent="0.25">
      <c r="A76" s="9">
        <v>65</v>
      </c>
      <c r="B76" s="44" t="s">
        <v>158</v>
      </c>
      <c r="C76" s="45"/>
      <c r="D76" s="9" t="s">
        <v>9</v>
      </c>
      <c r="E76" s="13">
        <v>100</v>
      </c>
      <c r="F76" s="19">
        <v>38.14</v>
      </c>
      <c r="G76" s="10">
        <f>E76*F76</f>
        <v>3814</v>
      </c>
      <c r="H76" s="78"/>
      <c r="I76" s="78"/>
      <c r="J76" s="78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2" s="11" customFormat="1" ht="18" customHeight="1" x14ac:dyDescent="0.25">
      <c r="A77" s="9">
        <v>66</v>
      </c>
      <c r="B77" s="44" t="s">
        <v>62</v>
      </c>
      <c r="C77" s="45"/>
      <c r="D77" s="9" t="s">
        <v>9</v>
      </c>
      <c r="E77" s="13">
        <v>200</v>
      </c>
      <c r="F77" s="19">
        <v>9.5500000000000007</v>
      </c>
      <c r="G77" s="10">
        <f>E77*F77</f>
        <v>1910.0000000000002</v>
      </c>
      <c r="H77" s="78"/>
      <c r="I77" s="78"/>
      <c r="J77" s="78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2" s="11" customFormat="1" ht="27" customHeight="1" x14ac:dyDescent="0.25">
      <c r="A78" s="9">
        <v>67</v>
      </c>
      <c r="B78" s="44" t="s">
        <v>63</v>
      </c>
      <c r="C78" s="45"/>
      <c r="D78" s="9" t="s">
        <v>9</v>
      </c>
      <c r="E78" s="13">
        <v>200</v>
      </c>
      <c r="F78" s="15">
        <v>4.28</v>
      </c>
      <c r="G78" s="15">
        <f>E78*F78</f>
        <v>856</v>
      </c>
      <c r="H78" s="78"/>
      <c r="I78" s="78"/>
      <c r="J78" s="78"/>
      <c r="K78" s="1"/>
      <c r="L78" s="1"/>
      <c r="M78" s="1"/>
      <c r="N78" s="1"/>
      <c r="O78" s="1"/>
      <c r="P78" s="1"/>
      <c r="Q78" s="1"/>
    </row>
    <row r="79" spans="1:22" s="11" customFormat="1" ht="18.75" customHeight="1" x14ac:dyDescent="0.25">
      <c r="A79" s="41">
        <v>6</v>
      </c>
      <c r="B79" s="59" t="s">
        <v>64</v>
      </c>
      <c r="C79" s="59"/>
      <c r="D79" s="59"/>
      <c r="E79" s="59"/>
      <c r="F79" s="19"/>
      <c r="G79" s="10"/>
      <c r="H79" s="78"/>
      <c r="I79" s="78"/>
      <c r="J79" s="78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2" s="11" customFormat="1" ht="21" customHeight="1" x14ac:dyDescent="0.25">
      <c r="A80" s="9">
        <v>68</v>
      </c>
      <c r="B80" s="44" t="s">
        <v>65</v>
      </c>
      <c r="C80" s="45"/>
      <c r="D80" s="20" t="s">
        <v>66</v>
      </c>
      <c r="E80" s="13">
        <v>100</v>
      </c>
      <c r="F80" s="19">
        <v>22.81</v>
      </c>
      <c r="G80" s="10">
        <f>E80*F80</f>
        <v>2281</v>
      </c>
      <c r="H80" s="78"/>
      <c r="I80" s="78"/>
      <c r="J80" s="78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9.5" customHeight="1" x14ac:dyDescent="0.25">
      <c r="A81" s="21">
        <v>69</v>
      </c>
      <c r="B81" s="44" t="s">
        <v>131</v>
      </c>
      <c r="C81" s="45"/>
      <c r="D81" s="20" t="s">
        <v>66</v>
      </c>
      <c r="E81" s="14">
        <v>300</v>
      </c>
      <c r="F81" s="19">
        <v>18.91</v>
      </c>
      <c r="G81" s="18">
        <f>E81*F81</f>
        <v>5673</v>
      </c>
      <c r="H81" s="78"/>
      <c r="I81" s="78"/>
      <c r="J81" s="78"/>
    </row>
    <row r="82" spans="1:22" ht="27" x14ac:dyDescent="0.25">
      <c r="A82" s="9">
        <v>70</v>
      </c>
      <c r="B82" s="39" t="s">
        <v>132</v>
      </c>
      <c r="C82" s="40"/>
      <c r="D82" s="20" t="s">
        <v>66</v>
      </c>
      <c r="E82" s="14">
        <v>300</v>
      </c>
      <c r="F82" s="19">
        <v>46.47</v>
      </c>
      <c r="G82" s="18">
        <f>E82*F82</f>
        <v>13941</v>
      </c>
      <c r="H82" s="78"/>
      <c r="I82" s="78"/>
      <c r="J82" s="78"/>
    </row>
    <row r="83" spans="1:22" s="11" customFormat="1" ht="30" customHeight="1" x14ac:dyDescent="0.25">
      <c r="A83" s="21">
        <v>71</v>
      </c>
      <c r="B83" s="50" t="s">
        <v>133</v>
      </c>
      <c r="C83" s="51"/>
      <c r="D83" s="20" t="s">
        <v>66</v>
      </c>
      <c r="E83" s="13">
        <v>300</v>
      </c>
      <c r="F83" s="19">
        <v>29</v>
      </c>
      <c r="G83" s="18">
        <f>E83*F83</f>
        <v>8700</v>
      </c>
      <c r="H83" s="78"/>
      <c r="I83" s="78"/>
      <c r="J83" s="78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2" s="11" customFormat="1" ht="32.25" customHeight="1" x14ac:dyDescent="0.25">
      <c r="A84" s="9">
        <v>72</v>
      </c>
      <c r="B84" s="50" t="s">
        <v>134</v>
      </c>
      <c r="C84" s="51"/>
      <c r="D84" s="20" t="s">
        <v>66</v>
      </c>
      <c r="E84" s="13">
        <v>300</v>
      </c>
      <c r="F84" s="19">
        <v>58.35</v>
      </c>
      <c r="G84" s="18">
        <f t="shared" ref="G84:G90" si="3">E84*F84</f>
        <v>17505</v>
      </c>
      <c r="H84" s="78"/>
      <c r="I84" s="78"/>
      <c r="J84" s="78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2" s="11" customFormat="1" ht="21" customHeight="1" x14ac:dyDescent="0.25">
      <c r="A85" s="21">
        <v>73</v>
      </c>
      <c r="B85" s="50" t="s">
        <v>135</v>
      </c>
      <c r="C85" s="51"/>
      <c r="D85" s="20" t="s">
        <v>66</v>
      </c>
      <c r="E85" s="13">
        <v>200</v>
      </c>
      <c r="F85" s="19">
        <v>30.71</v>
      </c>
      <c r="G85" s="18">
        <f t="shared" si="3"/>
        <v>6142</v>
      </c>
      <c r="H85" s="78"/>
      <c r="I85" s="78"/>
      <c r="J85" s="78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2" s="11" customFormat="1" ht="30.75" customHeight="1" x14ac:dyDescent="0.25">
      <c r="A86" s="9">
        <v>74</v>
      </c>
      <c r="B86" s="50" t="s">
        <v>136</v>
      </c>
      <c r="C86" s="51"/>
      <c r="D86" s="20" t="s">
        <v>66</v>
      </c>
      <c r="E86" s="13">
        <v>200</v>
      </c>
      <c r="F86" s="19">
        <v>38.79</v>
      </c>
      <c r="G86" s="18">
        <f t="shared" si="3"/>
        <v>7758</v>
      </c>
      <c r="H86" s="78"/>
      <c r="I86" s="78"/>
      <c r="J86" s="78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2" s="11" customFormat="1" ht="21" customHeight="1" x14ac:dyDescent="0.25">
      <c r="A87" s="21">
        <v>75</v>
      </c>
      <c r="B87" s="50" t="s">
        <v>137</v>
      </c>
      <c r="C87" s="51"/>
      <c r="D87" s="20" t="s">
        <v>66</v>
      </c>
      <c r="E87" s="13">
        <v>200</v>
      </c>
      <c r="F87" s="19">
        <v>40.1</v>
      </c>
      <c r="G87" s="18">
        <f t="shared" si="3"/>
        <v>8020</v>
      </c>
      <c r="H87" s="78"/>
      <c r="I87" s="78"/>
      <c r="J87" s="78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2" s="11" customFormat="1" ht="34.5" customHeight="1" x14ac:dyDescent="0.25">
      <c r="A88" s="9">
        <v>76</v>
      </c>
      <c r="B88" s="50" t="s">
        <v>138</v>
      </c>
      <c r="C88" s="51"/>
      <c r="D88" s="20" t="s">
        <v>66</v>
      </c>
      <c r="E88" s="13">
        <v>200</v>
      </c>
      <c r="F88" s="19">
        <v>49.87</v>
      </c>
      <c r="G88" s="18">
        <f t="shared" si="3"/>
        <v>9974</v>
      </c>
      <c r="H88" s="78"/>
      <c r="I88" s="78"/>
      <c r="J88" s="78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2" ht="22.5" customHeight="1" x14ac:dyDescent="0.25">
      <c r="A89" s="21">
        <v>77</v>
      </c>
      <c r="B89" s="44" t="s">
        <v>67</v>
      </c>
      <c r="C89" s="45"/>
      <c r="D89" s="9" t="s">
        <v>66</v>
      </c>
      <c r="E89" s="13">
        <v>300</v>
      </c>
      <c r="F89" s="15">
        <v>29.76</v>
      </c>
      <c r="G89" s="18">
        <f t="shared" si="3"/>
        <v>8928</v>
      </c>
      <c r="H89" s="78"/>
      <c r="I89" s="78"/>
      <c r="J89" s="78"/>
    </row>
    <row r="90" spans="1:22" ht="25.5" customHeight="1" x14ac:dyDescent="0.25">
      <c r="A90" s="9">
        <v>78</v>
      </c>
      <c r="B90" s="50" t="s">
        <v>127</v>
      </c>
      <c r="C90" s="51"/>
      <c r="D90" s="20" t="s">
        <v>112</v>
      </c>
      <c r="E90" s="14">
        <v>1440</v>
      </c>
      <c r="F90" s="19">
        <v>65.58</v>
      </c>
      <c r="G90" s="18">
        <f t="shared" si="3"/>
        <v>94435.199999999997</v>
      </c>
      <c r="H90" s="78"/>
      <c r="I90" s="78"/>
      <c r="J90" s="78"/>
    </row>
    <row r="91" spans="1:22" s="11" customFormat="1" ht="15.75" customHeight="1" x14ac:dyDescent="0.25">
      <c r="A91" s="42">
        <v>7</v>
      </c>
      <c r="B91" s="61" t="s">
        <v>155</v>
      </c>
      <c r="C91" s="61"/>
      <c r="D91" s="61"/>
      <c r="E91" s="61"/>
      <c r="F91" s="7"/>
      <c r="G91" s="10"/>
      <c r="H91" s="78"/>
      <c r="I91" s="78"/>
      <c r="J91" s="78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s="11" customFormat="1" ht="18.75" customHeight="1" x14ac:dyDescent="0.25">
      <c r="A92" s="20">
        <v>79</v>
      </c>
      <c r="B92" s="44" t="s">
        <v>68</v>
      </c>
      <c r="C92" s="45"/>
      <c r="D92" s="20" t="s">
        <v>69</v>
      </c>
      <c r="E92" s="13">
        <v>200</v>
      </c>
      <c r="F92" s="19">
        <v>15.1</v>
      </c>
      <c r="G92" s="10">
        <f>E92*F92</f>
        <v>3020</v>
      </c>
      <c r="H92" s="78"/>
      <c r="I92" s="78"/>
      <c r="J92" s="78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2" s="11" customFormat="1" ht="20.25" customHeight="1" x14ac:dyDescent="0.25">
      <c r="A93" s="20">
        <v>80</v>
      </c>
      <c r="B93" s="44" t="s">
        <v>70</v>
      </c>
      <c r="C93" s="45"/>
      <c r="D93" s="9" t="s">
        <v>34</v>
      </c>
      <c r="E93" s="13">
        <v>20000</v>
      </c>
      <c r="F93" s="19">
        <v>0.97</v>
      </c>
      <c r="G93" s="10">
        <f>E93*F93</f>
        <v>19400</v>
      </c>
      <c r="H93" s="78"/>
      <c r="I93" s="78"/>
      <c r="J93" s="78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2" s="11" customFormat="1" ht="20.25" customHeight="1" x14ac:dyDescent="0.25">
      <c r="A94" s="20">
        <v>81</v>
      </c>
      <c r="B94" s="50" t="s">
        <v>148</v>
      </c>
      <c r="C94" s="51"/>
      <c r="D94" s="20" t="s">
        <v>69</v>
      </c>
      <c r="E94" s="13">
        <v>100</v>
      </c>
      <c r="F94" s="19">
        <v>72.150000000000006</v>
      </c>
      <c r="G94" s="10">
        <f>E94*F94</f>
        <v>7215.0000000000009</v>
      </c>
      <c r="H94" s="78"/>
      <c r="I94" s="78"/>
      <c r="J94" s="78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2" s="11" customFormat="1" ht="18.75" customHeight="1" x14ac:dyDescent="0.25">
      <c r="A95" s="42">
        <v>8</v>
      </c>
      <c r="B95" s="61" t="s">
        <v>168</v>
      </c>
      <c r="C95" s="61"/>
      <c r="D95" s="61"/>
      <c r="E95" s="61"/>
      <c r="F95" s="7"/>
      <c r="G95" s="10"/>
      <c r="H95" s="78"/>
      <c r="I95" s="78"/>
      <c r="J95" s="78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2" s="11" customFormat="1" ht="23.25" customHeight="1" x14ac:dyDescent="0.25">
      <c r="A96" s="20">
        <v>82</v>
      </c>
      <c r="B96" s="44" t="s">
        <v>71</v>
      </c>
      <c r="C96" s="45"/>
      <c r="D96" s="9" t="s">
        <v>34</v>
      </c>
      <c r="E96" s="13">
        <v>3942</v>
      </c>
      <c r="F96" s="22">
        <v>9.8000000000000007</v>
      </c>
      <c r="G96" s="10">
        <f>E96*F96</f>
        <v>38631.600000000006</v>
      </c>
      <c r="H96" s="78"/>
      <c r="I96" s="78"/>
      <c r="J96" s="78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3" s="11" customFormat="1" ht="30" customHeight="1" x14ac:dyDescent="0.25">
      <c r="A97" s="20">
        <v>83</v>
      </c>
      <c r="B97" s="44" t="s">
        <v>72</v>
      </c>
      <c r="C97" s="45"/>
      <c r="D97" s="9" t="s">
        <v>34</v>
      </c>
      <c r="E97" s="13">
        <v>126750</v>
      </c>
      <c r="F97" s="22">
        <v>0.17</v>
      </c>
      <c r="G97" s="10">
        <f>E97*F97</f>
        <v>21547.5</v>
      </c>
      <c r="H97" s="78"/>
      <c r="I97" s="78"/>
      <c r="J97" s="78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3" customFormat="1" ht="24" customHeight="1" x14ac:dyDescent="0.25">
      <c r="A98" s="20">
        <v>84</v>
      </c>
      <c r="B98" s="44" t="s">
        <v>73</v>
      </c>
      <c r="C98" s="45"/>
      <c r="D98" s="9" t="s">
        <v>34</v>
      </c>
      <c r="E98" s="13">
        <v>183600</v>
      </c>
      <c r="F98" s="23">
        <v>0.08</v>
      </c>
      <c r="G98" s="10">
        <f>E98*F98</f>
        <v>14688</v>
      </c>
      <c r="H98" s="80"/>
      <c r="I98" s="80"/>
      <c r="J98" s="80"/>
    </row>
    <row r="99" spans="1:23" s="11" customFormat="1" ht="30.75" customHeight="1" x14ac:dyDescent="0.25">
      <c r="A99" s="24">
        <v>85</v>
      </c>
      <c r="B99" s="52" t="s">
        <v>74</v>
      </c>
      <c r="C99" s="53"/>
      <c r="D99" s="20"/>
      <c r="E99" s="13"/>
      <c r="F99" s="22"/>
      <c r="G99" s="10"/>
      <c r="H99" s="78"/>
      <c r="I99" s="78"/>
      <c r="J99" s="78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3" s="11" customFormat="1" ht="21" customHeight="1" x14ac:dyDescent="0.25">
      <c r="A100" s="25" t="s">
        <v>75</v>
      </c>
      <c r="B100" s="44" t="s">
        <v>76</v>
      </c>
      <c r="C100" s="45"/>
      <c r="D100" s="20" t="s">
        <v>48</v>
      </c>
      <c r="E100" s="13">
        <v>100</v>
      </c>
      <c r="F100" s="22">
        <v>26.24</v>
      </c>
      <c r="G100" s="10">
        <f t="shared" ref="G100:G109" si="4">E100*F100</f>
        <v>2624</v>
      </c>
      <c r="H100" s="78"/>
      <c r="I100" s="78"/>
      <c r="J100" s="78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3" s="11" customFormat="1" ht="21" customHeight="1" x14ac:dyDescent="0.25">
      <c r="A101" s="20" t="s">
        <v>77</v>
      </c>
      <c r="B101" s="44" t="s">
        <v>78</v>
      </c>
      <c r="C101" s="45"/>
      <c r="D101" s="20" t="s">
        <v>48</v>
      </c>
      <c r="E101" s="13">
        <v>15</v>
      </c>
      <c r="F101" s="22">
        <v>28.7</v>
      </c>
      <c r="G101" s="10">
        <f t="shared" si="4"/>
        <v>430.5</v>
      </c>
      <c r="H101" s="78"/>
      <c r="I101" s="78"/>
      <c r="J101" s="78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3" s="11" customFormat="1" ht="21" customHeight="1" x14ac:dyDescent="0.25">
      <c r="A102" s="20" t="s">
        <v>79</v>
      </c>
      <c r="B102" s="44" t="s">
        <v>80</v>
      </c>
      <c r="C102" s="45"/>
      <c r="D102" s="20" t="s">
        <v>48</v>
      </c>
      <c r="E102" s="13">
        <v>15</v>
      </c>
      <c r="F102" s="22">
        <v>30.34</v>
      </c>
      <c r="G102" s="10">
        <f t="shared" si="4"/>
        <v>455.1</v>
      </c>
      <c r="H102" s="78"/>
      <c r="I102" s="78"/>
      <c r="J102" s="78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s="11" customFormat="1" ht="21" customHeight="1" x14ac:dyDescent="0.25">
      <c r="A103" s="20" t="s">
        <v>81</v>
      </c>
      <c r="B103" s="44" t="s">
        <v>82</v>
      </c>
      <c r="C103" s="45"/>
      <c r="D103" s="20" t="s">
        <v>48</v>
      </c>
      <c r="E103" s="13">
        <v>15</v>
      </c>
      <c r="F103" s="22">
        <v>32.799999999999997</v>
      </c>
      <c r="G103" s="10">
        <f t="shared" si="4"/>
        <v>491.99999999999994</v>
      </c>
      <c r="H103" s="78"/>
      <c r="I103" s="78"/>
      <c r="J103" s="78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3" customFormat="1" ht="36.75" customHeight="1" x14ac:dyDescent="0.25">
      <c r="A104" s="20">
        <v>86</v>
      </c>
      <c r="B104" s="50" t="s">
        <v>83</v>
      </c>
      <c r="C104" s="51"/>
      <c r="D104" s="20" t="s">
        <v>48</v>
      </c>
      <c r="E104" s="13">
        <v>3000</v>
      </c>
      <c r="F104" s="23">
        <v>1.64</v>
      </c>
      <c r="G104" s="10">
        <f t="shared" si="4"/>
        <v>4920</v>
      </c>
      <c r="H104" s="80"/>
      <c r="I104" s="80"/>
      <c r="J104" s="80"/>
    </row>
    <row r="105" spans="1:23" customFormat="1" ht="24.75" customHeight="1" x14ac:dyDescent="0.25">
      <c r="A105" s="62">
        <v>87</v>
      </c>
      <c r="B105" s="64" t="s">
        <v>84</v>
      </c>
      <c r="C105" s="26" t="s">
        <v>85</v>
      </c>
      <c r="D105" s="27" t="s">
        <v>86</v>
      </c>
      <c r="E105" s="27">
        <v>300</v>
      </c>
      <c r="F105" s="23">
        <v>41.35</v>
      </c>
      <c r="G105" s="10">
        <f t="shared" si="4"/>
        <v>12405</v>
      </c>
      <c r="H105" s="80"/>
      <c r="I105" s="80"/>
      <c r="J105" s="80"/>
    </row>
    <row r="106" spans="1:23" customFormat="1" ht="21" customHeight="1" x14ac:dyDescent="0.25">
      <c r="A106" s="63"/>
      <c r="B106" s="65"/>
      <c r="C106" s="27" t="s">
        <v>87</v>
      </c>
      <c r="D106" s="27" t="s">
        <v>48</v>
      </c>
      <c r="E106" s="27">
        <v>12</v>
      </c>
      <c r="F106" s="23">
        <v>147.6</v>
      </c>
      <c r="G106" s="10">
        <f t="shared" si="4"/>
        <v>1771.1999999999998</v>
      </c>
      <c r="H106" s="80"/>
      <c r="I106" s="80"/>
      <c r="J106" s="80"/>
    </row>
    <row r="107" spans="1:23" customFormat="1" ht="36" customHeight="1" x14ac:dyDescent="0.25">
      <c r="A107" s="20">
        <v>88</v>
      </c>
      <c r="B107" s="48" t="s">
        <v>88</v>
      </c>
      <c r="C107" s="49"/>
      <c r="D107" s="27" t="s">
        <v>86</v>
      </c>
      <c r="E107" s="23">
        <v>300</v>
      </c>
      <c r="F107" s="23">
        <v>6.12</v>
      </c>
      <c r="G107" s="28">
        <f t="shared" si="4"/>
        <v>1836</v>
      </c>
      <c r="H107" s="80"/>
      <c r="I107" s="80"/>
      <c r="J107" s="80"/>
    </row>
    <row r="108" spans="1:23" customFormat="1" ht="24.75" customHeight="1" x14ac:dyDescent="0.25">
      <c r="A108" s="20">
        <v>89</v>
      </c>
      <c r="B108" s="48" t="s">
        <v>89</v>
      </c>
      <c r="C108" s="49"/>
      <c r="D108" s="27" t="s">
        <v>90</v>
      </c>
      <c r="E108" s="23">
        <v>300</v>
      </c>
      <c r="F108" s="23">
        <v>5</v>
      </c>
      <c r="G108" s="28">
        <f t="shared" si="4"/>
        <v>1500</v>
      </c>
      <c r="H108" s="80"/>
      <c r="I108" s="80"/>
      <c r="J108" s="80"/>
    </row>
    <row r="109" spans="1:23" customFormat="1" ht="24" customHeight="1" x14ac:dyDescent="0.25">
      <c r="A109" s="20">
        <v>90</v>
      </c>
      <c r="B109" s="48" t="s">
        <v>91</v>
      </c>
      <c r="C109" s="49"/>
      <c r="D109" s="27" t="s">
        <v>90</v>
      </c>
      <c r="E109" s="23">
        <v>300</v>
      </c>
      <c r="F109" s="23">
        <v>5.8</v>
      </c>
      <c r="G109" s="28">
        <f t="shared" si="4"/>
        <v>1740</v>
      </c>
      <c r="H109" s="80"/>
      <c r="I109" s="80"/>
      <c r="J109" s="80"/>
    </row>
    <row r="110" spans="1:23" s="11" customFormat="1" ht="37.5" customHeight="1" x14ac:dyDescent="0.25">
      <c r="A110" s="24">
        <v>91</v>
      </c>
      <c r="B110" s="52" t="s">
        <v>92</v>
      </c>
      <c r="C110" s="68"/>
      <c r="D110" s="53"/>
      <c r="E110" s="13"/>
      <c r="F110" s="22"/>
      <c r="G110" s="10"/>
      <c r="H110" s="78"/>
      <c r="I110" s="78"/>
      <c r="J110" s="78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3" s="11" customFormat="1" ht="24" customHeight="1" x14ac:dyDescent="0.25">
      <c r="A111" s="25" t="s">
        <v>75</v>
      </c>
      <c r="B111" s="44" t="s">
        <v>93</v>
      </c>
      <c r="C111" s="45"/>
      <c r="D111" s="9" t="s">
        <v>48</v>
      </c>
      <c r="E111" s="13">
        <v>6</v>
      </c>
      <c r="F111" s="15">
        <v>1336.6</v>
      </c>
      <c r="G111" s="10">
        <f>E111*F111</f>
        <v>8019.5999999999995</v>
      </c>
      <c r="H111" s="78"/>
      <c r="I111" s="78"/>
      <c r="J111" s="78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3" s="11" customFormat="1" ht="19.5" customHeight="1" x14ac:dyDescent="0.25">
      <c r="A112" s="20" t="s">
        <v>77</v>
      </c>
      <c r="B112" s="44" t="s">
        <v>94</v>
      </c>
      <c r="C112" s="45"/>
      <c r="D112" s="9" t="s">
        <v>48</v>
      </c>
      <c r="E112" s="13">
        <v>30</v>
      </c>
      <c r="F112" s="15">
        <v>1262.8</v>
      </c>
      <c r="G112" s="10">
        <f>E112*F112</f>
        <v>37884</v>
      </c>
      <c r="H112" s="78"/>
      <c r="I112" s="78"/>
      <c r="J112" s="78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7" s="11" customFormat="1" ht="18.75" customHeight="1" x14ac:dyDescent="0.25">
      <c r="A113" s="20" t="s">
        <v>79</v>
      </c>
      <c r="B113" s="44" t="s">
        <v>95</v>
      </c>
      <c r="C113" s="45"/>
      <c r="D113" s="9" t="s">
        <v>48</v>
      </c>
      <c r="E113" s="13">
        <v>30</v>
      </c>
      <c r="F113" s="15">
        <v>1230</v>
      </c>
      <c r="G113" s="10">
        <f>E113*F113</f>
        <v>36900</v>
      </c>
      <c r="H113" s="78"/>
      <c r="I113" s="78"/>
      <c r="J113" s="78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7" s="11" customFormat="1" ht="18.75" customHeight="1" x14ac:dyDescent="0.25">
      <c r="A114" s="20" t="s">
        <v>81</v>
      </c>
      <c r="B114" s="44" t="s">
        <v>96</v>
      </c>
      <c r="C114" s="45"/>
      <c r="D114" s="9" t="s">
        <v>48</v>
      </c>
      <c r="E114" s="13">
        <v>6</v>
      </c>
      <c r="F114" s="15">
        <v>1168.5</v>
      </c>
      <c r="G114" s="10">
        <f>E114*F114</f>
        <v>7011</v>
      </c>
      <c r="H114" s="78"/>
      <c r="I114" s="78"/>
      <c r="J114" s="78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7" s="11" customFormat="1" ht="27.75" customHeight="1" x14ac:dyDescent="0.25">
      <c r="A115" s="24">
        <v>92</v>
      </c>
      <c r="B115" s="52" t="s">
        <v>97</v>
      </c>
      <c r="C115" s="68"/>
      <c r="D115" s="53"/>
      <c r="E115" s="13"/>
      <c r="F115" s="22"/>
      <c r="G115" s="10"/>
      <c r="H115" s="78"/>
      <c r="I115" s="78"/>
      <c r="J115" s="78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7" s="11" customFormat="1" ht="18.75" customHeight="1" x14ac:dyDescent="0.25">
      <c r="A116" s="25" t="s">
        <v>75</v>
      </c>
      <c r="B116" s="44" t="s">
        <v>93</v>
      </c>
      <c r="C116" s="45"/>
      <c r="D116" s="9" t="s">
        <v>48</v>
      </c>
      <c r="E116" s="13">
        <v>30</v>
      </c>
      <c r="F116" s="22">
        <v>164</v>
      </c>
      <c r="G116" s="10">
        <f t="shared" ref="G116:G124" si="5">E116*F116</f>
        <v>4920</v>
      </c>
      <c r="H116" s="78"/>
      <c r="I116" s="78"/>
      <c r="J116" s="78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7" s="11" customFormat="1" ht="18.75" customHeight="1" x14ac:dyDescent="0.25">
      <c r="A117" s="20" t="s">
        <v>77</v>
      </c>
      <c r="B117" s="44" t="s">
        <v>94</v>
      </c>
      <c r="C117" s="45"/>
      <c r="D117" s="9" t="s">
        <v>48</v>
      </c>
      <c r="E117" s="13">
        <v>60</v>
      </c>
      <c r="F117" s="22">
        <v>147.6</v>
      </c>
      <c r="G117" s="10">
        <f t="shared" si="5"/>
        <v>8856</v>
      </c>
      <c r="H117" s="78"/>
      <c r="I117" s="78"/>
      <c r="J117" s="78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7" s="11" customFormat="1" ht="18.75" customHeight="1" x14ac:dyDescent="0.25">
      <c r="A118" s="20" t="s">
        <v>79</v>
      </c>
      <c r="B118" s="44" t="s">
        <v>95</v>
      </c>
      <c r="C118" s="45"/>
      <c r="D118" s="9" t="s">
        <v>48</v>
      </c>
      <c r="E118" s="13">
        <v>60</v>
      </c>
      <c r="F118" s="22">
        <v>139.4</v>
      </c>
      <c r="G118" s="10">
        <f t="shared" si="5"/>
        <v>8364</v>
      </c>
      <c r="H118" s="78"/>
      <c r="I118" s="78"/>
      <c r="J118" s="78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7" s="11" customFormat="1" ht="18.75" customHeight="1" x14ac:dyDescent="0.25">
      <c r="A119" s="20" t="s">
        <v>81</v>
      </c>
      <c r="B119" s="44" t="s">
        <v>96</v>
      </c>
      <c r="C119" s="45"/>
      <c r="D119" s="9" t="s">
        <v>48</v>
      </c>
      <c r="E119" s="13">
        <v>15</v>
      </c>
      <c r="F119" s="22">
        <v>113.12</v>
      </c>
      <c r="G119" s="10">
        <f t="shared" si="5"/>
        <v>1696.8000000000002</v>
      </c>
      <c r="H119" s="78"/>
      <c r="I119" s="78"/>
      <c r="J119" s="78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7" s="11" customFormat="1" ht="26.25" customHeight="1" x14ac:dyDescent="0.25">
      <c r="A120" s="20">
        <v>93</v>
      </c>
      <c r="B120" s="44" t="s">
        <v>98</v>
      </c>
      <c r="C120" s="45"/>
      <c r="D120" s="20" t="s">
        <v>66</v>
      </c>
      <c r="E120" s="13">
        <v>30</v>
      </c>
      <c r="F120" s="19">
        <v>340</v>
      </c>
      <c r="G120" s="10">
        <f t="shared" si="5"/>
        <v>10200</v>
      </c>
      <c r="H120" s="78"/>
      <c r="I120" s="78"/>
      <c r="J120" s="78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7" s="11" customFormat="1" ht="44.25" customHeight="1" x14ac:dyDescent="0.25">
      <c r="A121" s="20">
        <v>94</v>
      </c>
      <c r="B121" s="44" t="s">
        <v>99</v>
      </c>
      <c r="C121" s="45"/>
      <c r="D121" s="20" t="s">
        <v>100</v>
      </c>
      <c r="E121" s="13">
        <v>3285</v>
      </c>
      <c r="F121" s="19">
        <v>33</v>
      </c>
      <c r="G121" s="10">
        <f t="shared" si="5"/>
        <v>108405</v>
      </c>
      <c r="H121" s="78"/>
      <c r="I121" s="78"/>
      <c r="J121" s="78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7" s="11" customFormat="1" ht="29.25" customHeight="1" x14ac:dyDescent="0.25">
      <c r="A122" s="20">
        <v>95</v>
      </c>
      <c r="B122" s="44" t="s">
        <v>101</v>
      </c>
      <c r="C122" s="45"/>
      <c r="D122" s="20" t="s">
        <v>100</v>
      </c>
      <c r="E122" s="13">
        <v>3285</v>
      </c>
      <c r="F122" s="19">
        <v>33</v>
      </c>
      <c r="G122" s="10">
        <f t="shared" si="5"/>
        <v>108405</v>
      </c>
      <c r="H122" s="78"/>
      <c r="I122" s="78"/>
      <c r="J122" s="78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s="11" customFormat="1" ht="30" customHeight="1" x14ac:dyDescent="0.25">
      <c r="A123" s="20">
        <v>96</v>
      </c>
      <c r="B123" s="44" t="s">
        <v>102</v>
      </c>
      <c r="C123" s="45"/>
      <c r="D123" s="20" t="s">
        <v>100</v>
      </c>
      <c r="E123" s="13">
        <v>3285</v>
      </c>
      <c r="F123" s="19">
        <v>33</v>
      </c>
      <c r="G123" s="10">
        <f t="shared" si="5"/>
        <v>108405</v>
      </c>
      <c r="H123" s="78"/>
      <c r="I123" s="78"/>
      <c r="J123" s="78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7" customFormat="1" ht="27.75" customHeight="1" x14ac:dyDescent="0.25">
      <c r="A124" s="20">
        <v>97</v>
      </c>
      <c r="B124" s="48" t="s">
        <v>103</v>
      </c>
      <c r="C124" s="49"/>
      <c r="D124" s="27" t="s">
        <v>100</v>
      </c>
      <c r="E124" s="13">
        <v>3285</v>
      </c>
      <c r="F124" s="23">
        <v>33</v>
      </c>
      <c r="G124" s="10">
        <f t="shared" si="5"/>
        <v>108405</v>
      </c>
      <c r="H124" s="80"/>
      <c r="I124" s="80"/>
      <c r="J124" s="80"/>
    </row>
    <row r="125" spans="1:27" customFormat="1" ht="27.75" customHeight="1" x14ac:dyDescent="0.25">
      <c r="A125" s="20">
        <v>98</v>
      </c>
      <c r="B125" s="48" t="s">
        <v>104</v>
      </c>
      <c r="C125" s="49"/>
      <c r="D125" s="27" t="s">
        <v>100</v>
      </c>
      <c r="E125" s="13">
        <v>3285</v>
      </c>
      <c r="F125" s="23">
        <v>33</v>
      </c>
      <c r="G125" s="10">
        <f>E125*F125</f>
        <v>108405</v>
      </c>
      <c r="H125" s="80"/>
      <c r="I125" s="80"/>
      <c r="J125" s="80"/>
    </row>
    <row r="126" spans="1:27" s="11" customFormat="1" ht="35.25" customHeight="1" x14ac:dyDescent="0.25">
      <c r="A126" s="24">
        <v>99</v>
      </c>
      <c r="B126" s="52" t="s">
        <v>105</v>
      </c>
      <c r="C126" s="68"/>
      <c r="D126" s="53"/>
      <c r="E126" s="13"/>
      <c r="F126" s="22"/>
      <c r="G126" s="10"/>
      <c r="H126" s="78"/>
      <c r="I126" s="78"/>
      <c r="J126" s="78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7" s="11" customFormat="1" ht="33" customHeight="1" x14ac:dyDescent="0.25">
      <c r="A127" s="25" t="s">
        <v>75</v>
      </c>
      <c r="B127" s="44" t="s">
        <v>106</v>
      </c>
      <c r="C127" s="45"/>
      <c r="D127" s="20" t="s">
        <v>48</v>
      </c>
      <c r="E127" s="13">
        <v>6</v>
      </c>
      <c r="F127" s="19">
        <v>795.4</v>
      </c>
      <c r="G127" s="10">
        <f>E127*F127</f>
        <v>4772.3999999999996</v>
      </c>
      <c r="H127" s="78"/>
      <c r="I127" s="78"/>
      <c r="J127" s="78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7" s="11" customFormat="1" ht="33" customHeight="1" x14ac:dyDescent="0.25">
      <c r="A128" s="20" t="s">
        <v>77</v>
      </c>
      <c r="B128" s="44" t="s">
        <v>107</v>
      </c>
      <c r="C128" s="45"/>
      <c r="D128" s="20" t="s">
        <v>48</v>
      </c>
      <c r="E128" s="13">
        <v>6</v>
      </c>
      <c r="F128" s="19">
        <v>241.9</v>
      </c>
      <c r="G128" s="10">
        <f>E128*F128</f>
        <v>1451.4</v>
      </c>
      <c r="H128" s="78"/>
      <c r="I128" s="78"/>
      <c r="J128" s="78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7" s="11" customFormat="1" ht="33" customHeight="1" x14ac:dyDescent="0.25">
      <c r="A129" s="20" t="s">
        <v>79</v>
      </c>
      <c r="B129" s="44" t="s">
        <v>108</v>
      </c>
      <c r="C129" s="45"/>
      <c r="D129" s="20" t="s">
        <v>48</v>
      </c>
      <c r="E129" s="13">
        <v>6</v>
      </c>
      <c r="F129" s="19">
        <v>243.54</v>
      </c>
      <c r="G129" s="10">
        <f>E129*F129</f>
        <v>1461.24</v>
      </c>
      <c r="H129" s="78"/>
      <c r="I129" s="78"/>
      <c r="J129" s="78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s="11" customFormat="1" ht="20.25" customHeight="1" x14ac:dyDescent="0.25">
      <c r="A130" s="20">
        <v>100</v>
      </c>
      <c r="B130" s="44" t="s">
        <v>109</v>
      </c>
      <c r="C130" s="45"/>
      <c r="D130" s="9" t="s">
        <v>9</v>
      </c>
      <c r="E130" s="13">
        <v>2200</v>
      </c>
      <c r="F130" s="22">
        <v>4.8600000000000003</v>
      </c>
      <c r="G130" s="10">
        <f>E130*F130</f>
        <v>10692</v>
      </c>
      <c r="H130" s="78"/>
      <c r="I130" s="78"/>
      <c r="J130" s="78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s="11" customFormat="1" ht="19.5" customHeight="1" x14ac:dyDescent="0.25">
      <c r="A131" s="42">
        <v>9</v>
      </c>
      <c r="B131" s="61" t="s">
        <v>110</v>
      </c>
      <c r="C131" s="61"/>
      <c r="D131" s="61"/>
      <c r="E131" s="61"/>
      <c r="F131" s="7"/>
      <c r="G131" s="10"/>
      <c r="H131" s="78"/>
      <c r="I131" s="78"/>
      <c r="J131" s="78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s="11" customFormat="1" ht="27.75" customHeight="1" x14ac:dyDescent="0.25">
      <c r="A132" s="20">
        <v>101</v>
      </c>
      <c r="B132" s="44" t="s">
        <v>111</v>
      </c>
      <c r="C132" s="45"/>
      <c r="D132" s="20" t="s">
        <v>112</v>
      </c>
      <c r="E132" s="13">
        <v>1900</v>
      </c>
      <c r="F132" s="19">
        <v>65.58</v>
      </c>
      <c r="G132" s="10">
        <f t="shared" ref="G132:G141" si="6">E132*F132</f>
        <v>124602</v>
      </c>
      <c r="H132" s="78"/>
      <c r="I132" s="78"/>
      <c r="J132" s="78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s="11" customFormat="1" ht="30.75" customHeight="1" x14ac:dyDescent="0.25">
      <c r="A133" s="20">
        <v>102</v>
      </c>
      <c r="B133" s="44" t="s">
        <v>122</v>
      </c>
      <c r="C133" s="45"/>
      <c r="D133" s="20" t="s">
        <v>30</v>
      </c>
      <c r="E133" s="13">
        <v>1000</v>
      </c>
      <c r="F133" s="19">
        <v>84.64</v>
      </c>
      <c r="G133" s="10">
        <f t="shared" si="6"/>
        <v>84640</v>
      </c>
      <c r="H133" s="78"/>
      <c r="I133" s="78"/>
      <c r="J133" s="78"/>
      <c r="K133" s="1"/>
      <c r="L133" s="1"/>
      <c r="M133" s="1"/>
      <c r="N133" s="1"/>
      <c r="O133" s="1"/>
      <c r="P133" s="1"/>
    </row>
    <row r="134" spans="1:27" s="11" customFormat="1" ht="30.75" customHeight="1" x14ac:dyDescent="0.25">
      <c r="A134" s="20">
        <v>103</v>
      </c>
      <c r="B134" s="44" t="s">
        <v>123</v>
      </c>
      <c r="C134" s="45"/>
      <c r="D134" s="20" t="s">
        <v>30</v>
      </c>
      <c r="E134" s="13">
        <v>700</v>
      </c>
      <c r="F134" s="19">
        <v>93.95</v>
      </c>
      <c r="G134" s="10">
        <f t="shared" si="6"/>
        <v>65765</v>
      </c>
      <c r="H134" s="78"/>
      <c r="I134" s="78"/>
      <c r="J134" s="78"/>
      <c r="K134" s="1"/>
      <c r="L134" s="1"/>
      <c r="M134" s="1"/>
      <c r="N134" s="1"/>
      <c r="O134" s="1"/>
      <c r="P134" s="1"/>
    </row>
    <row r="135" spans="1:27" s="11" customFormat="1" ht="24" customHeight="1" x14ac:dyDescent="0.25">
      <c r="A135" s="20">
        <v>104</v>
      </c>
      <c r="B135" s="50" t="s">
        <v>159</v>
      </c>
      <c r="C135" s="51"/>
      <c r="D135" s="9" t="s">
        <v>66</v>
      </c>
      <c r="E135" s="13">
        <v>700</v>
      </c>
      <c r="F135" s="19">
        <v>30.45</v>
      </c>
      <c r="G135" s="10">
        <f t="shared" si="6"/>
        <v>21315</v>
      </c>
      <c r="H135" s="78"/>
      <c r="I135" s="78"/>
      <c r="J135" s="78"/>
      <c r="K135" s="1"/>
      <c r="L135" s="1"/>
      <c r="M135" s="1"/>
      <c r="N135" s="1"/>
      <c r="O135" s="1"/>
      <c r="Q135" s="1"/>
    </row>
    <row r="136" spans="1:27" s="38" customFormat="1" ht="47.25" customHeight="1" x14ac:dyDescent="0.25">
      <c r="A136" s="20">
        <v>105</v>
      </c>
      <c r="B136" s="44" t="s">
        <v>160</v>
      </c>
      <c r="C136" s="45"/>
      <c r="D136" s="9" t="s">
        <v>66</v>
      </c>
      <c r="E136" s="13">
        <v>200</v>
      </c>
      <c r="F136" s="19">
        <v>49.78</v>
      </c>
      <c r="G136" s="10">
        <f t="shared" si="6"/>
        <v>9956</v>
      </c>
      <c r="H136" s="81"/>
      <c r="I136" s="81"/>
      <c r="J136" s="81"/>
      <c r="K136" s="37"/>
      <c r="L136" s="37"/>
      <c r="M136" s="37"/>
      <c r="N136" s="37"/>
      <c r="O136" s="37"/>
      <c r="Q136" s="37"/>
    </row>
    <row r="137" spans="1:27" s="38" customFormat="1" ht="47.25" customHeight="1" x14ac:dyDescent="0.25">
      <c r="A137" s="20">
        <v>106</v>
      </c>
      <c r="B137" s="44" t="s">
        <v>161</v>
      </c>
      <c r="C137" s="45"/>
      <c r="D137" s="9" t="s">
        <v>66</v>
      </c>
      <c r="E137" s="13">
        <v>200</v>
      </c>
      <c r="F137" s="19">
        <v>61.28</v>
      </c>
      <c r="G137" s="10">
        <f t="shared" si="6"/>
        <v>12256</v>
      </c>
      <c r="H137" s="81"/>
      <c r="I137" s="81"/>
      <c r="J137" s="81"/>
      <c r="K137" s="37"/>
      <c r="L137" s="37"/>
      <c r="M137" s="37"/>
      <c r="N137" s="37"/>
      <c r="O137" s="37"/>
      <c r="Q137" s="37"/>
    </row>
    <row r="138" spans="1:27" s="38" customFormat="1" ht="36.75" customHeight="1" x14ac:dyDescent="0.25">
      <c r="A138" s="20">
        <v>107</v>
      </c>
      <c r="B138" s="44" t="s">
        <v>162</v>
      </c>
      <c r="C138" s="45"/>
      <c r="D138" s="9" t="s">
        <v>66</v>
      </c>
      <c r="E138" s="13">
        <v>300</v>
      </c>
      <c r="F138" s="19">
        <v>41.86</v>
      </c>
      <c r="G138" s="10">
        <f t="shared" si="6"/>
        <v>12558</v>
      </c>
      <c r="H138" s="81"/>
      <c r="I138" s="81"/>
      <c r="J138" s="81"/>
      <c r="K138" s="37"/>
      <c r="L138" s="37"/>
      <c r="M138" s="37"/>
      <c r="N138" s="37"/>
      <c r="O138" s="37"/>
      <c r="Q138" s="37"/>
    </row>
    <row r="139" spans="1:27" s="38" customFormat="1" ht="47.25" customHeight="1" x14ac:dyDescent="0.25">
      <c r="A139" s="20">
        <v>108</v>
      </c>
      <c r="B139" s="44" t="s">
        <v>163</v>
      </c>
      <c r="C139" s="45"/>
      <c r="D139" s="9" t="s">
        <v>66</v>
      </c>
      <c r="E139" s="13">
        <v>300</v>
      </c>
      <c r="F139" s="19">
        <v>41.3</v>
      </c>
      <c r="G139" s="10">
        <f t="shared" si="6"/>
        <v>12390</v>
      </c>
      <c r="H139" s="81"/>
      <c r="I139" s="81"/>
      <c r="J139" s="81"/>
      <c r="K139" s="37"/>
      <c r="L139" s="37"/>
      <c r="M139" s="37"/>
      <c r="N139" s="37"/>
      <c r="O139" s="37"/>
      <c r="Q139" s="37"/>
    </row>
    <row r="140" spans="1:27" s="11" customFormat="1" ht="24" customHeight="1" x14ac:dyDescent="0.25">
      <c r="A140" s="20">
        <v>109</v>
      </c>
      <c r="B140" s="44" t="s">
        <v>113</v>
      </c>
      <c r="C140" s="45"/>
      <c r="D140" s="9" t="s">
        <v>66</v>
      </c>
      <c r="E140" s="13">
        <v>300</v>
      </c>
      <c r="F140" s="19">
        <v>83.73</v>
      </c>
      <c r="G140" s="10">
        <f t="shared" si="6"/>
        <v>25119</v>
      </c>
      <c r="H140" s="78"/>
      <c r="I140" s="78"/>
      <c r="J140" s="78"/>
      <c r="K140" s="1"/>
      <c r="L140" s="1"/>
      <c r="M140" s="1"/>
      <c r="N140" s="1"/>
      <c r="O140" s="1"/>
      <c r="Q140" s="1"/>
    </row>
    <row r="141" spans="1:27" s="11" customFormat="1" ht="24" customHeight="1" x14ac:dyDescent="0.25">
      <c r="A141" s="20">
        <v>110</v>
      </c>
      <c r="B141" s="44" t="s">
        <v>114</v>
      </c>
      <c r="C141" s="45"/>
      <c r="D141" s="9" t="s">
        <v>66</v>
      </c>
      <c r="E141" s="14">
        <v>200</v>
      </c>
      <c r="F141" s="19">
        <v>68.36</v>
      </c>
      <c r="G141" s="10">
        <f t="shared" si="6"/>
        <v>13672</v>
      </c>
      <c r="H141" s="78"/>
      <c r="I141" s="78"/>
      <c r="J141" s="78"/>
      <c r="K141" s="1"/>
      <c r="L141" s="1"/>
      <c r="M141" s="1"/>
      <c r="N141" s="1"/>
      <c r="O141" s="1"/>
      <c r="Q141" s="1"/>
    </row>
    <row r="142" spans="1:27" ht="19.5" customHeight="1" x14ac:dyDescent="0.3">
      <c r="A142" s="29"/>
      <c r="B142" s="66" t="s">
        <v>115</v>
      </c>
      <c r="C142" s="67"/>
      <c r="D142" s="30"/>
      <c r="E142" s="31"/>
      <c r="F142" s="32"/>
      <c r="G142" s="33">
        <f>SUM(G8:G141)</f>
        <v>5498004.4400000004</v>
      </c>
      <c r="H142" s="78"/>
      <c r="I142" s="78"/>
      <c r="J142" s="78"/>
    </row>
    <row r="143" spans="1:27" ht="18" customHeight="1" x14ac:dyDescent="0.3">
      <c r="A143" s="29"/>
      <c r="B143" s="66" t="s">
        <v>116</v>
      </c>
      <c r="C143" s="67"/>
      <c r="D143" s="30"/>
      <c r="E143" s="31"/>
      <c r="F143" s="32"/>
      <c r="G143" s="33">
        <f>G142*0.18</f>
        <v>989640.79920000001</v>
      </c>
      <c r="H143" s="78"/>
      <c r="I143" s="78"/>
      <c r="J143" s="78"/>
    </row>
    <row r="144" spans="1:27" ht="19.5" customHeight="1" x14ac:dyDescent="0.3">
      <c r="A144" s="29"/>
      <c r="B144" s="66" t="s">
        <v>117</v>
      </c>
      <c r="C144" s="67"/>
      <c r="D144" s="30"/>
      <c r="E144" s="31"/>
      <c r="F144" s="32"/>
      <c r="G144" s="33">
        <f>SUM(G142:G143)</f>
        <v>6487645.2392000007</v>
      </c>
      <c r="H144" s="78"/>
      <c r="I144" s="78"/>
      <c r="J144" s="78"/>
    </row>
    <row r="145" spans="1:10" ht="19.5" customHeight="1" x14ac:dyDescent="0.3">
      <c r="A145" s="29"/>
      <c r="B145" s="66" t="s">
        <v>118</v>
      </c>
      <c r="C145" s="67"/>
      <c r="D145" s="30"/>
      <c r="E145" s="31"/>
      <c r="F145" s="32"/>
      <c r="G145" s="33">
        <f>G144*0.05</f>
        <v>324382.26196000003</v>
      </c>
      <c r="H145" s="78"/>
      <c r="I145" s="78"/>
      <c r="J145" s="78"/>
    </row>
    <row r="146" spans="1:10" ht="21" customHeight="1" x14ac:dyDescent="0.3">
      <c r="A146" s="29"/>
      <c r="B146" s="66" t="s">
        <v>119</v>
      </c>
      <c r="C146" s="67"/>
      <c r="D146" s="30"/>
      <c r="E146" s="31"/>
      <c r="F146" s="32"/>
      <c r="G146" s="33">
        <f>SUM(G144:G145)</f>
        <v>6812027.5011600005</v>
      </c>
      <c r="H146" s="78"/>
      <c r="I146" s="78"/>
      <c r="J146" s="78"/>
    </row>
    <row r="149" spans="1:10" x14ac:dyDescent="0.25">
      <c r="C149" s="1" t="s">
        <v>19</v>
      </c>
    </row>
  </sheetData>
  <mergeCells count="149">
    <mergeCell ref="A4:A5"/>
    <mergeCell ref="D4:D5"/>
    <mergeCell ref="H4:I4"/>
    <mergeCell ref="B4:C5"/>
    <mergeCell ref="F4:G4"/>
    <mergeCell ref="A2:J2"/>
    <mergeCell ref="A3:J3"/>
    <mergeCell ref="I1:J1"/>
    <mergeCell ref="J4:J5"/>
    <mergeCell ref="B126:D126"/>
    <mergeCell ref="B115:D115"/>
    <mergeCell ref="B116:C116"/>
    <mergeCell ref="B117:C117"/>
    <mergeCell ref="B118:C118"/>
    <mergeCell ref="B119:C119"/>
    <mergeCell ref="B120:C120"/>
    <mergeCell ref="B110:D110"/>
    <mergeCell ref="B111:C111"/>
    <mergeCell ref="B112:C112"/>
    <mergeCell ref="B113:C113"/>
    <mergeCell ref="B114:C114"/>
    <mergeCell ref="A105:A106"/>
    <mergeCell ref="B105:B106"/>
    <mergeCell ref="B143:C143"/>
    <mergeCell ref="B144:C144"/>
    <mergeCell ref="B145:C145"/>
    <mergeCell ref="B146:C146"/>
    <mergeCell ref="B38:C38"/>
    <mergeCell ref="B135:C135"/>
    <mergeCell ref="B138:C138"/>
    <mergeCell ref="B140:C140"/>
    <mergeCell ref="B141:C141"/>
    <mergeCell ref="B142:C142"/>
    <mergeCell ref="B127:C127"/>
    <mergeCell ref="B128:C128"/>
    <mergeCell ref="B129:C129"/>
    <mergeCell ref="B130:C130"/>
    <mergeCell ref="B131:E131"/>
    <mergeCell ref="B132:C132"/>
    <mergeCell ref="B121:C121"/>
    <mergeCell ref="B122:C122"/>
    <mergeCell ref="B123:C123"/>
    <mergeCell ref="B124:C124"/>
    <mergeCell ref="B125:C125"/>
    <mergeCell ref="B90:C90"/>
    <mergeCell ref="B79:E79"/>
    <mergeCell ref="B80:C80"/>
    <mergeCell ref="B81:C81"/>
    <mergeCell ref="B84:C84"/>
    <mergeCell ref="B83:C83"/>
    <mergeCell ref="B89:C89"/>
    <mergeCell ref="B85:C85"/>
    <mergeCell ref="B86:C86"/>
    <mergeCell ref="B87:C87"/>
    <mergeCell ref="B88:C88"/>
    <mergeCell ref="B59:C59"/>
    <mergeCell ref="B61:C61"/>
    <mergeCell ref="B62:C62"/>
    <mergeCell ref="B63:C63"/>
    <mergeCell ref="B64:C64"/>
    <mergeCell ref="B65:C65"/>
    <mergeCell ref="B53:C53"/>
    <mergeCell ref="B54:C54"/>
    <mergeCell ref="B55:C55"/>
    <mergeCell ref="B56:C56"/>
    <mergeCell ref="B57:C57"/>
    <mergeCell ref="B58:C58"/>
    <mergeCell ref="B50:E50"/>
    <mergeCell ref="B51:C51"/>
    <mergeCell ref="B52:C52"/>
    <mergeCell ref="B35:C35"/>
    <mergeCell ref="B36:C36"/>
    <mergeCell ref="B37:C37"/>
    <mergeCell ref="B44:C44"/>
    <mergeCell ref="B45:C45"/>
    <mergeCell ref="B46:C46"/>
    <mergeCell ref="B39:C39"/>
    <mergeCell ref="B40:C40"/>
    <mergeCell ref="B41:C41"/>
    <mergeCell ref="B42:C42"/>
    <mergeCell ref="B23:C23"/>
    <mergeCell ref="B24:E24"/>
    <mergeCell ref="B25:C25"/>
    <mergeCell ref="B26:C26"/>
    <mergeCell ref="B27:C27"/>
    <mergeCell ref="B28:C28"/>
    <mergeCell ref="B47:C47"/>
    <mergeCell ref="B48:C48"/>
    <mergeCell ref="B49:C49"/>
    <mergeCell ref="B6:C6"/>
    <mergeCell ref="B7:E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B8:C8"/>
    <mergeCell ref="B136:C136"/>
    <mergeCell ref="B133:C133"/>
    <mergeCell ref="B134:C134"/>
    <mergeCell ref="B137:C137"/>
    <mergeCell ref="B139:C139"/>
    <mergeCell ref="B71:C71"/>
    <mergeCell ref="B70:C70"/>
    <mergeCell ref="B69:C69"/>
    <mergeCell ref="B68:C68"/>
    <mergeCell ref="B109:C109"/>
    <mergeCell ref="B108:C108"/>
    <mergeCell ref="B107:C107"/>
    <mergeCell ref="B104:C104"/>
    <mergeCell ref="B103:C103"/>
    <mergeCell ref="B102:C102"/>
    <mergeCell ref="B101:C101"/>
    <mergeCell ref="B100:C100"/>
    <mergeCell ref="B99:C99"/>
    <mergeCell ref="B73:E73"/>
    <mergeCell ref="B91:E91"/>
    <mergeCell ref="B92:C92"/>
    <mergeCell ref="B93:C93"/>
    <mergeCell ref="B94:C94"/>
    <mergeCell ref="B95:E95"/>
    <mergeCell ref="B67:C67"/>
    <mergeCell ref="B66:C66"/>
    <mergeCell ref="B17:C17"/>
    <mergeCell ref="B16:C16"/>
    <mergeCell ref="B15:C15"/>
    <mergeCell ref="B98:C98"/>
    <mergeCell ref="B97:C97"/>
    <mergeCell ref="B96:C96"/>
    <mergeCell ref="B78:C78"/>
    <mergeCell ref="B77:C77"/>
    <mergeCell ref="B76:C76"/>
    <mergeCell ref="B75:C75"/>
    <mergeCell ref="B74:C74"/>
    <mergeCell ref="B72:C72"/>
    <mergeCell ref="B22:C22"/>
    <mergeCell ref="B43:C43"/>
    <mergeCell ref="B21:C21"/>
    <mergeCell ref="B60:C60"/>
    <mergeCell ref="B29:C29"/>
    <mergeCell ref="B30:C30"/>
    <mergeCell ref="B31:C31"/>
    <mergeCell ref="B32:E32"/>
    <mergeCell ref="B33:C33"/>
    <mergeCell ref="B34:C34"/>
  </mergeCells>
  <pageMargins left="0.19685039370078741" right="0.19685039370078741" top="0.19685039370078741" bottom="0.19685039370078741" header="0.19685039370078741" footer="0.19685039370078741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Pavle Gamkrelidze</dc:creator>
  <cp:lastModifiedBy>Levan Rostomashvili</cp:lastModifiedBy>
  <cp:lastPrinted>2016-09-30T13:26:56Z</cp:lastPrinted>
  <dcterms:created xsi:type="dcterms:W3CDTF">2016-09-06T15:47:45Z</dcterms:created>
  <dcterms:modified xsi:type="dcterms:W3CDTF">2016-10-06T14:38:33Z</dcterms:modified>
</cp:coreProperties>
</file>