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ropbox\Dropbox\TENDERS 2016\ზონები 3 წლიანი\N7 ზონა - 3\"/>
    </mc:Choice>
  </mc:AlternateContent>
  <bookViews>
    <workbookView xWindow="0" yWindow="0" windowWidth="28800" windowHeight="12435"/>
  </bookViews>
  <sheets>
    <sheet name="Sheet1" sheetId="1" r:id="rId1"/>
  </sheets>
  <definedNames>
    <definedName name="_xlnm.Print_Area" localSheetId="0">Sheet1!$A$2:$G$106</definedName>
    <definedName name="_xlnm.Print_Titles" localSheetId="0">Sheet1!$6:$6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0" i="1" l="1"/>
  <c r="F98" i="1"/>
  <c r="F96" i="1"/>
  <c r="F95" i="1"/>
  <c r="F42" i="1"/>
  <c r="F101" i="1" l="1"/>
  <c r="F68" i="1"/>
  <c r="F41" i="1"/>
  <c r="F40" i="1"/>
  <c r="F39" i="1"/>
  <c r="F38" i="1"/>
  <c r="F37" i="1"/>
  <c r="F93" i="1" l="1"/>
  <c r="F92" i="1"/>
  <c r="F84" i="1" l="1"/>
  <c r="F83" i="1"/>
  <c r="F82" i="1"/>
  <c r="F81" i="1"/>
  <c r="F80" i="1"/>
  <c r="F79" i="1"/>
  <c r="F78" i="1"/>
  <c r="F77" i="1"/>
  <c r="F76" i="1"/>
  <c r="F99" i="1" l="1"/>
  <c r="F97" i="1"/>
  <c r="F94" i="1"/>
  <c r="F91" i="1"/>
  <c r="F89" i="1"/>
  <c r="F88" i="1"/>
  <c r="F87" i="1"/>
  <c r="F85" i="1"/>
  <c r="F74" i="1"/>
  <c r="F73" i="1"/>
  <c r="F72" i="1"/>
  <c r="F71" i="1"/>
  <c r="F70" i="1"/>
  <c r="F67" i="1"/>
  <c r="F66" i="1"/>
  <c r="F65" i="1"/>
  <c r="F64" i="1"/>
  <c r="F63" i="1"/>
  <c r="F61" i="1"/>
  <c r="F62" i="1"/>
  <c r="F60" i="1"/>
  <c r="F59" i="1"/>
  <c r="F58" i="1"/>
  <c r="F57" i="1"/>
  <c r="F56" i="1"/>
  <c r="F55" i="1"/>
  <c r="F54" i="1"/>
  <c r="F53" i="1"/>
  <c r="F52" i="1"/>
  <c r="F51" i="1"/>
  <c r="F49" i="1"/>
  <c r="F48" i="1"/>
  <c r="F47" i="1"/>
  <c r="F46" i="1"/>
  <c r="F45" i="1"/>
  <c r="F44" i="1"/>
  <c r="F43" i="1"/>
  <c r="F36" i="1"/>
  <c r="F35" i="1"/>
  <c r="F34" i="1"/>
  <c r="F33" i="1"/>
  <c r="F32" i="1"/>
  <c r="F30" i="1"/>
  <c r="F29" i="1"/>
  <c r="F28" i="1"/>
  <c r="F27" i="1"/>
  <c r="F26" i="1"/>
  <c r="F25" i="1"/>
  <c r="F24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102" i="1" l="1"/>
  <c r="F103" i="1" s="1"/>
  <c r="F104" i="1" s="1"/>
  <c r="F105" i="1" l="1"/>
  <c r="F106" i="1" s="1"/>
</calcChain>
</file>

<file path=xl/sharedStrings.xml><?xml version="1.0" encoding="utf-8"?>
<sst xmlns="http://schemas.openxmlformats.org/spreadsheetml/2006/main" count="201" uniqueCount="128">
  <si>
    <t>#</t>
  </si>
  <si>
    <t>samuSaos saxeobis dasaxeleba</t>
  </si>
  <si>
    <t>erT. ganzomileba</t>
  </si>
  <si>
    <t>moculoba</t>
  </si>
  <si>
    <t>erTeulis fasi
larebSi</t>
  </si>
  <si>
    <t>sul</t>
  </si>
  <si>
    <t>SeniSvna</t>
  </si>
  <si>
    <t xml:space="preserve">gverdulebze masalis damateba da datkepna </t>
  </si>
  <si>
    <r>
      <t>m</t>
    </r>
    <r>
      <rPr>
        <vertAlign val="superscript"/>
        <sz val="10"/>
        <rFont val="AcadNusx"/>
      </rPr>
      <t>3</t>
    </r>
    <r>
      <rPr>
        <sz val="10"/>
        <rFont val="Arial"/>
        <family val="2"/>
        <charset val="204"/>
      </rPr>
      <t/>
    </r>
  </si>
  <si>
    <t>balaxis gaTibva</t>
  </si>
  <si>
    <r>
      <t>m</t>
    </r>
    <r>
      <rPr>
        <vertAlign val="superscript"/>
        <sz val="10"/>
        <rFont val="AcadNusx"/>
      </rPr>
      <t>2</t>
    </r>
  </si>
  <si>
    <t>kiuvetebis gawmenda xeliT adgilze gadayriT</t>
  </si>
  <si>
    <r>
      <t>m</t>
    </r>
    <r>
      <rPr>
        <vertAlign val="superscript"/>
        <sz val="10"/>
        <rFont val="AcadNusx"/>
      </rPr>
      <t>3</t>
    </r>
  </si>
  <si>
    <t>kiuvetebis gawmenda xeliT, datvirTva da gatana nayarSi</t>
  </si>
  <si>
    <t>kiuvetebis gawmenda greideriT, datvirTva da gatana nayarSi</t>
  </si>
  <si>
    <t>kiuvetebis gawmenda eqskavatoriT, datvirTva da gatana nayarSi</t>
  </si>
  <si>
    <t xml:space="preserve">milebis gawmenda xeliT, adgilze gadayriT </t>
  </si>
  <si>
    <t>milebis gawmenda xeliT, datvirTva da gatana nayarSi</t>
  </si>
  <si>
    <t xml:space="preserve">CamonaSlis gawmenda adgilze gadayriT </t>
  </si>
  <si>
    <t xml:space="preserve">CamonaSlis gawmenda nayarSi gataniT </t>
  </si>
  <si>
    <t>gverdulebze da gzis saval nawilze gamonatanebis mogroveba greideriT, datvirTva da gatana nayarSi</t>
  </si>
  <si>
    <t>kldovani qanebis burRva-afeTqeba da adgilze gadayra</t>
  </si>
  <si>
    <t>ferdobebidan lodebis Camowmenda mekldeurebis meSveobiT</t>
  </si>
  <si>
    <t>kldovani qanebis damuSaveba eqskavatorze damontaJebuli pnevmoCaquCiT</t>
  </si>
  <si>
    <r>
      <t>m</t>
    </r>
    <r>
      <rPr>
        <vertAlign val="superscript"/>
        <sz val="10"/>
        <rFont val="AcadNusx"/>
      </rPr>
      <t>3</t>
    </r>
    <r>
      <rPr>
        <sz val="10"/>
        <rFont val="Arial"/>
        <family val="2"/>
      </rPr>
      <t/>
    </r>
  </si>
  <si>
    <t>gabionebis mowyoba</t>
  </si>
  <si>
    <t>xelovnuri nagebobebi</t>
  </si>
  <si>
    <t>grZ.m.</t>
  </si>
  <si>
    <r>
      <t xml:space="preserve">rkinabetonis milis mowyoba </t>
    </r>
    <r>
      <rPr>
        <sz val="10"/>
        <rFont val="Arial"/>
        <family val="2"/>
      </rPr>
      <t>d=1</t>
    </r>
    <r>
      <rPr>
        <sz val="10"/>
        <rFont val="AcadNusx"/>
      </rPr>
      <t>m</t>
    </r>
  </si>
  <si>
    <t>kedlis da sxva elementebis mowyoba rkinabetoniT</t>
  </si>
  <si>
    <t>kedlis da sxva elementebis mowyoba betoniT</t>
  </si>
  <si>
    <t>tona</t>
  </si>
  <si>
    <t>ormoebis SekeTeba cxeli asfaltobetoniT sisqiT 4 sm</t>
  </si>
  <si>
    <t>ormoebis SekeTeba cxeli asfaltobetoniT sisqiT 5 sm</t>
  </si>
  <si>
    <t>ormoebis SekeTeba cxeli asfaltobetoniT sisqiT 9 sm</t>
  </si>
  <si>
    <t>gacveTili da dabzaruli adgilebis Sesworeba cxeli a/betonis nareviT sisqiT 3sm</t>
  </si>
  <si>
    <t>gzis deformirebuli da dazianebuli adgilebis Sevseba cxeli a/betonis nareviT</t>
  </si>
  <si>
    <t>savali nawilis SekeTeba qviSa-xreSovani nareviT</t>
  </si>
  <si>
    <t>savali nawilis SekeTeba adgilobrivi bunebrivi RorRovani gruntiT</t>
  </si>
  <si>
    <t>Cawyvetili adgilebis Sevseba gruntiT</t>
  </si>
  <si>
    <t>grZ.m</t>
  </si>
  <si>
    <t>safuZvlis mowyoba qviSa-xreSovani nareviT</t>
  </si>
  <si>
    <t>safuZvlis mowyoba fraqciuli RorRiT</t>
  </si>
  <si>
    <t>gzebis yoveldRiuri inspeqtireba da mowesrigeba</t>
  </si>
  <si>
    <t>kaci/Tve</t>
  </si>
  <si>
    <t>moZraobis intensivobis gaTvlebi</t>
  </si>
  <si>
    <t>raodenoba</t>
  </si>
  <si>
    <t>plastmasis mimmarTveli boZkintebis `mb` dayeneba</t>
  </si>
  <si>
    <t>cali</t>
  </si>
  <si>
    <t>standartuli zomis axali sagzao niSnebis dayeneba</t>
  </si>
  <si>
    <t xml:space="preserve">arastandartuli zomis axali sagzao niSnebis dayeneba  </t>
  </si>
  <si>
    <t xml:space="preserve">axali sagzao dafebis dayeneba  </t>
  </si>
  <si>
    <t>sagzao dafebis garecxva</t>
  </si>
  <si>
    <t>kilometris maCvenebeli sagzao niSnebis dayeneba</t>
  </si>
  <si>
    <t>axali rkina-betonis parapetis dayeneba</t>
  </si>
  <si>
    <t>grZ/m</t>
  </si>
  <si>
    <t>siCqaris SemzRudavi xelovnuri borcvebis mowyoba</t>
  </si>
  <si>
    <t>saorientacio boZkintebze Suqamrekli afskis akvra</t>
  </si>
  <si>
    <t>mocimcime gamafrTxilebeli SuqniSanis mowyoba</t>
  </si>
  <si>
    <t>gzis kuTvnilebis keTilmowyoba</t>
  </si>
  <si>
    <t>blokis wyobiT kedlis mowyoba</t>
  </si>
  <si>
    <t>aguris wyobiT kedlis mowyoba</t>
  </si>
  <si>
    <t>kedlebis Selesva qviSa-cementis xsnariT</t>
  </si>
  <si>
    <t>kedlebis SeRebva saRebaviT</t>
  </si>
  <si>
    <t>aramoculobiTi samuSaoebi</t>
  </si>
  <si>
    <t>amwe manqanis muSaoba</t>
  </si>
  <si>
    <t>saaTi</t>
  </si>
  <si>
    <t>gzis savali nawilis dasufTaveba specialuri manqaniT</t>
  </si>
  <si>
    <t>kaci/cvla</t>
  </si>
  <si>
    <t>xis totebis  gadabelva</t>
  </si>
  <si>
    <t>1 xe</t>
  </si>
  <si>
    <t>ekal-bardebis da buCqebis gaCexva</t>
  </si>
  <si>
    <r>
      <t>m</t>
    </r>
    <r>
      <rPr>
        <vertAlign val="superscript"/>
        <sz val="10"/>
        <rFont val="AcadNusx"/>
      </rPr>
      <t>2</t>
    </r>
    <r>
      <rPr>
        <sz val="10"/>
        <rFont val="Arial"/>
        <family val="2"/>
        <charset val="204"/>
      </rPr>
      <t/>
    </r>
  </si>
  <si>
    <t>zamTris Senaxva</t>
  </si>
  <si>
    <t xml:space="preserve">zamTris morigeoba    </t>
  </si>
  <si>
    <t>Tovlis wmenda kombinirebuli sagzao manqaniT</t>
  </si>
  <si>
    <t>jami</t>
  </si>
  <si>
    <t>dRg 18%</t>
  </si>
  <si>
    <t>sul jami</t>
  </si>
  <si>
    <t>gauTvaliswinebeli samuSaoebi 5%</t>
  </si>
  <si>
    <t>mTliani jami</t>
  </si>
  <si>
    <t>a/betonis safaris mofrezva sisqiT 4 sm</t>
  </si>
  <si>
    <r>
      <t>m</t>
    </r>
    <r>
      <rPr>
        <vertAlign val="superscript"/>
        <sz val="10"/>
        <rFont val="AcadNusx"/>
      </rPr>
      <t>2</t>
    </r>
    <r>
      <rPr>
        <sz val="10"/>
        <rFont val="Arial"/>
        <family val="2"/>
      </rPr>
      <t/>
    </r>
  </si>
  <si>
    <r>
      <t xml:space="preserve">liTonis milis mowyoba </t>
    </r>
    <r>
      <rPr>
        <sz val="10"/>
        <rFont val="Arial"/>
        <family val="2"/>
      </rPr>
      <t>d=</t>
    </r>
    <r>
      <rPr>
        <sz val="10"/>
        <rFont val="AcadNusx"/>
      </rPr>
      <t>1.0m</t>
    </r>
  </si>
  <si>
    <r>
      <t xml:space="preserve">liTonis milis mowyoba </t>
    </r>
    <r>
      <rPr>
        <sz val="10"/>
        <rFont val="Arial"/>
        <family val="2"/>
      </rPr>
      <t>d=</t>
    </r>
    <r>
      <rPr>
        <sz val="10"/>
        <rFont val="AcadNusx"/>
      </rPr>
      <t>0.7m</t>
    </r>
  </si>
  <si>
    <r>
      <t xml:space="preserve">liTonis milis mowyoba </t>
    </r>
    <r>
      <rPr>
        <sz val="10"/>
        <rFont val="Arial"/>
        <family val="2"/>
      </rPr>
      <t>d=</t>
    </r>
    <r>
      <rPr>
        <sz val="10"/>
        <rFont val="AcadNusx"/>
      </rPr>
      <t>0.5m</t>
    </r>
  </si>
  <si>
    <t>bzarebis Sevseba bitumis emulsiiT</t>
  </si>
  <si>
    <t>eqskavatoris muSaoba (postsabWoTa warmoebis)</t>
  </si>
  <si>
    <t>eqskavatoris muSaoba (Tanamedrove warmoebis jsb an sxva analogiuri tipis)</t>
  </si>
  <si>
    <t>greideris muSaoba (postsabWoTa warmoebis)</t>
  </si>
  <si>
    <r>
      <t>greideris muSaoba (Tanamedrove warmoebis "katerpileri", "hiundai", "</t>
    </r>
    <r>
      <rPr>
        <sz val="10"/>
        <rFont val="Times New Roman"/>
        <family val="1"/>
      </rPr>
      <t xml:space="preserve">XCMJ" </t>
    </r>
    <r>
      <rPr>
        <sz val="10"/>
        <rFont val="AcadNusx"/>
      </rPr>
      <t>an sxva analogiuri tipis.)</t>
    </r>
  </si>
  <si>
    <t>avtodamtvirTvelis muSaoba (postsabWoTa warmoebis)</t>
  </si>
  <si>
    <r>
      <t>avtodamtvirTvelis muSaoba (Tanamedrove warmoebis "katerpileri", "hiundai", "</t>
    </r>
    <r>
      <rPr>
        <sz val="10"/>
        <rFont val="Times New Roman"/>
        <family val="1"/>
      </rPr>
      <t>XCMJ</t>
    </r>
    <r>
      <rPr>
        <sz val="10"/>
        <rFont val="AcadNusx"/>
      </rPr>
      <t>" an sxva analogiuri tipis.)</t>
    </r>
  </si>
  <si>
    <t>buldozeris muSaoba (postsabWoTa warmoebis)</t>
  </si>
  <si>
    <t>buldozeris muSaoba (Tanamedrove warmoebis "katerpileri", "kamacu", dresta an sxva analogiuri tipis.)</t>
  </si>
  <si>
    <t>gzebis mimdinare da perioduli SekeTebis samuSaoebis xarjTaRricxva</t>
  </si>
  <si>
    <t>miwis vakisi</t>
  </si>
  <si>
    <t>gzis savali nawili</t>
  </si>
  <si>
    <t>gzebze moZraobis reJimis regulirebis teqnikuri saSualebebi</t>
  </si>
  <si>
    <t>gzispira nargavebi</t>
  </si>
  <si>
    <t>xmeli da amortizirebuli xeebis moWra</t>
  </si>
  <si>
    <t>betonis parapetebis da betonis sxva nakeTobebis SeRebva</t>
  </si>
  <si>
    <t>axali liTonis zRudarebis dayeneba</t>
  </si>
  <si>
    <t>kronSteinis (Suqamrekli afskiT) damagreba liTonis zRudarebze da betonis parapetebze</t>
  </si>
  <si>
    <t>gzis safaris sacveTi fenis mowyoba cxeli a/betonis nareviT sisqiT 4 sm.</t>
  </si>
  <si>
    <t xml:space="preserve">horizontaluri moniSvna erTkomponentiani sagzao niSansadebi saRebaviT </t>
  </si>
  <si>
    <t>Semasworebeli fenis mowyoba cxeli a/betonis nareviT</t>
  </si>
  <si>
    <t>sagzao niSnebis, xidis moajirebis da liTonis zRudarebis SeRebva</t>
  </si>
  <si>
    <t>liTonis zRudarebis, parapetebis da gzis sxva elementebis garecxva</t>
  </si>
  <si>
    <t>dazianebuli liTonis zRudarebis SekeTeba da aRdgena</t>
  </si>
  <si>
    <t xml:space="preserve">20%iani qviSa-marilis narevis (fraqcia 0-5) moyra saval nawilze avtomanqanidan xeliT </t>
  </si>
  <si>
    <t>20%iani qviSa-marilis narevis (fraqcia 0-5) moyra saval nawilze meqanizirebuli wesiT</t>
  </si>
  <si>
    <t>zona #7</t>
  </si>
  <si>
    <t>savali nawilis erTmagi zedapiruli damuSaveba (RorRi fraqciiT 8-11 mm)</t>
  </si>
  <si>
    <t>savali nawilis erTmagi zedapiruli damuSaveba (RorRi fraqciiT 11-16 mm)</t>
  </si>
  <si>
    <t>liTonis moajiris da sxva liTonis elementebis mowyoba</t>
  </si>
  <si>
    <t>saxuravis mowyoba metalokramitiT (xis molartyvaze)</t>
  </si>
  <si>
    <t>Tovlis wmenda greideriT (postsabWoTa warmoebis)</t>
  </si>
  <si>
    <r>
      <t>Tovlis wmenda greideriT 150 cxenis Zalamde simZlavriT (Tanamedrove warmoebis "katerpileri", "hiundai", "</t>
    </r>
    <r>
      <rPr>
        <sz val="10"/>
        <rFont val="Times New Roman"/>
        <family val="1"/>
      </rPr>
      <t>XCMJ</t>
    </r>
    <r>
      <rPr>
        <sz val="10"/>
        <rFont val="AcadNusx"/>
      </rPr>
      <t>" an sxva analogiuri tipis.)</t>
    </r>
  </si>
  <si>
    <r>
      <t>Tovlis wmenda greideriT 150 cxenis Zalaze meti simZlavriT (Tanamedrove warmoebis "katerpileri", "hiundai", "</t>
    </r>
    <r>
      <rPr>
        <sz val="10"/>
        <rFont val="Times New Roman"/>
        <family val="1"/>
      </rPr>
      <t>XCMJ</t>
    </r>
    <r>
      <rPr>
        <sz val="10"/>
        <rFont val="AcadNusx"/>
      </rPr>
      <t>" an sxva analogiuri tipis.)</t>
    </r>
  </si>
  <si>
    <t>Tovlis wmenda buldozeriT 170 cxenis Zalamde simZlavriT (postsabWoTa warmoebis)</t>
  </si>
  <si>
    <t>Tovlis wmenda buldozeriT 170 cxenis Zalamde simZlavriT (Tanamedrove warmoebis "katerpileri", "kamacu", dresta an sxva analogiuri tipis.)</t>
  </si>
  <si>
    <t>Tovlis wmenda buldozeriT 170 cxenis Zalaze meti simZlavriT (postsabWoTa warmoebis)</t>
  </si>
  <si>
    <t>Tovlis wmenda buldozeriT 170 cxenis Zalaze meti simZlavriT (Tanamedrove warmoebis "katerpileri", "kamacu", dresta an sxva analogiuri tipis.)</t>
  </si>
  <si>
    <t>ormoebis SekeTeba civi asfaltobetoniT</t>
  </si>
  <si>
    <t>danarTi #4</t>
  </si>
  <si>
    <t>Sevsebulia Semsyidvelis mier</t>
  </si>
  <si>
    <t>ivseba mimwodeblis mier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</si>
</sst>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7" x14ac:knownFonts="1">
    <font>
      <sz val="11"/>
      <color theme="1"/>
      <name val="Calibri"/>
      <family val="2"/>
      <scheme val="minor"/>
    </font>
    <font>
      <sz val="10"/>
      <name val="AcadNusx"/>
    </font>
    <font>
      <b/>
      <sz val="11"/>
      <name val="AcadNusx"/>
    </font>
    <font>
      <vertAlign val="superscript"/>
      <sz val="10"/>
      <name val="AcadNusx"/>
    </font>
    <font>
      <sz val="10"/>
      <name val="Arial"/>
      <family val="2"/>
      <charset val="204"/>
    </font>
    <font>
      <sz val="9"/>
      <name val="AcadNusx"/>
    </font>
    <font>
      <sz val="10"/>
      <name val="Arial"/>
      <family val="2"/>
    </font>
    <font>
      <sz val="10"/>
      <color indexed="8"/>
      <name val="AcadNusx"/>
    </font>
    <font>
      <b/>
      <sz val="12"/>
      <name val="AcadNusx"/>
    </font>
    <font>
      <b/>
      <sz val="10"/>
      <name val="AcadNusx"/>
    </font>
    <font>
      <sz val="10"/>
      <name val="Times New Roman"/>
      <family val="1"/>
    </font>
    <font>
      <sz val="10"/>
      <color theme="1"/>
      <name val="AcadNusx"/>
    </font>
    <font>
      <sz val="10"/>
      <name val="AcadMtavr"/>
    </font>
    <font>
      <b/>
      <sz val="16"/>
      <name val="AcadMtavr"/>
    </font>
    <font>
      <b/>
      <sz val="13"/>
      <name val="AcadMtavr"/>
    </font>
    <font>
      <b/>
      <sz val="12"/>
      <name val="AcadMtavr"/>
    </font>
    <font>
      <b/>
      <sz val="8"/>
      <name val="AcadNusx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72">
    <xf numFmtId="0" fontId="0" fillId="0" borderId="0" xfId="0"/>
    <xf numFmtId="0" fontId="1" fillId="0" borderId="0" xfId="0" applyFont="1"/>
    <xf numFmtId="2" fontId="1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2" fontId="1" fillId="3" borderId="1" xfId="0" applyNumberFormat="1" applyFont="1" applyFill="1" applyBorder="1" applyAlignment="1">
      <alignment horizontal="center"/>
    </xf>
    <xf numFmtId="4" fontId="1" fillId="3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left" vertical="center" wrapText="1"/>
    </xf>
    <xf numFmtId="4" fontId="1" fillId="3" borderId="1" xfId="0" applyNumberFormat="1" applyFont="1" applyFill="1" applyBorder="1" applyAlignment="1">
      <alignment horizontal="center" vertical="center"/>
    </xf>
    <xf numFmtId="4" fontId="5" fillId="3" borderId="1" xfId="0" applyNumberFormat="1" applyFont="1" applyFill="1" applyBorder="1" applyAlignment="1">
      <alignment horizontal="center" vertical="center" wrapText="1"/>
    </xf>
    <xf numFmtId="0" fontId="1" fillId="4" borderId="0" xfId="0" applyFont="1" applyFill="1"/>
    <xf numFmtId="3" fontId="1" fillId="0" borderId="0" xfId="0" applyNumberFormat="1" applyFont="1"/>
    <xf numFmtId="0" fontId="1" fillId="3" borderId="1" xfId="0" applyFont="1" applyFill="1" applyBorder="1" applyAlignment="1">
      <alignment horizontal="justify" vertical="center" wrapText="1"/>
    </xf>
    <xf numFmtId="3" fontId="1" fillId="3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4" fontId="1" fillId="3" borderId="1" xfId="0" applyNumberFormat="1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/>
    </xf>
    <xf numFmtId="164" fontId="1" fillId="3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justify" vertical="center"/>
    </xf>
    <xf numFmtId="0" fontId="1" fillId="0" borderId="0" xfId="0" applyFont="1" applyAlignment="1">
      <alignment vertical="center"/>
    </xf>
    <xf numFmtId="3" fontId="1" fillId="3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vertical="center" wrapText="1"/>
    </xf>
    <xf numFmtId="0" fontId="1" fillId="4" borderId="0" xfId="0" applyFont="1" applyFill="1" applyAlignment="1">
      <alignment vertical="center"/>
    </xf>
    <xf numFmtId="3" fontId="7" fillId="3" borderId="1" xfId="0" applyNumberFormat="1" applyFont="1" applyFill="1" applyBorder="1" applyAlignment="1">
      <alignment horizontal="center" vertical="center" wrapText="1"/>
    </xf>
    <xf numFmtId="0" fontId="1" fillId="3" borderId="1" xfId="1" applyFont="1" applyFill="1" applyBorder="1" applyAlignment="1">
      <alignment vertical="center" wrapText="1"/>
    </xf>
    <xf numFmtId="0" fontId="1" fillId="3" borderId="1" xfId="1" applyFont="1" applyFill="1" applyBorder="1" applyAlignment="1">
      <alignment horizontal="center" vertical="center" wrapText="1"/>
    </xf>
    <xf numFmtId="0" fontId="1" fillId="3" borderId="1" xfId="1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vertical="center"/>
    </xf>
    <xf numFmtId="0" fontId="8" fillId="2" borderId="1" xfId="0" applyFont="1" applyFill="1" applyBorder="1"/>
    <xf numFmtId="0" fontId="8" fillId="2" borderId="1" xfId="0" applyFont="1" applyFill="1" applyBorder="1" applyAlignment="1">
      <alignment vertical="center"/>
    </xf>
    <xf numFmtId="3" fontId="9" fillId="2" borderId="1" xfId="0" applyNumberFormat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/>
    </xf>
    <xf numFmtId="4" fontId="2" fillId="2" borderId="1" xfId="0" applyNumberFormat="1" applyFont="1" applyFill="1" applyBorder="1" applyAlignment="1">
      <alignment horizontal="center" vertical="center"/>
    </xf>
    <xf numFmtId="2" fontId="1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1" fontId="1" fillId="3" borderId="1" xfId="0" applyNumberFormat="1" applyFont="1" applyFill="1" applyBorder="1" applyAlignment="1">
      <alignment horizontal="center" vertical="center" wrapText="1"/>
    </xf>
    <xf numFmtId="3" fontId="11" fillId="3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2" fillId="3" borderId="1" xfId="1" applyFont="1" applyFill="1" applyBorder="1" applyAlignment="1">
      <alignment horizontal="center" vertical="center" wrapText="1"/>
    </xf>
    <xf numFmtId="0" fontId="1" fillId="3" borderId="1" xfId="0" applyFont="1" applyFill="1" applyBorder="1"/>
    <xf numFmtId="0" fontId="1" fillId="3" borderId="1" xfId="0" applyNumberFormat="1" applyFont="1" applyFill="1" applyBorder="1" applyAlignment="1">
      <alignment horizontal="center" vertical="center"/>
    </xf>
    <xf numFmtId="0" fontId="1" fillId="3" borderId="1" xfId="0" applyNumberFormat="1" applyFont="1" applyFill="1" applyBorder="1" applyAlignment="1">
      <alignment horizontal="center"/>
    </xf>
    <xf numFmtId="0" fontId="1" fillId="3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12" fillId="0" borderId="0" xfId="0" applyFont="1"/>
    <xf numFmtId="0" fontId="12" fillId="0" borderId="0" xfId="0" applyFont="1" applyAlignment="1">
      <alignment horizontal="left" wrapText="1"/>
    </xf>
    <xf numFmtId="3" fontId="12" fillId="0" borderId="0" xfId="0" applyNumberFormat="1" applyFont="1"/>
    <xf numFmtId="2" fontId="12" fillId="0" borderId="0" xfId="0" applyNumberFormat="1" applyFont="1" applyAlignment="1">
      <alignment horizontal="center"/>
    </xf>
    <xf numFmtId="4" fontId="12" fillId="0" borderId="0" xfId="0" applyNumberFormat="1" applyFont="1" applyAlignment="1">
      <alignment horizontal="center"/>
    </xf>
    <xf numFmtId="4" fontId="13" fillId="0" borderId="0" xfId="0" applyNumberFormat="1" applyFont="1" applyAlignment="1">
      <alignment horizontal="right" vertical="center"/>
    </xf>
    <xf numFmtId="0" fontId="14" fillId="0" borderId="0" xfId="0" applyFont="1" applyBorder="1" applyAlignment="1">
      <alignment horizontal="center" wrapText="1"/>
    </xf>
    <xf numFmtId="0" fontId="15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3" fontId="1" fillId="0" borderId="2" xfId="0" applyNumberFormat="1" applyFont="1" applyBorder="1" applyAlignment="1">
      <alignment horizontal="center" vertical="center" wrapText="1"/>
    </xf>
    <xf numFmtId="2" fontId="1" fillId="0" borderId="5" xfId="0" applyNumberFormat="1" applyFont="1" applyBorder="1" applyAlignment="1">
      <alignment horizontal="center" vertical="center" wrapText="1"/>
    </xf>
    <xf numFmtId="2" fontId="1" fillId="0" borderId="6" xfId="0" applyNumberFormat="1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3" fontId="1" fillId="0" borderId="7" xfId="0" applyNumberFormat="1" applyFont="1" applyBorder="1" applyAlignment="1">
      <alignment horizontal="center" vertical="center" wrapText="1"/>
    </xf>
    <xf numFmtId="4" fontId="1" fillId="0" borderId="7" xfId="0" applyNumberFormat="1" applyFont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/>
    </xf>
    <xf numFmtId="3" fontId="16" fillId="2" borderId="1" xfId="0" applyNumberFormat="1" applyFont="1" applyFill="1" applyBorder="1" applyAlignment="1">
      <alignment horizontal="center" vertical="center"/>
    </xf>
    <xf numFmtId="0" fontId="1" fillId="0" borderId="1" xfId="0" applyFont="1" applyBorder="1"/>
    <xf numFmtId="0" fontId="1" fillId="0" borderId="1" xfId="0" applyFont="1" applyBorder="1" applyAlignment="1">
      <alignment vertical="center"/>
    </xf>
    <xf numFmtId="0" fontId="1" fillId="4" borderId="1" xfId="0" applyFont="1" applyFill="1" applyBorder="1"/>
    <xf numFmtId="4" fontId="2" fillId="0" borderId="1" xfId="0" applyNumberFormat="1" applyFont="1" applyFill="1" applyBorder="1" applyAlignment="1">
      <alignment horizontal="center" vertical="center"/>
    </xf>
  </cellXfs>
  <cellStyles count="2">
    <cellStyle name="Normal" xfId="0" builtinId="0"/>
    <cellStyle name="Normal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06"/>
  <sheetViews>
    <sheetView tabSelected="1" zoomScaleNormal="100" workbookViewId="0">
      <selection activeCell="J9" sqref="J9"/>
    </sheetView>
  </sheetViews>
  <sheetFormatPr defaultRowHeight="13.5" x14ac:dyDescent="0.25"/>
  <cols>
    <col min="1" max="1" width="3.85546875" style="1" customWidth="1"/>
    <col min="2" max="2" width="47" style="1" customWidth="1"/>
    <col min="3" max="3" width="11.5703125" style="1" customWidth="1"/>
    <col min="4" max="4" width="10.42578125" style="12" customWidth="1"/>
    <col min="5" max="5" width="10.42578125" style="34" customWidth="1"/>
    <col min="6" max="6" width="15.28515625" style="35" customWidth="1"/>
    <col min="7" max="7" width="12.5703125" style="1" customWidth="1"/>
    <col min="8" max="9" width="9.140625" style="1"/>
    <col min="10" max="10" width="15.28515625" style="1" customWidth="1"/>
    <col min="11" max="16384" width="9.140625" style="1"/>
  </cols>
  <sheetData>
    <row r="1" spans="1:18" ht="21" x14ac:dyDescent="0.25">
      <c r="A1" s="48"/>
      <c r="B1" s="49"/>
      <c r="C1" s="48"/>
      <c r="D1" s="50"/>
      <c r="E1" s="51"/>
      <c r="F1" s="52"/>
      <c r="G1" s="51"/>
      <c r="H1" s="53" t="s">
        <v>125</v>
      </c>
      <c r="I1" s="53"/>
    </row>
    <row r="2" spans="1:18" ht="18.75" customHeight="1" x14ac:dyDescent="0.3">
      <c r="A2" s="54" t="s">
        <v>112</v>
      </c>
      <c r="B2" s="54"/>
      <c r="C2" s="54"/>
      <c r="D2" s="54"/>
      <c r="E2" s="54"/>
      <c r="F2" s="54"/>
      <c r="G2" s="54"/>
      <c r="H2" s="54"/>
      <c r="I2" s="54"/>
    </row>
    <row r="3" spans="1:18" ht="31.5" customHeight="1" x14ac:dyDescent="0.25">
      <c r="A3" s="55" t="s">
        <v>95</v>
      </c>
      <c r="B3" s="55"/>
      <c r="C3" s="55"/>
      <c r="D3" s="55"/>
      <c r="E3" s="55"/>
      <c r="F3" s="55"/>
      <c r="G3" s="55"/>
      <c r="H3" s="55"/>
      <c r="I3" s="55"/>
    </row>
    <row r="4" spans="1:18" ht="27.75" customHeight="1" x14ac:dyDescent="0.25">
      <c r="A4" s="56" t="s">
        <v>0</v>
      </c>
      <c r="B4" s="56" t="s">
        <v>1</v>
      </c>
      <c r="C4" s="57" t="s">
        <v>2</v>
      </c>
      <c r="D4" s="58" t="s">
        <v>3</v>
      </c>
      <c r="E4" s="59" t="s">
        <v>126</v>
      </c>
      <c r="F4" s="60"/>
      <c r="G4" s="59" t="s">
        <v>127</v>
      </c>
      <c r="H4" s="60"/>
      <c r="I4" s="61" t="s">
        <v>6</v>
      </c>
    </row>
    <row r="5" spans="1:18" ht="40.5" x14ac:dyDescent="0.25">
      <c r="A5" s="62"/>
      <c r="B5" s="62"/>
      <c r="C5" s="63"/>
      <c r="D5" s="64"/>
      <c r="E5" s="2" t="s">
        <v>4</v>
      </c>
      <c r="F5" s="3" t="s">
        <v>5</v>
      </c>
      <c r="G5" s="2" t="s">
        <v>4</v>
      </c>
      <c r="H5" s="3" t="s">
        <v>5</v>
      </c>
      <c r="I5" s="65"/>
    </row>
    <row r="6" spans="1:18" x14ac:dyDescent="0.25">
      <c r="A6" s="66">
        <v>1</v>
      </c>
      <c r="B6" s="66">
        <v>2</v>
      </c>
      <c r="C6" s="66">
        <v>3</v>
      </c>
      <c r="D6" s="67">
        <v>4</v>
      </c>
      <c r="E6" s="66">
        <v>5</v>
      </c>
      <c r="F6" s="67">
        <v>6</v>
      </c>
      <c r="G6" s="67">
        <v>7</v>
      </c>
      <c r="H6" s="67">
        <v>8</v>
      </c>
      <c r="I6" s="67">
        <v>9</v>
      </c>
    </row>
    <row r="7" spans="1:18" ht="15.75" x14ac:dyDescent="0.25">
      <c r="A7" s="4">
        <v>1</v>
      </c>
      <c r="B7" s="44" t="s">
        <v>96</v>
      </c>
      <c r="C7" s="44"/>
      <c r="D7" s="44"/>
      <c r="E7" s="5"/>
      <c r="F7" s="6"/>
      <c r="G7" s="6"/>
      <c r="H7" s="68"/>
      <c r="I7" s="68"/>
    </row>
    <row r="8" spans="1:18" ht="25.5" customHeight="1" x14ac:dyDescent="0.25">
      <c r="A8" s="7">
        <v>1</v>
      </c>
      <c r="B8" s="8" t="s">
        <v>7</v>
      </c>
      <c r="C8" s="7" t="s">
        <v>8</v>
      </c>
      <c r="D8" s="37">
        <v>1500</v>
      </c>
      <c r="E8" s="41">
        <v>20.37</v>
      </c>
      <c r="F8" s="9">
        <f t="shared" ref="F8:F73" si="0">D8*E8</f>
        <v>30555</v>
      </c>
      <c r="G8" s="10"/>
      <c r="H8" s="68"/>
      <c r="I8" s="68"/>
    </row>
    <row r="9" spans="1:18" ht="25.5" customHeight="1" x14ac:dyDescent="0.25">
      <c r="A9" s="7">
        <v>2</v>
      </c>
      <c r="B9" s="8" t="s">
        <v>9</v>
      </c>
      <c r="C9" s="7" t="s">
        <v>10</v>
      </c>
      <c r="D9" s="14">
        <v>100000</v>
      </c>
      <c r="E9" s="41">
        <v>0.18</v>
      </c>
      <c r="F9" s="9">
        <f t="shared" si="0"/>
        <v>18000</v>
      </c>
      <c r="G9" s="10"/>
      <c r="H9" s="68"/>
      <c r="I9" s="68"/>
    </row>
    <row r="10" spans="1:18" s="11" customFormat="1" ht="25.5" customHeight="1" x14ac:dyDescent="0.25">
      <c r="A10" s="7">
        <v>3</v>
      </c>
      <c r="B10" s="8" t="s">
        <v>11</v>
      </c>
      <c r="C10" s="7" t="s">
        <v>12</v>
      </c>
      <c r="D10" s="37">
        <v>600</v>
      </c>
      <c r="E10" s="41">
        <v>11.26</v>
      </c>
      <c r="F10" s="9">
        <f t="shared" si="0"/>
        <v>6756</v>
      </c>
      <c r="G10" s="10"/>
      <c r="H10" s="68"/>
      <c r="I10" s="68"/>
      <c r="J10" s="1"/>
      <c r="K10" s="1"/>
      <c r="L10" s="1"/>
      <c r="M10" s="1"/>
      <c r="N10" s="1"/>
      <c r="O10" s="1"/>
      <c r="P10" s="1"/>
      <c r="Q10" s="1"/>
      <c r="R10" s="1"/>
    </row>
    <row r="11" spans="1:18" ht="27" x14ac:dyDescent="0.25">
      <c r="A11" s="7">
        <v>4</v>
      </c>
      <c r="B11" s="8" t="s">
        <v>13</v>
      </c>
      <c r="C11" s="7" t="s">
        <v>12</v>
      </c>
      <c r="D11" s="14">
        <v>600</v>
      </c>
      <c r="E11" s="41">
        <v>22.14</v>
      </c>
      <c r="F11" s="9">
        <f t="shared" si="0"/>
        <v>13284</v>
      </c>
      <c r="G11" s="10"/>
      <c r="H11" s="68"/>
      <c r="I11" s="68"/>
    </row>
    <row r="12" spans="1:18" ht="27" x14ac:dyDescent="0.25">
      <c r="A12" s="7">
        <v>5</v>
      </c>
      <c r="B12" s="8" t="s">
        <v>14</v>
      </c>
      <c r="C12" s="7" t="s">
        <v>12</v>
      </c>
      <c r="D12" s="21">
        <v>5000</v>
      </c>
      <c r="E12" s="41">
        <v>7.56</v>
      </c>
      <c r="F12" s="9">
        <f>D12*E12</f>
        <v>37800</v>
      </c>
      <c r="G12" s="10"/>
      <c r="H12" s="68"/>
      <c r="I12" s="68"/>
    </row>
    <row r="13" spans="1:18" ht="27" x14ac:dyDescent="0.25">
      <c r="A13" s="7">
        <v>6</v>
      </c>
      <c r="B13" s="13" t="s">
        <v>15</v>
      </c>
      <c r="C13" s="7" t="s">
        <v>12</v>
      </c>
      <c r="D13" s="14">
        <v>5000</v>
      </c>
      <c r="E13" s="41">
        <v>7.18</v>
      </c>
      <c r="F13" s="9">
        <f t="shared" si="0"/>
        <v>35900</v>
      </c>
      <c r="G13" s="10"/>
      <c r="H13" s="68"/>
      <c r="I13" s="68"/>
    </row>
    <row r="14" spans="1:18" ht="23.25" customHeight="1" x14ac:dyDescent="0.25">
      <c r="A14" s="7">
        <v>7</v>
      </c>
      <c r="B14" s="8" t="s">
        <v>16</v>
      </c>
      <c r="C14" s="7" t="s">
        <v>12</v>
      </c>
      <c r="D14" s="21">
        <v>300</v>
      </c>
      <c r="E14" s="41">
        <v>29.24</v>
      </c>
      <c r="F14" s="9">
        <f t="shared" si="0"/>
        <v>8772</v>
      </c>
      <c r="G14" s="10"/>
      <c r="H14" s="68"/>
      <c r="I14" s="68"/>
    </row>
    <row r="15" spans="1:18" s="11" customFormat="1" ht="27" x14ac:dyDescent="0.25">
      <c r="A15" s="7">
        <v>8</v>
      </c>
      <c r="B15" s="8" t="s">
        <v>17</v>
      </c>
      <c r="C15" s="7" t="s">
        <v>12</v>
      </c>
      <c r="D15" s="21">
        <v>400</v>
      </c>
      <c r="E15" s="41">
        <v>35.979999999999997</v>
      </c>
      <c r="F15" s="9">
        <f>D15*E15</f>
        <v>14391.999999999998</v>
      </c>
      <c r="G15" s="10"/>
      <c r="H15" s="68"/>
      <c r="I15" s="68"/>
      <c r="J15" s="1"/>
      <c r="K15" s="1"/>
      <c r="L15" s="1"/>
      <c r="M15" s="1"/>
      <c r="N15" s="1"/>
      <c r="O15" s="1"/>
      <c r="P15" s="1"/>
      <c r="Q15" s="1"/>
      <c r="R15" s="1"/>
    </row>
    <row r="16" spans="1:18" ht="23.25" customHeight="1" x14ac:dyDescent="0.25">
      <c r="A16" s="7">
        <v>9</v>
      </c>
      <c r="B16" s="8" t="s">
        <v>18</v>
      </c>
      <c r="C16" s="7" t="s">
        <v>12</v>
      </c>
      <c r="D16" s="14">
        <v>4000</v>
      </c>
      <c r="E16" s="41">
        <v>2.41</v>
      </c>
      <c r="F16" s="9">
        <f t="shared" si="0"/>
        <v>9640</v>
      </c>
      <c r="G16" s="10"/>
      <c r="H16" s="68"/>
      <c r="I16" s="68"/>
    </row>
    <row r="17" spans="1:35" ht="23.25" customHeight="1" x14ac:dyDescent="0.25">
      <c r="A17" s="7">
        <v>10</v>
      </c>
      <c r="B17" s="8" t="s">
        <v>19</v>
      </c>
      <c r="C17" s="7" t="s">
        <v>8</v>
      </c>
      <c r="D17" s="14">
        <v>6000</v>
      </c>
      <c r="E17" s="41">
        <v>8.8699999999999992</v>
      </c>
      <c r="F17" s="9">
        <f t="shared" si="0"/>
        <v>53219.999999999993</v>
      </c>
      <c r="G17" s="10"/>
      <c r="H17" s="68"/>
      <c r="I17" s="68"/>
    </row>
    <row r="18" spans="1:35" ht="40.5" x14ac:dyDescent="0.25">
      <c r="A18" s="7">
        <v>11</v>
      </c>
      <c r="B18" s="13" t="s">
        <v>20</v>
      </c>
      <c r="C18" s="7" t="s">
        <v>8</v>
      </c>
      <c r="D18" s="14">
        <v>3000</v>
      </c>
      <c r="E18" s="41">
        <v>7.95</v>
      </c>
      <c r="F18" s="9">
        <f t="shared" si="0"/>
        <v>23850</v>
      </c>
      <c r="G18" s="10"/>
      <c r="H18" s="68"/>
      <c r="I18" s="68"/>
    </row>
    <row r="19" spans="1:35" s="11" customFormat="1" ht="27" x14ac:dyDescent="0.25">
      <c r="A19" s="7">
        <v>12</v>
      </c>
      <c r="B19" s="8" t="s">
        <v>21</v>
      </c>
      <c r="C19" s="7" t="s">
        <v>8</v>
      </c>
      <c r="D19" s="21">
        <v>200</v>
      </c>
      <c r="E19" s="41">
        <v>48</v>
      </c>
      <c r="F19" s="9">
        <f t="shared" si="0"/>
        <v>9600</v>
      </c>
      <c r="G19" s="10"/>
      <c r="H19" s="68"/>
      <c r="I19" s="68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</row>
    <row r="20" spans="1:35" s="11" customFormat="1" ht="32.25" customHeight="1" x14ac:dyDescent="0.25">
      <c r="A20" s="7">
        <v>13</v>
      </c>
      <c r="B20" s="8" t="s">
        <v>22</v>
      </c>
      <c r="C20" s="7" t="s">
        <v>10</v>
      </c>
      <c r="D20" s="21">
        <v>10000</v>
      </c>
      <c r="E20" s="41">
        <v>6.69</v>
      </c>
      <c r="F20" s="9">
        <f>D20*E20</f>
        <v>66900</v>
      </c>
      <c r="G20" s="10"/>
      <c r="H20" s="68"/>
      <c r="I20" s="68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35" s="11" customFormat="1" ht="33" customHeight="1" x14ac:dyDescent="0.25">
      <c r="A21" s="7">
        <v>14</v>
      </c>
      <c r="B21" s="8" t="s">
        <v>23</v>
      </c>
      <c r="C21" s="7" t="s">
        <v>24</v>
      </c>
      <c r="D21" s="21">
        <v>300</v>
      </c>
      <c r="E21" s="41">
        <v>11.34</v>
      </c>
      <c r="F21" s="9">
        <f t="shared" ref="F21" si="1">D21*E21</f>
        <v>3402</v>
      </c>
      <c r="G21" s="10"/>
      <c r="H21" s="68"/>
      <c r="I21" s="68"/>
      <c r="J21" s="1"/>
      <c r="K21" s="1"/>
      <c r="L21" s="1"/>
      <c r="M21" s="1"/>
      <c r="N21" s="1"/>
      <c r="O21" s="1"/>
      <c r="P21" s="1"/>
      <c r="Q21" s="1"/>
      <c r="R21" s="1"/>
    </row>
    <row r="22" spans="1:35" ht="21.75" customHeight="1" x14ac:dyDescent="0.25">
      <c r="A22" s="7">
        <v>15</v>
      </c>
      <c r="B22" s="8" t="s">
        <v>25</v>
      </c>
      <c r="C22" s="7" t="s">
        <v>8</v>
      </c>
      <c r="D22" s="14">
        <v>100</v>
      </c>
      <c r="E22" s="41">
        <v>97.29</v>
      </c>
      <c r="F22" s="9">
        <f t="shared" si="0"/>
        <v>9729</v>
      </c>
      <c r="G22" s="10"/>
      <c r="H22" s="68"/>
      <c r="I22" s="68"/>
    </row>
    <row r="23" spans="1:35" ht="19.5" customHeight="1" x14ac:dyDescent="0.25">
      <c r="A23" s="38">
        <v>2</v>
      </c>
      <c r="B23" s="45" t="s">
        <v>26</v>
      </c>
      <c r="C23" s="45"/>
      <c r="D23" s="45"/>
      <c r="E23" s="42"/>
      <c r="F23" s="9"/>
      <c r="G23" s="10"/>
      <c r="H23" s="68"/>
      <c r="I23" s="68"/>
    </row>
    <row r="24" spans="1:35" ht="24.75" customHeight="1" x14ac:dyDescent="0.25">
      <c r="A24" s="7">
        <v>16</v>
      </c>
      <c r="B24" s="8" t="s">
        <v>83</v>
      </c>
      <c r="C24" s="15" t="s">
        <v>27</v>
      </c>
      <c r="D24" s="14">
        <v>30</v>
      </c>
      <c r="E24" s="41">
        <v>468.74</v>
      </c>
      <c r="F24" s="9">
        <f t="shared" ref="F24:F30" si="2">D24*E24</f>
        <v>14062.2</v>
      </c>
      <c r="G24" s="10"/>
      <c r="H24" s="68"/>
      <c r="I24" s="68"/>
    </row>
    <row r="25" spans="1:35" ht="24.75" customHeight="1" x14ac:dyDescent="0.25">
      <c r="A25" s="7">
        <v>17</v>
      </c>
      <c r="B25" s="8" t="s">
        <v>84</v>
      </c>
      <c r="C25" s="15" t="s">
        <v>27</v>
      </c>
      <c r="D25" s="14">
        <v>30</v>
      </c>
      <c r="E25" s="41">
        <v>278.5</v>
      </c>
      <c r="F25" s="9">
        <f t="shared" si="2"/>
        <v>8355</v>
      </c>
      <c r="G25" s="10"/>
      <c r="H25" s="68"/>
      <c r="I25" s="68"/>
    </row>
    <row r="26" spans="1:35" ht="24.75" customHeight="1" x14ac:dyDescent="0.25">
      <c r="A26" s="7">
        <v>18</v>
      </c>
      <c r="B26" s="8" t="s">
        <v>85</v>
      </c>
      <c r="C26" s="15" t="s">
        <v>27</v>
      </c>
      <c r="D26" s="14">
        <v>30</v>
      </c>
      <c r="E26" s="41">
        <v>232.17</v>
      </c>
      <c r="F26" s="9">
        <f t="shared" si="2"/>
        <v>6965.0999999999995</v>
      </c>
      <c r="G26" s="10"/>
      <c r="H26" s="68"/>
      <c r="I26" s="68"/>
    </row>
    <row r="27" spans="1:35" ht="24.75" customHeight="1" x14ac:dyDescent="0.25">
      <c r="A27" s="7">
        <v>19</v>
      </c>
      <c r="B27" s="8" t="s">
        <v>28</v>
      </c>
      <c r="C27" s="15" t="s">
        <v>27</v>
      </c>
      <c r="D27" s="14">
        <v>20</v>
      </c>
      <c r="E27" s="41">
        <v>360.73</v>
      </c>
      <c r="F27" s="9">
        <f t="shared" si="2"/>
        <v>7214.6</v>
      </c>
      <c r="G27" s="10"/>
      <c r="H27" s="68"/>
      <c r="I27" s="68"/>
    </row>
    <row r="28" spans="1:35" ht="27" x14ac:dyDescent="0.25">
      <c r="A28" s="7">
        <v>20</v>
      </c>
      <c r="B28" s="8" t="s">
        <v>29</v>
      </c>
      <c r="C28" s="7" t="s">
        <v>24</v>
      </c>
      <c r="D28" s="14">
        <v>50</v>
      </c>
      <c r="E28" s="41">
        <v>403.97</v>
      </c>
      <c r="F28" s="9">
        <f t="shared" si="2"/>
        <v>20198.5</v>
      </c>
      <c r="G28" s="10"/>
      <c r="H28" s="68"/>
      <c r="I28" s="68"/>
    </row>
    <row r="29" spans="1:35" ht="31.5" customHeight="1" x14ac:dyDescent="0.25">
      <c r="A29" s="7">
        <v>21</v>
      </c>
      <c r="B29" s="8" t="s">
        <v>30</v>
      </c>
      <c r="C29" s="7" t="s">
        <v>24</v>
      </c>
      <c r="D29" s="14">
        <v>50</v>
      </c>
      <c r="E29" s="41">
        <v>196.48</v>
      </c>
      <c r="F29" s="9">
        <f t="shared" si="2"/>
        <v>9824</v>
      </c>
      <c r="G29" s="16"/>
      <c r="H29" s="68"/>
      <c r="I29" s="68"/>
    </row>
    <row r="30" spans="1:35" ht="31.5" customHeight="1" x14ac:dyDescent="0.25">
      <c r="A30" s="7">
        <v>22</v>
      </c>
      <c r="B30" s="8" t="s">
        <v>115</v>
      </c>
      <c r="C30" s="17" t="s">
        <v>31</v>
      </c>
      <c r="D30" s="21">
        <v>5</v>
      </c>
      <c r="E30" s="41">
        <v>2619.3000000000002</v>
      </c>
      <c r="F30" s="18">
        <f t="shared" si="2"/>
        <v>13096.5</v>
      </c>
      <c r="G30" s="16"/>
      <c r="H30" s="68"/>
      <c r="I30" s="68"/>
    </row>
    <row r="31" spans="1:35" ht="21.75" customHeight="1" x14ac:dyDescent="0.25">
      <c r="A31" s="38">
        <v>3</v>
      </c>
      <c r="B31" s="44" t="s">
        <v>97</v>
      </c>
      <c r="C31" s="44"/>
      <c r="D31" s="44"/>
      <c r="E31" s="42"/>
      <c r="F31" s="9"/>
      <c r="G31" s="10"/>
      <c r="H31" s="68"/>
      <c r="I31" s="68"/>
    </row>
    <row r="32" spans="1:35" ht="27" x14ac:dyDescent="0.25">
      <c r="A32" s="7">
        <v>23</v>
      </c>
      <c r="B32" s="13" t="s">
        <v>32</v>
      </c>
      <c r="C32" s="7" t="s">
        <v>10</v>
      </c>
      <c r="D32" s="14">
        <v>15000</v>
      </c>
      <c r="E32" s="41">
        <v>19.670000000000002</v>
      </c>
      <c r="F32" s="9">
        <f t="shared" si="0"/>
        <v>295050</v>
      </c>
      <c r="G32" s="10"/>
      <c r="H32" s="68"/>
      <c r="I32" s="68"/>
    </row>
    <row r="33" spans="1:22" ht="27" x14ac:dyDescent="0.25">
      <c r="A33" s="7">
        <v>24</v>
      </c>
      <c r="B33" s="19" t="s">
        <v>33</v>
      </c>
      <c r="C33" s="7" t="s">
        <v>10</v>
      </c>
      <c r="D33" s="14">
        <v>10000</v>
      </c>
      <c r="E33" s="41">
        <v>22.86</v>
      </c>
      <c r="F33" s="9">
        <f t="shared" si="0"/>
        <v>228600</v>
      </c>
      <c r="G33" s="10"/>
      <c r="H33" s="68"/>
      <c r="I33" s="68"/>
    </row>
    <row r="34" spans="1:22" s="11" customFormat="1" ht="27" x14ac:dyDescent="0.25">
      <c r="A34" s="7">
        <v>25</v>
      </c>
      <c r="B34" s="19" t="s">
        <v>34</v>
      </c>
      <c r="C34" s="7" t="s">
        <v>10</v>
      </c>
      <c r="D34" s="21">
        <v>1500</v>
      </c>
      <c r="E34" s="41">
        <v>35.36</v>
      </c>
      <c r="F34" s="9">
        <f t="shared" si="0"/>
        <v>53040</v>
      </c>
      <c r="G34" s="10"/>
      <c r="H34" s="68"/>
      <c r="I34" s="68"/>
      <c r="J34" s="1"/>
      <c r="K34" s="1"/>
      <c r="L34" s="1"/>
      <c r="M34" s="1"/>
      <c r="N34" s="1"/>
      <c r="O34" s="1"/>
      <c r="P34" s="1"/>
      <c r="Q34" s="1"/>
      <c r="R34" s="1"/>
    </row>
    <row r="35" spans="1:22" s="20" customFormat="1" ht="40.5" x14ac:dyDescent="0.25">
      <c r="A35" s="7">
        <v>26</v>
      </c>
      <c r="B35" s="13" t="s">
        <v>35</v>
      </c>
      <c r="C35" s="7" t="s">
        <v>10</v>
      </c>
      <c r="D35" s="14">
        <v>55000</v>
      </c>
      <c r="E35" s="41">
        <v>12.38</v>
      </c>
      <c r="F35" s="9">
        <f t="shared" si="0"/>
        <v>680900</v>
      </c>
      <c r="G35" s="10"/>
      <c r="H35" s="69"/>
      <c r="I35" s="69"/>
    </row>
    <row r="36" spans="1:22" s="20" customFormat="1" ht="27" x14ac:dyDescent="0.25">
      <c r="A36" s="7">
        <v>27</v>
      </c>
      <c r="B36" s="13" t="s">
        <v>36</v>
      </c>
      <c r="C36" s="7" t="s">
        <v>31</v>
      </c>
      <c r="D36" s="14">
        <v>1500</v>
      </c>
      <c r="E36" s="41">
        <v>176.33</v>
      </c>
      <c r="F36" s="9">
        <f t="shared" si="0"/>
        <v>264495</v>
      </c>
      <c r="G36" s="10"/>
      <c r="H36" s="69"/>
      <c r="I36" s="69"/>
    </row>
    <row r="37" spans="1:22" s="11" customFormat="1" ht="33" customHeight="1" x14ac:dyDescent="0.25">
      <c r="A37" s="7">
        <v>28</v>
      </c>
      <c r="B37" s="19" t="s">
        <v>106</v>
      </c>
      <c r="C37" s="7" t="s">
        <v>31</v>
      </c>
      <c r="D37" s="14">
        <v>5200</v>
      </c>
      <c r="E37" s="41">
        <v>176.33</v>
      </c>
      <c r="F37" s="9">
        <f>D37*E37</f>
        <v>916916.00000000012</v>
      </c>
      <c r="G37" s="10"/>
      <c r="H37" s="68"/>
      <c r="I37" s="68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</row>
    <row r="38" spans="1:22" s="11" customFormat="1" ht="32.25" customHeight="1" x14ac:dyDescent="0.25">
      <c r="A38" s="7">
        <v>29</v>
      </c>
      <c r="B38" s="19" t="s">
        <v>81</v>
      </c>
      <c r="C38" s="7" t="s">
        <v>82</v>
      </c>
      <c r="D38" s="14">
        <v>7000</v>
      </c>
      <c r="E38" s="41">
        <v>3.22</v>
      </c>
      <c r="F38" s="9">
        <f>D38*E38</f>
        <v>22540</v>
      </c>
      <c r="G38" s="10"/>
      <c r="H38" s="68"/>
      <c r="I38" s="68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</row>
    <row r="39" spans="1:22" s="11" customFormat="1" ht="31.5" customHeight="1" x14ac:dyDescent="0.25">
      <c r="A39" s="7">
        <v>30</v>
      </c>
      <c r="B39" s="19" t="s">
        <v>104</v>
      </c>
      <c r="C39" s="7" t="s">
        <v>82</v>
      </c>
      <c r="D39" s="14">
        <v>100000</v>
      </c>
      <c r="E39" s="41">
        <v>14.54</v>
      </c>
      <c r="F39" s="9">
        <f>D39*E39</f>
        <v>1454000</v>
      </c>
      <c r="G39" s="10"/>
      <c r="H39" s="68"/>
      <c r="I39" s="68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</row>
    <row r="40" spans="1:22" s="11" customFormat="1" ht="27" x14ac:dyDescent="0.25">
      <c r="A40" s="7">
        <v>31</v>
      </c>
      <c r="B40" s="19" t="s">
        <v>113</v>
      </c>
      <c r="C40" s="7" t="s">
        <v>82</v>
      </c>
      <c r="D40" s="14">
        <v>40000</v>
      </c>
      <c r="E40" s="41">
        <v>3.69</v>
      </c>
      <c r="F40" s="9">
        <f>D40*E40</f>
        <v>147600</v>
      </c>
      <c r="G40" s="10"/>
      <c r="H40" s="70"/>
      <c r="I40" s="70"/>
    </row>
    <row r="41" spans="1:22" s="11" customFormat="1" ht="27" x14ac:dyDescent="0.25">
      <c r="A41" s="7">
        <v>32</v>
      </c>
      <c r="B41" s="19" t="s">
        <v>114</v>
      </c>
      <c r="C41" s="7" t="s">
        <v>82</v>
      </c>
      <c r="D41" s="14">
        <v>40000</v>
      </c>
      <c r="E41" s="41">
        <v>4.13</v>
      </c>
      <c r="F41" s="9">
        <f>D41*E41</f>
        <v>165200</v>
      </c>
      <c r="G41" s="10"/>
      <c r="H41" s="70"/>
      <c r="I41" s="70"/>
    </row>
    <row r="42" spans="1:22" s="11" customFormat="1" ht="31.5" customHeight="1" x14ac:dyDescent="0.25">
      <c r="A42" s="7">
        <v>33</v>
      </c>
      <c r="B42" s="19" t="s">
        <v>124</v>
      </c>
      <c r="C42" s="7" t="s">
        <v>31</v>
      </c>
      <c r="D42" s="14">
        <v>10</v>
      </c>
      <c r="E42" s="41">
        <v>183.71</v>
      </c>
      <c r="F42" s="9">
        <f t="shared" ref="F42" si="3">D42*E42</f>
        <v>1837.1000000000001</v>
      </c>
      <c r="G42" s="40"/>
      <c r="H42" s="40"/>
      <c r="I42" s="40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</row>
    <row r="43" spans="1:22" ht="27" x14ac:dyDescent="0.25">
      <c r="A43" s="7">
        <v>34</v>
      </c>
      <c r="B43" s="19" t="s">
        <v>37</v>
      </c>
      <c r="C43" s="7" t="s">
        <v>8</v>
      </c>
      <c r="D43" s="14">
        <v>4000</v>
      </c>
      <c r="E43" s="41">
        <v>21.26</v>
      </c>
      <c r="F43" s="9">
        <f t="shared" si="0"/>
        <v>85040</v>
      </c>
      <c r="G43" s="10"/>
      <c r="H43" s="68"/>
      <c r="I43" s="68"/>
    </row>
    <row r="44" spans="1:22" ht="27" x14ac:dyDescent="0.25">
      <c r="A44" s="7">
        <v>35</v>
      </c>
      <c r="B44" s="19" t="s">
        <v>38</v>
      </c>
      <c r="C44" s="7" t="s">
        <v>8</v>
      </c>
      <c r="D44" s="14">
        <v>5000</v>
      </c>
      <c r="E44" s="41">
        <v>18.64</v>
      </c>
      <c r="F44" s="9">
        <f>D44*E44</f>
        <v>93200</v>
      </c>
      <c r="G44" s="10"/>
      <c r="H44" s="68"/>
      <c r="I44" s="68"/>
    </row>
    <row r="45" spans="1:22" ht="28.5" customHeight="1" x14ac:dyDescent="0.25">
      <c r="A45" s="7">
        <v>36</v>
      </c>
      <c r="B45" s="19" t="s">
        <v>39</v>
      </c>
      <c r="C45" s="7" t="s">
        <v>8</v>
      </c>
      <c r="D45" s="21">
        <v>1500</v>
      </c>
      <c r="E45" s="41">
        <v>14.03</v>
      </c>
      <c r="F45" s="9">
        <f t="shared" si="0"/>
        <v>21045</v>
      </c>
      <c r="G45" s="10"/>
      <c r="H45" s="68"/>
      <c r="I45" s="68"/>
    </row>
    <row r="46" spans="1:22" ht="28.5" customHeight="1" x14ac:dyDescent="0.25">
      <c r="A46" s="7">
        <v>37</v>
      </c>
      <c r="B46" s="19" t="s">
        <v>86</v>
      </c>
      <c r="C46" s="7" t="s">
        <v>40</v>
      </c>
      <c r="D46" s="21">
        <v>15000</v>
      </c>
      <c r="E46" s="41">
        <v>2.69</v>
      </c>
      <c r="F46" s="9">
        <f t="shared" si="0"/>
        <v>40350</v>
      </c>
      <c r="G46" s="10"/>
      <c r="H46" s="68"/>
      <c r="I46" s="68"/>
    </row>
    <row r="47" spans="1:22" ht="28.5" customHeight="1" x14ac:dyDescent="0.25">
      <c r="A47" s="7">
        <v>38</v>
      </c>
      <c r="B47" s="19" t="s">
        <v>41</v>
      </c>
      <c r="C47" s="7" t="s">
        <v>8</v>
      </c>
      <c r="D47" s="21">
        <v>800</v>
      </c>
      <c r="E47" s="41">
        <v>22.17</v>
      </c>
      <c r="F47" s="9">
        <f t="shared" si="0"/>
        <v>17736</v>
      </c>
      <c r="G47" s="10"/>
      <c r="H47" s="68"/>
      <c r="I47" s="68"/>
    </row>
    <row r="48" spans="1:22" ht="28.5" customHeight="1" x14ac:dyDescent="0.25">
      <c r="A48" s="7">
        <v>39</v>
      </c>
      <c r="B48" s="19" t="s">
        <v>42</v>
      </c>
      <c r="C48" s="7" t="s">
        <v>8</v>
      </c>
      <c r="D48" s="21">
        <v>400</v>
      </c>
      <c r="E48" s="41">
        <v>47.1</v>
      </c>
      <c r="F48" s="9">
        <f t="shared" si="0"/>
        <v>18840</v>
      </c>
      <c r="G48" s="10"/>
      <c r="H48" s="68"/>
      <c r="I48" s="68"/>
    </row>
    <row r="49" spans="1:22" ht="27" x14ac:dyDescent="0.25">
      <c r="A49" s="7">
        <v>40</v>
      </c>
      <c r="B49" s="22" t="s">
        <v>43</v>
      </c>
      <c r="C49" s="7" t="s">
        <v>44</v>
      </c>
      <c r="D49" s="14">
        <v>252</v>
      </c>
      <c r="E49" s="41">
        <v>961.8</v>
      </c>
      <c r="F49" s="9">
        <f t="shared" si="0"/>
        <v>242373.59999999998</v>
      </c>
      <c r="G49" s="10"/>
      <c r="H49" s="68"/>
      <c r="I49" s="68"/>
    </row>
    <row r="50" spans="1:22" ht="48.75" customHeight="1" x14ac:dyDescent="0.25">
      <c r="A50" s="38">
        <v>4</v>
      </c>
      <c r="B50" s="47" t="s">
        <v>98</v>
      </c>
      <c r="C50" s="47"/>
      <c r="D50" s="47"/>
      <c r="E50" s="42"/>
      <c r="F50" s="9"/>
      <c r="G50" s="10"/>
      <c r="H50" s="68"/>
      <c r="I50" s="68"/>
    </row>
    <row r="51" spans="1:22" ht="30" customHeight="1" x14ac:dyDescent="0.25">
      <c r="A51" s="7">
        <v>41</v>
      </c>
      <c r="B51" s="19" t="s">
        <v>45</v>
      </c>
      <c r="C51" s="7" t="s">
        <v>46</v>
      </c>
      <c r="D51" s="14">
        <v>45</v>
      </c>
      <c r="E51" s="41">
        <v>262.31</v>
      </c>
      <c r="F51" s="9">
        <f t="shared" si="0"/>
        <v>11803.95</v>
      </c>
      <c r="G51" s="10"/>
      <c r="H51" s="68"/>
      <c r="I51" s="68"/>
    </row>
    <row r="52" spans="1:22" ht="27" x14ac:dyDescent="0.25">
      <c r="A52" s="7">
        <v>42</v>
      </c>
      <c r="B52" s="13" t="s">
        <v>107</v>
      </c>
      <c r="C52" s="7" t="s">
        <v>10</v>
      </c>
      <c r="D52" s="14">
        <v>2000</v>
      </c>
      <c r="E52" s="41">
        <v>6.29</v>
      </c>
      <c r="F52" s="9">
        <f t="shared" si="0"/>
        <v>12580</v>
      </c>
      <c r="G52" s="10"/>
      <c r="H52" s="68"/>
      <c r="I52" s="68"/>
    </row>
    <row r="53" spans="1:22" ht="27" x14ac:dyDescent="0.25">
      <c r="A53" s="7">
        <v>43</v>
      </c>
      <c r="B53" s="19" t="s">
        <v>47</v>
      </c>
      <c r="C53" s="7" t="s">
        <v>48</v>
      </c>
      <c r="D53" s="14">
        <v>200</v>
      </c>
      <c r="E53" s="41">
        <v>38.840000000000003</v>
      </c>
      <c r="F53" s="9">
        <f t="shared" si="0"/>
        <v>7768.0000000000009</v>
      </c>
      <c r="G53" s="10"/>
      <c r="H53" s="68"/>
      <c r="I53" s="68"/>
    </row>
    <row r="54" spans="1:22" s="20" customFormat="1" ht="27" x14ac:dyDescent="0.25">
      <c r="A54" s="7">
        <v>44</v>
      </c>
      <c r="B54" s="19" t="s">
        <v>108</v>
      </c>
      <c r="C54" s="7" t="s">
        <v>10</v>
      </c>
      <c r="D54" s="14">
        <v>2000</v>
      </c>
      <c r="E54" s="41">
        <v>1.28</v>
      </c>
      <c r="F54" s="9">
        <f t="shared" si="0"/>
        <v>2560</v>
      </c>
      <c r="G54" s="10"/>
      <c r="H54" s="69"/>
      <c r="I54" s="69"/>
    </row>
    <row r="55" spans="1:22" s="20" customFormat="1" ht="27" x14ac:dyDescent="0.25">
      <c r="A55" s="7">
        <v>45</v>
      </c>
      <c r="B55" s="19" t="s">
        <v>109</v>
      </c>
      <c r="C55" s="7" t="s">
        <v>40</v>
      </c>
      <c r="D55" s="14">
        <v>400</v>
      </c>
      <c r="E55" s="41">
        <v>22.91</v>
      </c>
      <c r="F55" s="9">
        <f t="shared" si="0"/>
        <v>9164</v>
      </c>
      <c r="G55" s="10"/>
      <c r="H55" s="69"/>
      <c r="I55" s="69"/>
    </row>
    <row r="56" spans="1:22" s="20" customFormat="1" ht="27" x14ac:dyDescent="0.25">
      <c r="A56" s="7">
        <v>46</v>
      </c>
      <c r="B56" s="19" t="s">
        <v>101</v>
      </c>
      <c r="C56" s="7" t="s">
        <v>10</v>
      </c>
      <c r="D56" s="14">
        <v>8000</v>
      </c>
      <c r="E56" s="41">
        <v>5.31</v>
      </c>
      <c r="F56" s="9">
        <f t="shared" si="0"/>
        <v>42480</v>
      </c>
      <c r="G56" s="10"/>
      <c r="H56" s="69"/>
      <c r="I56" s="69"/>
    </row>
    <row r="57" spans="1:22" s="20" customFormat="1" ht="27" x14ac:dyDescent="0.25">
      <c r="A57" s="7">
        <v>47</v>
      </c>
      <c r="B57" s="19" t="s">
        <v>49</v>
      </c>
      <c r="C57" s="7" t="s">
        <v>48</v>
      </c>
      <c r="D57" s="21">
        <v>100</v>
      </c>
      <c r="E57" s="41">
        <v>163.71</v>
      </c>
      <c r="F57" s="9">
        <f t="shared" si="0"/>
        <v>16371</v>
      </c>
      <c r="G57" s="10"/>
      <c r="H57" s="69"/>
      <c r="I57" s="69"/>
    </row>
    <row r="58" spans="1:22" s="20" customFormat="1" ht="27" x14ac:dyDescent="0.25">
      <c r="A58" s="7">
        <v>48</v>
      </c>
      <c r="B58" s="19" t="s">
        <v>50</v>
      </c>
      <c r="C58" s="7" t="s">
        <v>10</v>
      </c>
      <c r="D58" s="14">
        <v>50</v>
      </c>
      <c r="E58" s="41">
        <v>377.98</v>
      </c>
      <c r="F58" s="9">
        <f t="shared" si="0"/>
        <v>18899</v>
      </c>
      <c r="G58" s="10"/>
      <c r="H58" s="69"/>
      <c r="I58" s="69"/>
    </row>
    <row r="59" spans="1:22" s="23" customFormat="1" ht="24" customHeight="1" x14ac:dyDescent="0.25">
      <c r="A59" s="7">
        <v>49</v>
      </c>
      <c r="B59" s="19" t="s">
        <v>51</v>
      </c>
      <c r="C59" s="7" t="s">
        <v>10</v>
      </c>
      <c r="D59" s="14">
        <v>50</v>
      </c>
      <c r="E59" s="41">
        <v>301.51</v>
      </c>
      <c r="F59" s="9">
        <f t="shared" si="0"/>
        <v>15075.5</v>
      </c>
      <c r="G59" s="10"/>
      <c r="H59" s="69"/>
      <c r="I59" s="69"/>
      <c r="J59" s="20"/>
      <c r="K59" s="20"/>
      <c r="L59" s="20"/>
      <c r="M59" s="20"/>
      <c r="N59" s="20"/>
      <c r="O59" s="20"/>
      <c r="P59" s="20"/>
      <c r="Q59" s="20"/>
      <c r="R59" s="20"/>
    </row>
    <row r="60" spans="1:22" s="20" customFormat="1" ht="24" customHeight="1" x14ac:dyDescent="0.25">
      <c r="A60" s="7">
        <v>50</v>
      </c>
      <c r="B60" s="19" t="s">
        <v>52</v>
      </c>
      <c r="C60" s="7" t="s">
        <v>10</v>
      </c>
      <c r="D60" s="21">
        <v>1000</v>
      </c>
      <c r="E60" s="41">
        <v>4.38</v>
      </c>
      <c r="F60" s="9">
        <f t="shared" si="0"/>
        <v>4380</v>
      </c>
      <c r="G60" s="10"/>
      <c r="H60" s="69"/>
      <c r="I60" s="69"/>
    </row>
    <row r="61" spans="1:22" s="20" customFormat="1" ht="22.5" customHeight="1" x14ac:dyDescent="0.25">
      <c r="A61" s="7">
        <v>51</v>
      </c>
      <c r="B61" s="19" t="s">
        <v>54</v>
      </c>
      <c r="C61" s="7" t="s">
        <v>8</v>
      </c>
      <c r="D61" s="14">
        <v>50</v>
      </c>
      <c r="E61" s="41">
        <v>427.32</v>
      </c>
      <c r="F61" s="9">
        <f>D61*E61</f>
        <v>21366</v>
      </c>
      <c r="G61" s="10"/>
      <c r="H61" s="69"/>
      <c r="I61" s="69"/>
    </row>
    <row r="62" spans="1:22" s="20" customFormat="1" ht="27" x14ac:dyDescent="0.25">
      <c r="A62" s="7">
        <v>52</v>
      </c>
      <c r="B62" s="19" t="s">
        <v>53</v>
      </c>
      <c r="C62" s="7" t="s">
        <v>48</v>
      </c>
      <c r="D62" s="24">
        <v>30</v>
      </c>
      <c r="E62" s="41">
        <v>110.46</v>
      </c>
      <c r="F62" s="9">
        <f t="shared" si="0"/>
        <v>3313.7999999999997</v>
      </c>
      <c r="G62" s="10"/>
      <c r="H62" s="69"/>
      <c r="I62" s="69"/>
    </row>
    <row r="63" spans="1:22" s="20" customFormat="1" ht="22.5" customHeight="1" x14ac:dyDescent="0.25">
      <c r="A63" s="7">
        <v>53</v>
      </c>
      <c r="B63" s="19" t="s">
        <v>102</v>
      </c>
      <c r="C63" s="7" t="s">
        <v>55</v>
      </c>
      <c r="D63" s="14">
        <v>300</v>
      </c>
      <c r="E63" s="41">
        <v>111.59</v>
      </c>
      <c r="F63" s="9">
        <f t="shared" si="0"/>
        <v>33477</v>
      </c>
      <c r="G63" s="10"/>
      <c r="H63" s="69"/>
      <c r="I63" s="69"/>
    </row>
    <row r="64" spans="1:22" s="23" customFormat="1" ht="27" x14ac:dyDescent="0.25">
      <c r="A64" s="7">
        <v>54</v>
      </c>
      <c r="B64" s="13" t="s">
        <v>56</v>
      </c>
      <c r="C64" s="15" t="s">
        <v>55</v>
      </c>
      <c r="D64" s="14">
        <v>200</v>
      </c>
      <c r="E64" s="41">
        <v>111.59</v>
      </c>
      <c r="F64" s="16">
        <f t="shared" si="0"/>
        <v>22318</v>
      </c>
      <c r="G64" s="10"/>
      <c r="H64" s="69"/>
      <c r="I64" s="68"/>
      <c r="J64" s="20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</row>
    <row r="65" spans="1:26" s="20" customFormat="1" ht="27" x14ac:dyDescent="0.25">
      <c r="A65" s="7">
        <v>55</v>
      </c>
      <c r="B65" s="19" t="s">
        <v>57</v>
      </c>
      <c r="C65" s="7" t="s">
        <v>48</v>
      </c>
      <c r="D65" s="24">
        <v>100</v>
      </c>
      <c r="E65" s="41">
        <v>1.46</v>
      </c>
      <c r="F65" s="9">
        <f t="shared" si="0"/>
        <v>146</v>
      </c>
      <c r="G65" s="10"/>
      <c r="H65" s="69"/>
      <c r="I65" s="69"/>
    </row>
    <row r="66" spans="1:26" ht="27" x14ac:dyDescent="0.25">
      <c r="A66" s="7">
        <v>56</v>
      </c>
      <c r="B66" s="19" t="s">
        <v>103</v>
      </c>
      <c r="C66" s="7" t="s">
        <v>48</v>
      </c>
      <c r="D66" s="14">
        <v>50</v>
      </c>
      <c r="E66" s="41">
        <v>9.39</v>
      </c>
      <c r="F66" s="9">
        <f t="shared" si="0"/>
        <v>469.5</v>
      </c>
      <c r="G66" s="10"/>
      <c r="H66" s="68"/>
      <c r="I66" s="68"/>
    </row>
    <row r="67" spans="1:26" s="20" customFormat="1" ht="27" x14ac:dyDescent="0.25">
      <c r="A67" s="7">
        <v>57</v>
      </c>
      <c r="B67" s="19" t="s">
        <v>58</v>
      </c>
      <c r="C67" s="7" t="s">
        <v>48</v>
      </c>
      <c r="D67" s="21">
        <v>6</v>
      </c>
      <c r="E67" s="41">
        <v>443.99</v>
      </c>
      <c r="F67" s="18">
        <f>D67*E67</f>
        <v>2663.94</v>
      </c>
      <c r="G67" s="10"/>
      <c r="H67" s="69"/>
      <c r="I67" s="69"/>
    </row>
    <row r="68" spans="1:26" s="11" customFormat="1" ht="27" x14ac:dyDescent="0.25">
      <c r="A68" s="7">
        <v>58</v>
      </c>
      <c r="B68" s="19" t="s">
        <v>105</v>
      </c>
      <c r="C68" s="7" t="s">
        <v>10</v>
      </c>
      <c r="D68" s="14">
        <v>75000</v>
      </c>
      <c r="E68" s="41">
        <v>8.3000000000000007</v>
      </c>
      <c r="F68" s="9">
        <f>D68*E68</f>
        <v>622500</v>
      </c>
      <c r="G68" s="10"/>
      <c r="H68" s="68"/>
      <c r="I68" s="68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</row>
    <row r="69" spans="1:26" ht="27.75" customHeight="1" x14ac:dyDescent="0.25">
      <c r="A69" s="38">
        <v>5</v>
      </c>
      <c r="B69" s="44" t="s">
        <v>59</v>
      </c>
      <c r="C69" s="44"/>
      <c r="D69" s="44"/>
      <c r="E69" s="41"/>
      <c r="F69" s="9"/>
      <c r="G69" s="10"/>
      <c r="H69" s="68"/>
      <c r="I69" s="68"/>
    </row>
    <row r="70" spans="1:26" ht="25.5" customHeight="1" x14ac:dyDescent="0.25">
      <c r="A70" s="7">
        <v>59</v>
      </c>
      <c r="B70" s="8" t="s">
        <v>60</v>
      </c>
      <c r="C70" s="7" t="s">
        <v>12</v>
      </c>
      <c r="D70" s="14">
        <v>20</v>
      </c>
      <c r="E70" s="41">
        <v>141.69999999999999</v>
      </c>
      <c r="F70" s="9">
        <f t="shared" si="0"/>
        <v>2834</v>
      </c>
      <c r="G70" s="10"/>
      <c r="H70" s="68"/>
      <c r="I70" s="68"/>
    </row>
    <row r="71" spans="1:26" s="11" customFormat="1" ht="25.5" customHeight="1" x14ac:dyDescent="0.25">
      <c r="A71" s="7">
        <v>60</v>
      </c>
      <c r="B71" s="8" t="s">
        <v>61</v>
      </c>
      <c r="C71" s="7" t="s">
        <v>12</v>
      </c>
      <c r="D71" s="14">
        <v>50</v>
      </c>
      <c r="E71" s="41">
        <v>240.63</v>
      </c>
      <c r="F71" s="9">
        <f t="shared" si="0"/>
        <v>12031.5</v>
      </c>
      <c r="G71" s="10"/>
      <c r="H71" s="68"/>
      <c r="I71" s="68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Y71" s="1"/>
      <c r="Z71" s="1"/>
    </row>
    <row r="72" spans="1:26" ht="27" x14ac:dyDescent="0.25">
      <c r="A72" s="7">
        <v>61</v>
      </c>
      <c r="B72" s="8" t="s">
        <v>116</v>
      </c>
      <c r="C72" s="7" t="s">
        <v>10</v>
      </c>
      <c r="D72" s="14">
        <v>100</v>
      </c>
      <c r="E72" s="43">
        <v>38.14</v>
      </c>
      <c r="F72" s="9">
        <f t="shared" si="0"/>
        <v>3814</v>
      </c>
      <c r="G72" s="10"/>
      <c r="H72" s="68"/>
      <c r="I72" s="68"/>
    </row>
    <row r="73" spans="1:26" ht="24.75" customHeight="1" x14ac:dyDescent="0.25">
      <c r="A73" s="7">
        <v>62</v>
      </c>
      <c r="B73" s="8" t="s">
        <v>62</v>
      </c>
      <c r="C73" s="7" t="s">
        <v>10</v>
      </c>
      <c r="D73" s="14">
        <v>100</v>
      </c>
      <c r="E73" s="41">
        <v>9.5500000000000007</v>
      </c>
      <c r="F73" s="9">
        <f t="shared" si="0"/>
        <v>955.00000000000011</v>
      </c>
      <c r="G73" s="10"/>
      <c r="H73" s="68"/>
      <c r="I73" s="68"/>
    </row>
    <row r="74" spans="1:26" s="11" customFormat="1" ht="25.5" customHeight="1" x14ac:dyDescent="0.25">
      <c r="A74" s="7">
        <v>63</v>
      </c>
      <c r="B74" s="8" t="s">
        <v>63</v>
      </c>
      <c r="C74" s="7" t="s">
        <v>10</v>
      </c>
      <c r="D74" s="14">
        <v>100</v>
      </c>
      <c r="E74" s="43">
        <v>4.28</v>
      </c>
      <c r="F74" s="16">
        <f>D74*E74</f>
        <v>428</v>
      </c>
      <c r="G74" s="10"/>
      <c r="H74" s="68"/>
      <c r="I74" s="68"/>
      <c r="J74" s="1"/>
      <c r="K74" s="1"/>
      <c r="L74" s="1"/>
      <c r="M74" s="1"/>
      <c r="N74" s="1"/>
      <c r="O74" s="1"/>
      <c r="P74" s="1"/>
      <c r="Q74" s="1"/>
      <c r="R74" s="1"/>
    </row>
    <row r="75" spans="1:26" ht="21.75" customHeight="1" x14ac:dyDescent="0.25">
      <c r="A75" s="38">
        <v>6</v>
      </c>
      <c r="B75" s="45" t="s">
        <v>64</v>
      </c>
      <c r="C75" s="45"/>
      <c r="D75" s="45"/>
      <c r="E75" s="41"/>
      <c r="F75" s="9"/>
      <c r="G75" s="10"/>
      <c r="H75" s="68"/>
      <c r="I75" s="68"/>
    </row>
    <row r="76" spans="1:26" s="11" customFormat="1" ht="24.75" customHeight="1" x14ac:dyDescent="0.25">
      <c r="A76" s="7">
        <v>64</v>
      </c>
      <c r="B76" s="25" t="s">
        <v>65</v>
      </c>
      <c r="C76" s="26" t="s">
        <v>66</v>
      </c>
      <c r="D76" s="36">
        <v>300</v>
      </c>
      <c r="E76" s="41">
        <v>22.81</v>
      </c>
      <c r="F76" s="9">
        <f t="shared" ref="F76:F83" si="4">D76*E76</f>
        <v>6843</v>
      </c>
      <c r="G76" s="10"/>
      <c r="H76" s="68"/>
      <c r="I76" s="68"/>
      <c r="J76" s="1"/>
      <c r="K76" s="1"/>
      <c r="L76" s="1"/>
      <c r="M76" s="1"/>
      <c r="N76" s="1"/>
      <c r="O76" s="1"/>
      <c r="P76" s="1"/>
      <c r="Q76" s="1"/>
      <c r="R76" s="1"/>
      <c r="S76" s="1"/>
    </row>
    <row r="77" spans="1:26" s="11" customFormat="1" ht="31.5" customHeight="1" x14ac:dyDescent="0.25">
      <c r="A77" s="7">
        <v>65</v>
      </c>
      <c r="B77" s="25" t="s">
        <v>87</v>
      </c>
      <c r="C77" s="26" t="s">
        <v>66</v>
      </c>
      <c r="D77" s="14">
        <v>300</v>
      </c>
      <c r="E77" s="41">
        <v>18.91</v>
      </c>
      <c r="F77" s="9">
        <f t="shared" si="4"/>
        <v>5673</v>
      </c>
      <c r="G77" s="10"/>
      <c r="H77" s="68"/>
      <c r="I77" s="68"/>
      <c r="J77" s="1"/>
      <c r="K77" s="1"/>
      <c r="L77" s="1"/>
      <c r="M77" s="1"/>
      <c r="N77" s="1"/>
      <c r="O77" s="1"/>
    </row>
    <row r="78" spans="1:26" s="11" customFormat="1" ht="31.5" customHeight="1" x14ac:dyDescent="0.25">
      <c r="A78" s="7">
        <v>66</v>
      </c>
      <c r="B78" s="25" t="s">
        <v>88</v>
      </c>
      <c r="C78" s="26" t="s">
        <v>66</v>
      </c>
      <c r="D78" s="14">
        <v>300</v>
      </c>
      <c r="E78" s="41">
        <v>46.47</v>
      </c>
      <c r="F78" s="9">
        <f t="shared" si="4"/>
        <v>13941</v>
      </c>
      <c r="G78" s="10"/>
      <c r="H78" s="68"/>
      <c r="I78" s="68"/>
      <c r="J78" s="1"/>
      <c r="K78" s="1"/>
      <c r="L78" s="1"/>
      <c r="M78" s="1"/>
      <c r="N78" s="1"/>
      <c r="O78" s="1"/>
    </row>
    <row r="79" spans="1:26" s="11" customFormat="1" ht="24.75" customHeight="1" x14ac:dyDescent="0.25">
      <c r="A79" s="7">
        <v>67</v>
      </c>
      <c r="B79" s="25" t="s">
        <v>89</v>
      </c>
      <c r="C79" s="26" t="s">
        <v>66</v>
      </c>
      <c r="D79" s="14">
        <v>500</v>
      </c>
      <c r="E79" s="41">
        <v>29</v>
      </c>
      <c r="F79" s="9">
        <f t="shared" si="4"/>
        <v>14500</v>
      </c>
      <c r="G79" s="10"/>
      <c r="H79" s="68"/>
      <c r="I79" s="68"/>
      <c r="J79" s="1"/>
      <c r="K79" s="1"/>
      <c r="L79" s="1"/>
      <c r="M79" s="1"/>
      <c r="N79" s="1"/>
      <c r="O79" s="1"/>
      <c r="P79" s="1"/>
      <c r="Q79" s="1"/>
      <c r="R79" s="1"/>
      <c r="S79" s="1"/>
    </row>
    <row r="80" spans="1:26" s="11" customFormat="1" ht="46.5" customHeight="1" x14ac:dyDescent="0.25">
      <c r="A80" s="7">
        <v>68</v>
      </c>
      <c r="B80" s="25" t="s">
        <v>90</v>
      </c>
      <c r="C80" s="26" t="s">
        <v>66</v>
      </c>
      <c r="D80" s="14">
        <v>500</v>
      </c>
      <c r="E80" s="41">
        <v>58.35</v>
      </c>
      <c r="F80" s="9">
        <f>D80*E80</f>
        <v>29175</v>
      </c>
      <c r="G80" s="10"/>
      <c r="H80" s="68"/>
      <c r="I80" s="68"/>
      <c r="J80" s="1"/>
      <c r="K80" s="1"/>
      <c r="L80" s="1"/>
      <c r="M80" s="1"/>
      <c r="N80" s="1"/>
      <c r="O80" s="1"/>
      <c r="P80" s="1"/>
      <c r="Q80" s="1"/>
      <c r="R80" s="1"/>
      <c r="S80" s="1"/>
    </row>
    <row r="81" spans="1:19" s="11" customFormat="1" ht="33" customHeight="1" x14ac:dyDescent="0.25">
      <c r="A81" s="7">
        <v>69</v>
      </c>
      <c r="B81" s="25" t="s">
        <v>91</v>
      </c>
      <c r="C81" s="26" t="s">
        <v>66</v>
      </c>
      <c r="D81" s="14">
        <v>300</v>
      </c>
      <c r="E81" s="41">
        <v>30.71</v>
      </c>
      <c r="F81" s="9">
        <f t="shared" ref="F81:F82" si="5">D81*E81</f>
        <v>9213</v>
      </c>
      <c r="G81" s="10"/>
      <c r="H81" s="68"/>
      <c r="I81" s="68"/>
      <c r="J81" s="1"/>
      <c r="K81" s="1"/>
      <c r="L81" s="1"/>
      <c r="M81" s="1"/>
      <c r="N81" s="1"/>
      <c r="O81" s="1"/>
      <c r="P81" s="1"/>
      <c r="Q81" s="1"/>
      <c r="R81" s="1"/>
      <c r="S81" s="1"/>
    </row>
    <row r="82" spans="1:19" s="11" customFormat="1" ht="40.5" x14ac:dyDescent="0.25">
      <c r="A82" s="7">
        <v>70</v>
      </c>
      <c r="B82" s="25" t="s">
        <v>92</v>
      </c>
      <c r="C82" s="26" t="s">
        <v>66</v>
      </c>
      <c r="D82" s="14">
        <v>300</v>
      </c>
      <c r="E82" s="41">
        <v>38.79</v>
      </c>
      <c r="F82" s="9">
        <f t="shared" si="5"/>
        <v>11637</v>
      </c>
      <c r="G82" s="10"/>
      <c r="H82" s="68"/>
      <c r="I82" s="68"/>
      <c r="J82" s="1"/>
      <c r="K82" s="1"/>
      <c r="L82" s="1"/>
      <c r="M82" s="1"/>
      <c r="N82" s="1"/>
      <c r="O82" s="1"/>
      <c r="P82" s="1"/>
      <c r="Q82" s="1"/>
      <c r="R82" s="1"/>
      <c r="S82" s="1"/>
    </row>
    <row r="83" spans="1:19" s="11" customFormat="1" ht="29.25" customHeight="1" x14ac:dyDescent="0.25">
      <c r="A83" s="7">
        <v>71</v>
      </c>
      <c r="B83" s="25" t="s">
        <v>93</v>
      </c>
      <c r="C83" s="26" t="s">
        <v>66</v>
      </c>
      <c r="D83" s="14">
        <v>300</v>
      </c>
      <c r="E83" s="41">
        <v>40.1</v>
      </c>
      <c r="F83" s="9">
        <f t="shared" si="4"/>
        <v>12030</v>
      </c>
      <c r="G83" s="10"/>
      <c r="H83" s="68"/>
      <c r="I83" s="68"/>
      <c r="J83" s="1"/>
      <c r="K83" s="1"/>
      <c r="L83" s="1"/>
      <c r="M83" s="1"/>
      <c r="N83" s="1"/>
      <c r="O83" s="1"/>
      <c r="P83" s="1"/>
      <c r="Q83" s="1"/>
      <c r="R83" s="1"/>
      <c r="S83" s="1"/>
    </row>
    <row r="84" spans="1:19" s="11" customFormat="1" ht="40.5" x14ac:dyDescent="0.25">
      <c r="A84" s="7">
        <v>72</v>
      </c>
      <c r="B84" s="25" t="s">
        <v>94</v>
      </c>
      <c r="C84" s="26" t="s">
        <v>66</v>
      </c>
      <c r="D84" s="14">
        <v>300</v>
      </c>
      <c r="E84" s="41">
        <v>49.87</v>
      </c>
      <c r="F84" s="9">
        <f>D84*E84</f>
        <v>14961</v>
      </c>
      <c r="G84" s="10"/>
      <c r="H84" s="68"/>
      <c r="I84" s="68"/>
      <c r="J84" s="1"/>
      <c r="K84" s="1"/>
      <c r="L84" s="1"/>
      <c r="M84" s="1"/>
      <c r="N84" s="1"/>
      <c r="O84" s="1"/>
      <c r="P84" s="1"/>
      <c r="Q84" s="1"/>
      <c r="R84" s="1"/>
      <c r="S84" s="1"/>
    </row>
    <row r="85" spans="1:19" ht="27" x14ac:dyDescent="0.25">
      <c r="A85" s="7">
        <v>73</v>
      </c>
      <c r="B85" s="22" t="s">
        <v>67</v>
      </c>
      <c r="C85" s="7" t="s">
        <v>66</v>
      </c>
      <c r="D85" s="14">
        <v>300</v>
      </c>
      <c r="E85" s="43">
        <v>29.76</v>
      </c>
      <c r="F85" s="16">
        <f>D85*E85</f>
        <v>8928</v>
      </c>
      <c r="G85" s="10"/>
      <c r="H85" s="68"/>
      <c r="I85" s="68"/>
    </row>
    <row r="86" spans="1:19" ht="24" customHeight="1" x14ac:dyDescent="0.25">
      <c r="A86" s="39">
        <v>7</v>
      </c>
      <c r="B86" s="46" t="s">
        <v>99</v>
      </c>
      <c r="C86" s="46"/>
      <c r="D86" s="46"/>
      <c r="E86" s="42"/>
      <c r="F86" s="9"/>
      <c r="G86" s="10"/>
      <c r="H86" s="68"/>
      <c r="I86" s="68"/>
    </row>
    <row r="87" spans="1:19" ht="20.25" customHeight="1" x14ac:dyDescent="0.25">
      <c r="A87" s="26">
        <v>74</v>
      </c>
      <c r="B87" s="27" t="s">
        <v>69</v>
      </c>
      <c r="C87" s="26" t="s">
        <v>70</v>
      </c>
      <c r="D87" s="14">
        <v>100</v>
      </c>
      <c r="E87" s="41">
        <v>15.1</v>
      </c>
      <c r="F87" s="9">
        <f t="shared" ref="F87:F101" si="6">D87*E87</f>
        <v>1510</v>
      </c>
      <c r="G87" s="10"/>
      <c r="H87" s="68"/>
      <c r="I87" s="68"/>
    </row>
    <row r="88" spans="1:19" ht="20.25" customHeight="1" x14ac:dyDescent="0.25">
      <c r="A88" s="26">
        <v>75</v>
      </c>
      <c r="B88" s="27" t="s">
        <v>71</v>
      </c>
      <c r="C88" s="7" t="s">
        <v>72</v>
      </c>
      <c r="D88" s="14">
        <v>40000</v>
      </c>
      <c r="E88" s="41">
        <v>0.97</v>
      </c>
      <c r="F88" s="9">
        <f t="shared" si="6"/>
        <v>38800</v>
      </c>
      <c r="G88" s="10"/>
      <c r="H88" s="68"/>
      <c r="I88" s="68"/>
    </row>
    <row r="89" spans="1:19" s="11" customFormat="1" ht="20.25" customHeight="1" x14ac:dyDescent="0.25">
      <c r="A89" s="26">
        <v>76</v>
      </c>
      <c r="B89" s="27" t="s">
        <v>100</v>
      </c>
      <c r="C89" s="26" t="s">
        <v>70</v>
      </c>
      <c r="D89" s="14">
        <v>100</v>
      </c>
      <c r="E89" s="41">
        <v>72.150000000000006</v>
      </c>
      <c r="F89" s="9">
        <f t="shared" si="6"/>
        <v>7215.0000000000009</v>
      </c>
      <c r="G89" s="10"/>
      <c r="H89" s="68"/>
      <c r="I89" s="68"/>
      <c r="J89" s="1"/>
      <c r="K89" s="1"/>
      <c r="L89" s="1"/>
      <c r="M89" s="1"/>
      <c r="N89" s="1"/>
      <c r="O89" s="1"/>
      <c r="P89" s="1"/>
    </row>
    <row r="90" spans="1:19" ht="23.25" customHeight="1" x14ac:dyDescent="0.25">
      <c r="A90" s="39">
        <v>8</v>
      </c>
      <c r="B90" s="46" t="s">
        <v>73</v>
      </c>
      <c r="C90" s="46"/>
      <c r="D90" s="46"/>
      <c r="E90" s="42"/>
      <c r="F90" s="9"/>
      <c r="G90" s="10"/>
      <c r="H90" s="68"/>
      <c r="I90" s="68"/>
    </row>
    <row r="91" spans="1:19" ht="24" customHeight="1" x14ac:dyDescent="0.25">
      <c r="A91" s="26">
        <v>77</v>
      </c>
      <c r="B91" s="27" t="s">
        <v>74</v>
      </c>
      <c r="C91" s="26" t="s">
        <v>68</v>
      </c>
      <c r="D91" s="14">
        <v>6700</v>
      </c>
      <c r="E91" s="41">
        <v>65.58</v>
      </c>
      <c r="F91" s="9">
        <f t="shared" si="6"/>
        <v>439386</v>
      </c>
      <c r="G91" s="10"/>
      <c r="H91" s="68"/>
      <c r="I91" s="68"/>
    </row>
    <row r="92" spans="1:19" s="11" customFormat="1" ht="27" x14ac:dyDescent="0.25">
      <c r="A92" s="26">
        <v>78</v>
      </c>
      <c r="B92" s="27" t="s">
        <v>110</v>
      </c>
      <c r="C92" s="26" t="s">
        <v>31</v>
      </c>
      <c r="D92" s="14">
        <v>2000</v>
      </c>
      <c r="E92" s="41">
        <v>84.64</v>
      </c>
      <c r="F92" s="9">
        <f t="shared" si="6"/>
        <v>169280</v>
      </c>
      <c r="G92" s="10"/>
      <c r="H92" s="68"/>
      <c r="I92" s="68"/>
      <c r="J92" s="1"/>
      <c r="K92" s="1"/>
      <c r="L92" s="1"/>
      <c r="M92" s="1"/>
      <c r="N92" s="1"/>
      <c r="O92" s="1"/>
      <c r="P92" s="1"/>
      <c r="Q92" s="1"/>
      <c r="R92" s="1"/>
    </row>
    <row r="93" spans="1:19" s="11" customFormat="1" ht="27" x14ac:dyDescent="0.25">
      <c r="A93" s="26">
        <v>79</v>
      </c>
      <c r="B93" s="27" t="s">
        <v>111</v>
      </c>
      <c r="C93" s="26" t="s">
        <v>31</v>
      </c>
      <c r="D93" s="14">
        <v>900</v>
      </c>
      <c r="E93" s="41">
        <v>93.95</v>
      </c>
      <c r="F93" s="9">
        <f t="shared" si="6"/>
        <v>84555</v>
      </c>
      <c r="G93" s="10"/>
      <c r="H93" s="68"/>
      <c r="I93" s="68"/>
      <c r="J93" s="1"/>
      <c r="K93" s="1"/>
      <c r="L93" s="1"/>
      <c r="M93" s="1"/>
      <c r="N93" s="1"/>
      <c r="O93" s="1"/>
      <c r="P93" s="1"/>
      <c r="Q93" s="1"/>
      <c r="R93" s="1"/>
    </row>
    <row r="94" spans="1:19" ht="27" x14ac:dyDescent="0.25">
      <c r="A94" s="26">
        <v>80</v>
      </c>
      <c r="B94" s="25" t="s">
        <v>117</v>
      </c>
      <c r="C94" s="7" t="s">
        <v>66</v>
      </c>
      <c r="D94" s="14">
        <v>400</v>
      </c>
      <c r="E94" s="41">
        <v>30.45</v>
      </c>
      <c r="F94" s="9">
        <f t="shared" si="6"/>
        <v>12180</v>
      </c>
      <c r="G94" s="10"/>
      <c r="H94" s="68"/>
      <c r="I94" s="68"/>
    </row>
    <row r="95" spans="1:19" ht="54" x14ac:dyDescent="0.25">
      <c r="A95" s="26">
        <v>81</v>
      </c>
      <c r="B95" s="8" t="s">
        <v>118</v>
      </c>
      <c r="C95" s="7" t="s">
        <v>66</v>
      </c>
      <c r="D95" s="14">
        <v>100</v>
      </c>
      <c r="E95" s="41">
        <v>49.78</v>
      </c>
      <c r="F95" s="9">
        <f t="shared" si="6"/>
        <v>4978</v>
      </c>
      <c r="G95" s="10"/>
      <c r="H95" s="68"/>
      <c r="I95" s="68"/>
    </row>
    <row r="96" spans="1:19" ht="54" x14ac:dyDescent="0.25">
      <c r="A96" s="26">
        <v>82</v>
      </c>
      <c r="B96" s="8" t="s">
        <v>119</v>
      </c>
      <c r="C96" s="7" t="s">
        <v>66</v>
      </c>
      <c r="D96" s="14">
        <v>100</v>
      </c>
      <c r="E96" s="41">
        <v>61.28</v>
      </c>
      <c r="F96" s="9">
        <f t="shared" si="6"/>
        <v>6128</v>
      </c>
      <c r="G96" s="10"/>
      <c r="H96" s="68"/>
      <c r="I96" s="68"/>
    </row>
    <row r="97" spans="1:9" ht="30.75" customHeight="1" x14ac:dyDescent="0.25">
      <c r="A97" s="26">
        <v>83</v>
      </c>
      <c r="B97" s="8" t="s">
        <v>120</v>
      </c>
      <c r="C97" s="7" t="s">
        <v>66</v>
      </c>
      <c r="D97" s="14">
        <v>300</v>
      </c>
      <c r="E97" s="41">
        <v>41.86</v>
      </c>
      <c r="F97" s="9">
        <f t="shared" si="6"/>
        <v>12558</v>
      </c>
      <c r="G97" s="10"/>
      <c r="H97" s="68"/>
      <c r="I97" s="68"/>
    </row>
    <row r="98" spans="1:9" ht="54" x14ac:dyDescent="0.25">
      <c r="A98" s="26">
        <v>84</v>
      </c>
      <c r="B98" s="8" t="s">
        <v>121</v>
      </c>
      <c r="C98" s="7" t="s">
        <v>66</v>
      </c>
      <c r="D98" s="14">
        <v>200</v>
      </c>
      <c r="E98" s="41">
        <v>41.3</v>
      </c>
      <c r="F98" s="9">
        <f t="shared" si="6"/>
        <v>8260</v>
      </c>
      <c r="G98" s="10"/>
      <c r="H98" s="68"/>
      <c r="I98" s="68"/>
    </row>
    <row r="99" spans="1:9" ht="40.5" x14ac:dyDescent="0.25">
      <c r="A99" s="26">
        <v>85</v>
      </c>
      <c r="B99" s="8" t="s">
        <v>122</v>
      </c>
      <c r="C99" s="7" t="s">
        <v>66</v>
      </c>
      <c r="D99" s="21">
        <v>100</v>
      </c>
      <c r="E99" s="41">
        <v>81.64</v>
      </c>
      <c r="F99" s="18">
        <f t="shared" si="6"/>
        <v>8164</v>
      </c>
      <c r="G99" s="10"/>
      <c r="H99" s="68"/>
      <c r="I99" s="68"/>
    </row>
    <row r="100" spans="1:9" ht="54" x14ac:dyDescent="0.25">
      <c r="A100" s="26">
        <v>86</v>
      </c>
      <c r="B100" s="22" t="s">
        <v>123</v>
      </c>
      <c r="C100" s="7" t="s">
        <v>66</v>
      </c>
      <c r="D100" s="21">
        <v>100</v>
      </c>
      <c r="E100" s="41">
        <v>88.4</v>
      </c>
      <c r="F100" s="18">
        <f t="shared" si="6"/>
        <v>8840</v>
      </c>
      <c r="G100" s="10"/>
      <c r="H100" s="68"/>
      <c r="I100" s="68"/>
    </row>
    <row r="101" spans="1:9" ht="34.5" customHeight="1" x14ac:dyDescent="0.25">
      <c r="A101" s="26">
        <v>87</v>
      </c>
      <c r="B101" s="28" t="s">
        <v>75</v>
      </c>
      <c r="C101" s="7" t="s">
        <v>66</v>
      </c>
      <c r="D101" s="21">
        <v>100</v>
      </c>
      <c r="E101" s="41">
        <v>68.36</v>
      </c>
      <c r="F101" s="18">
        <f t="shared" si="6"/>
        <v>6836</v>
      </c>
      <c r="G101" s="10"/>
      <c r="H101" s="68"/>
      <c r="I101" s="68"/>
    </row>
    <row r="102" spans="1:9" ht="24.75" customHeight="1" x14ac:dyDescent="0.3">
      <c r="A102" s="29"/>
      <c r="B102" s="30" t="s">
        <v>76</v>
      </c>
      <c r="C102" s="30"/>
      <c r="D102" s="31"/>
      <c r="E102" s="32"/>
      <c r="F102" s="33">
        <f>SUM(F8:F101)</f>
        <v>6973267.79</v>
      </c>
      <c r="G102" s="71"/>
      <c r="H102" s="68"/>
      <c r="I102" s="68"/>
    </row>
    <row r="103" spans="1:9" ht="24.75" customHeight="1" x14ac:dyDescent="0.3">
      <c r="A103" s="29"/>
      <c r="B103" s="30" t="s">
        <v>77</v>
      </c>
      <c r="C103" s="30"/>
      <c r="D103" s="31"/>
      <c r="E103" s="32"/>
      <c r="F103" s="33">
        <f>F102*0.18</f>
        <v>1255188.2021999999</v>
      </c>
      <c r="G103" s="71"/>
      <c r="H103" s="68"/>
      <c r="I103" s="68"/>
    </row>
    <row r="104" spans="1:9" ht="24.75" customHeight="1" x14ac:dyDescent="0.3">
      <c r="A104" s="29"/>
      <c r="B104" s="30" t="s">
        <v>78</v>
      </c>
      <c r="C104" s="30"/>
      <c r="D104" s="31"/>
      <c r="E104" s="32"/>
      <c r="F104" s="33">
        <f>SUM(F102:F103)</f>
        <v>8228455.9922000002</v>
      </c>
      <c r="G104" s="71"/>
      <c r="H104" s="68"/>
      <c r="I104" s="68"/>
    </row>
    <row r="105" spans="1:9" ht="24.75" customHeight="1" x14ac:dyDescent="0.3">
      <c r="A105" s="29"/>
      <c r="B105" s="30" t="s">
        <v>79</v>
      </c>
      <c r="C105" s="30"/>
      <c r="D105" s="31"/>
      <c r="E105" s="32"/>
      <c r="F105" s="33">
        <f>F104*0.05</f>
        <v>411422.79961000005</v>
      </c>
      <c r="G105" s="71"/>
      <c r="H105" s="68"/>
      <c r="I105" s="68"/>
    </row>
    <row r="106" spans="1:9" ht="24.75" customHeight="1" x14ac:dyDescent="0.3">
      <c r="A106" s="29"/>
      <c r="B106" s="30" t="s">
        <v>80</v>
      </c>
      <c r="C106" s="30"/>
      <c r="D106" s="31"/>
      <c r="E106" s="32"/>
      <c r="F106" s="33">
        <f>SUM(F104:F105)</f>
        <v>8639878.7918100003</v>
      </c>
      <c r="G106" s="71"/>
      <c r="H106" s="68"/>
      <c r="I106" s="68"/>
    </row>
  </sheetData>
  <mergeCells count="18">
    <mergeCell ref="H1:I1"/>
    <mergeCell ref="A2:I2"/>
    <mergeCell ref="A3:I3"/>
    <mergeCell ref="A4:A5"/>
    <mergeCell ref="B4:B5"/>
    <mergeCell ref="C4:C5"/>
    <mergeCell ref="D4:D5"/>
    <mergeCell ref="E4:F4"/>
    <mergeCell ref="G4:H4"/>
    <mergeCell ref="I4:I5"/>
    <mergeCell ref="B69:D69"/>
    <mergeCell ref="B75:D75"/>
    <mergeCell ref="B86:D86"/>
    <mergeCell ref="B90:D90"/>
    <mergeCell ref="B7:D7"/>
    <mergeCell ref="B23:D23"/>
    <mergeCell ref="B31:D31"/>
    <mergeCell ref="B50:D50"/>
  </mergeCells>
  <pageMargins left="0.19685039370078741" right="0.19685039370078741" top="0.19685039370078741" bottom="0.19685039370078741" header="0.19685039370078741" footer="0.19685039370078741"/>
  <pageSetup paperSize="9" scale="9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Giorgi Ghibradze</dc:creator>
  <cp:lastModifiedBy>Levan Rostomashvili</cp:lastModifiedBy>
  <cp:lastPrinted>2016-10-03T05:41:23Z</cp:lastPrinted>
  <dcterms:created xsi:type="dcterms:W3CDTF">2016-09-05T09:49:31Z</dcterms:created>
  <dcterms:modified xsi:type="dcterms:W3CDTF">2016-10-06T14:34:33Z</dcterms:modified>
</cp:coreProperties>
</file>