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TENDERS 2016\NAT160001900 - N13 ზონა\Cvlileba - 1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Sheet1!$A$2:$G$114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100" i="1"/>
  <c r="F98" i="1" l="1"/>
  <c r="F97" i="1"/>
  <c r="F42" i="1"/>
  <c r="F108" i="1" l="1"/>
  <c r="F106" i="1"/>
  <c r="F104" i="1"/>
  <c r="F101" i="1"/>
  <c r="F96" i="1" l="1"/>
  <c r="F41" i="1" l="1"/>
  <c r="F40" i="1"/>
  <c r="F94" i="1" l="1"/>
  <c r="F93" i="1"/>
  <c r="F84" i="1"/>
  <c r="F83" i="1"/>
  <c r="F82" i="1"/>
  <c r="F81" i="1"/>
  <c r="F80" i="1"/>
  <c r="F79" i="1"/>
  <c r="F78" i="1"/>
  <c r="F77" i="1"/>
  <c r="F76" i="1"/>
  <c r="F68" i="1" l="1"/>
  <c r="F39" i="1"/>
  <c r="F38" i="1"/>
  <c r="F37" i="1"/>
  <c r="F109" i="1"/>
  <c r="F107" i="1"/>
  <c r="F105" i="1"/>
  <c r="F102" i="1"/>
  <c r="F99" i="1"/>
  <c r="F95" i="1"/>
  <c r="F92" i="1"/>
  <c r="F90" i="1"/>
  <c r="F89" i="1"/>
  <c r="F88" i="1"/>
  <c r="F85" i="1"/>
  <c r="F74" i="1"/>
  <c r="F73" i="1"/>
  <c r="F72" i="1"/>
  <c r="F71" i="1"/>
  <c r="F70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36" i="1"/>
  <c r="F35" i="1"/>
  <c r="F34" i="1"/>
  <c r="F33" i="1"/>
  <c r="F32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10" i="1" l="1"/>
  <c r="F111" i="1" s="1"/>
  <c r="F112" i="1" s="1"/>
  <c r="F113" i="1" l="1"/>
  <c r="F114" i="1" s="1"/>
</calcChain>
</file>

<file path=xl/sharedStrings.xml><?xml version="1.0" encoding="utf-8"?>
<sst xmlns="http://schemas.openxmlformats.org/spreadsheetml/2006/main" count="219" uniqueCount="138">
  <si>
    <t>#</t>
  </si>
  <si>
    <t>samuSaos saxeobis dasaxeleba</t>
  </si>
  <si>
    <t>erT. ganzomileba</t>
  </si>
  <si>
    <t>moculoba</t>
  </si>
  <si>
    <t>erTeulis fasi
larebSi</t>
  </si>
  <si>
    <t>sul</t>
  </si>
  <si>
    <t>SeniSvna</t>
  </si>
  <si>
    <t xml:space="preserve">gverdulebze masalis damateba da datkepna 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</si>
  <si>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</si>
  <si>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>balaxis gaTibva</t>
  </si>
  <si>
    <r>
      <t>m</t>
    </r>
    <r>
      <rPr>
        <vertAlign val="superscript"/>
        <sz val="10"/>
        <rFont val="AcadNusx"/>
      </rPr>
      <t>2</t>
    </r>
  </si>
  <si>
    <t>kiuvetebis gawmenda xeliT adgilze gadayriT</t>
  </si>
  <si>
    <r>
      <t>m</t>
    </r>
    <r>
      <rPr>
        <vertAlign val="superscript"/>
        <sz val="10"/>
        <rFont val="AcadNusx"/>
      </rPr>
      <t>3</t>
    </r>
  </si>
  <si>
    <t>kiuvetebis gawmenda xeliT, datvirTva da gatana nayarSi</t>
  </si>
  <si>
    <t xml:space="preserve"> </t>
  </si>
  <si>
    <t>kiuvetebis gawmenda greideriT, datvirTva da gatana nayarSi</t>
  </si>
  <si>
    <t>kiuvetebis gawmenda eqskavatoriT, datvirTva da gatana nayarSi</t>
  </si>
  <si>
    <t xml:space="preserve">milebis gawmenda xeliT, adgilze gadayriT </t>
  </si>
  <si>
    <t>milebis gawmenda xeliT, datvirTva da gatana nayarSi</t>
  </si>
  <si>
    <t xml:space="preserve">CamonaSalis gawmenda adgilze gadayriT </t>
  </si>
  <si>
    <t xml:space="preserve">CamonaSalis gawmenda nayarSi gataniT </t>
  </si>
  <si>
    <t>gverdulebze da gzis saval nawilze gamonatanebis mogroveba greideriT, datvirTva da gatana nayarSi</t>
  </si>
  <si>
    <t>ferdobebidan lodebis Camowmenda mekldeurebis meSveobiT</t>
  </si>
  <si>
    <t>kldovani qanebis damuSaveba eqskavatorze damontaJebuli pnevmoCaquCiT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</si>
  <si>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</rPr>
      <t/>
    </r>
  </si>
  <si>
    <t>lodebiT miwis vakisis gamagreba</t>
  </si>
  <si>
    <t>gabionebis mowyoba</t>
  </si>
  <si>
    <t>xelovnuri nagebobebi</t>
  </si>
  <si>
    <t>grZ.m.</t>
  </si>
  <si>
    <r>
      <t xml:space="preserve">rkinabetonis milis mowyoba </t>
    </r>
    <r>
      <rPr>
        <sz val="10"/>
        <rFont val="Arial"/>
        <family val="2"/>
      </rPr>
      <t>d=1</t>
    </r>
    <r>
      <rPr>
        <sz val="10"/>
        <rFont val="AcadNusx"/>
      </rPr>
      <t>m</t>
    </r>
  </si>
  <si>
    <t>kedlis da sxva elementebis mowyoba rkinabetoniT</t>
  </si>
  <si>
    <r>
      <t>m</t>
    </r>
    <r>
      <rPr>
        <vertAlign val="superscript"/>
        <sz val="10"/>
        <rFont val="AcadNusx"/>
      </rPr>
      <t>3</t>
    </r>
    <r>
      <rPr>
        <sz val="11"/>
        <color theme="1"/>
        <rFont val="Calibri"/>
        <family val="2"/>
        <scheme val="minor"/>
      </rPr>
      <t/>
    </r>
  </si>
  <si>
    <t>kedlis da sxva elementebis mowyoba betoniT</t>
  </si>
  <si>
    <t>tona</t>
  </si>
  <si>
    <t>ormoebis SkeTeba cxeli asfaltobetoniT sisqiT 4 sm</t>
  </si>
  <si>
    <t>ormoebis SekeTeba cxeli asfaltobetoniT sisqiT 5 sm</t>
  </si>
  <si>
    <t>ormoebis SekeTeba cxeli asfaltobetoniT sisqiT 9 sm</t>
  </si>
  <si>
    <t>gacveTili da dabzaruli adgilebis Sesworeba cxeli a/betonis nareviT sisqiT 3sm</t>
  </si>
  <si>
    <t>gzis deformirebuli da dazianebuli adgilebis Sevseba cxeli a/betonis nareviT</t>
  </si>
  <si>
    <t>savali nawilis SekeTeba qviSa-xreSovani nareviT</t>
  </si>
  <si>
    <t>savali nawilis SekeTeba adgilobrivi bunebrivi RorRovani gruntiT</t>
  </si>
  <si>
    <t>Cawyvetili adgilebis Sevseba gruntiT</t>
  </si>
  <si>
    <t>grZ.m</t>
  </si>
  <si>
    <t>safuZvlis mowyoba qviSa-xreSovani nareviT</t>
  </si>
  <si>
    <t>safuZvlis mowyoba fraqciuli RorRiT</t>
  </si>
  <si>
    <t>gzebis yoveldRiuri inspeqtireba da mowesrigeba</t>
  </si>
  <si>
    <t>kaci/Tve</t>
  </si>
  <si>
    <t>moZraobis intensivobis gaTvlebi</t>
  </si>
  <si>
    <t>raodenoba</t>
  </si>
  <si>
    <t>plastmasis mimmarTveli boZkintebis `mb` dayeneba</t>
  </si>
  <si>
    <t>cali</t>
  </si>
  <si>
    <t>standartuli zomis axali sagzao niSnebis dayeneba</t>
  </si>
  <si>
    <t xml:space="preserve">arastandartuli zomis axali sagzao niSnebis dayeneba  </t>
  </si>
  <si>
    <t xml:space="preserve">axali sagzao dafebis dayeneba  </t>
  </si>
  <si>
    <t>sagzao dafebis garecxva</t>
  </si>
  <si>
    <t>kilometris maCvenebeli sagzao niSnebis dayeneba</t>
  </si>
  <si>
    <t>axali rkina-betonis parapetis dayeneba</t>
  </si>
  <si>
    <t>siCqaris SemzRudavi xelovnuri borcvebis mowyoba</t>
  </si>
  <si>
    <t>grZ/m</t>
  </si>
  <si>
    <t>saorientacio boZkintebze Suqamrekli afskis gakvra</t>
  </si>
  <si>
    <t>mocimcime gamafrTxilebeli SuqniSanis mowyoba</t>
  </si>
  <si>
    <t>gzis kuTvnilebis keTilmowyoba</t>
  </si>
  <si>
    <t>blokis wyobiT kedlis mowyoba</t>
  </si>
  <si>
    <t>aguris wyobiT kedlis mowyoba</t>
  </si>
  <si>
    <t>kedlebis Selesva qviSa-cementis xsnariT</t>
  </si>
  <si>
    <t>kedlebis SeRebva saRebaviT</t>
  </si>
  <si>
    <t>aramoculobiTi samuSaoebi</t>
  </si>
  <si>
    <t>amwe manqanis muSaoba</t>
  </si>
  <si>
    <t>saaTi</t>
  </si>
  <si>
    <t>gzis savali nawilis dasufTaveba specialuri manqaniT</t>
  </si>
  <si>
    <t>eleqtronuli tabloebis programuli marTvis uzrunvelyofisa da misi funqcionirebisaTvis aucilebeli Tanmdevi samuSaoebi</t>
  </si>
  <si>
    <t>gzispira nargavebis movla-Senaxva</t>
  </si>
  <si>
    <t>1 xe</t>
  </si>
  <si>
    <t>xis totebis  gadabelva</t>
  </si>
  <si>
    <t>ekal-bardebis da buCqebis gaCexva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</si>
  <si>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  <charset val="204"/>
      </rPr>
      <t/>
    </r>
  </si>
  <si>
    <t>zamTris Senaxva</t>
  </si>
  <si>
    <t xml:space="preserve">zamTris morigeoba </t>
  </si>
  <si>
    <t>kaci/cvla</t>
  </si>
  <si>
    <t xml:space="preserve">Tovlis wmenda rotoriT </t>
  </si>
  <si>
    <t xml:space="preserve">Tovlis wmenda didi simZlavris rotoriT </t>
  </si>
  <si>
    <t>Tovlis wmenda kombinirebuli sagzao manqaniT</t>
  </si>
  <si>
    <t>jami</t>
  </si>
  <si>
    <t>dRg 18%</t>
  </si>
  <si>
    <t>sul jami</t>
  </si>
  <si>
    <t>gauTvaliswinebeli samuSaoebi 5%</t>
  </si>
  <si>
    <t>mTliani jami</t>
  </si>
  <si>
    <t>a/betonis safaris mofrezva sisqiT 4sm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</si>
  <si>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</rPr>
      <t/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</si>
  <si>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1.0m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</si>
  <si>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0.7m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</si>
  <si>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0.5m</t>
    </r>
  </si>
  <si>
    <t>bzarebis Sevseba bitumis emulsiiT</t>
  </si>
  <si>
    <t>eqskavatoris muSaoba (postsabWoTa warmoebis)</t>
  </si>
  <si>
    <t>eqskavatoris muSaoba (Tanamedrove warmoebis jsb an sxva analogiuri tipis)</t>
  </si>
  <si>
    <t>greideris muSaoba (postsabWoTa warmoebis)</t>
  </si>
  <si>
    <r>
      <t>greideris muSaoba (Tanamedrove warmoebis "katerpileri", "hiundai", "</t>
    </r>
    <r>
      <rPr>
        <sz val="10"/>
        <rFont val="Times New Roman"/>
        <family val="1"/>
      </rPr>
      <t xml:space="preserve">XCMJ" </t>
    </r>
    <r>
      <rPr>
        <sz val="10"/>
        <rFont val="AcadNusx"/>
      </rPr>
      <t>an sxva analogiuri tipis.)</t>
    </r>
  </si>
  <si>
    <t>avtodamtvirTvelis muSaoba (postsabWoTa warmoebis)</t>
  </si>
  <si>
    <r>
      <t>avtodamtvirTvelis muSaoba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</si>
  <si>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buldozeris muSaoba (postsabWoTa warmoebis)</t>
  </si>
  <si>
    <t>buldozeris muSaoba (Tanamedrove warmoebis "katerpileri", "kamacu", dresta an sxva analogiuri tipis.)</t>
  </si>
  <si>
    <t xml:space="preserve">20%iani qviSa-marilis narevis (fraqcia 0-5) moyra saval nawilze avtomanqanidan xeliT </t>
  </si>
  <si>
    <t>20%iani qviSa-marilis narevis (fraqcia 0-5) moyra saval nawilze meqanizirebuli wesiT</t>
  </si>
  <si>
    <t>savali nawilis erTmagi zedapiruli damuSaveba (RorRi fraqciiT 8-11 mm)</t>
  </si>
  <si>
    <t>savali nawilis erTmagi zedapiruli damuSaveba (RorRi fraqciiT 11-16 mm)</t>
  </si>
  <si>
    <t>Semasworebeli fenis mowyoba cxeli a/betonis nareviT</t>
  </si>
  <si>
    <t>gzis safaris sacveTi fenis mowyoba cxeli a/betonis nareviT sisqiT 4 sm.</t>
  </si>
  <si>
    <t xml:space="preserve">horizontaluri moniSvna erTkomponentiani sagzao niSansadebi saRebaviT </t>
  </si>
  <si>
    <t>miwis vakisi</t>
  </si>
  <si>
    <t>gzis savali nawili</t>
  </si>
  <si>
    <t>gzebze moZraobis reJimis regulirebis teqnikuri saSualebebi</t>
  </si>
  <si>
    <t>sagzao niSnebis, xidis moajirebis da liTonis zRudarebis SeRebva</t>
  </si>
  <si>
    <t>liTonis zRudarebis, parapetebis da gzis sxva elementebis garecxva</t>
  </si>
  <si>
    <t>dazianebuli liTonis zRudarebis SekeTeba da aRdgena</t>
  </si>
  <si>
    <t>betonis parapetebis da betonis sxva nakeTobebis SeRebva</t>
  </si>
  <si>
    <t>axali liTonis zRudarebis dayeneba</t>
  </si>
  <si>
    <t>kronSteinis (Suqamrekli afskiT) damagreba liTonis zRudarebze da betonis parapetebze</t>
  </si>
  <si>
    <t>xmeli da amortizirebuli xeebis moWra</t>
  </si>
  <si>
    <t>zona #13</t>
  </si>
  <si>
    <t>Tovlis wmenda rotoriT  (zRvis donidan simaRle 1300m-is zeviT)</t>
  </si>
  <si>
    <t>Tovlis wmenda didi simZlavris rotoriT  (zRvis donidan simaRle 1300m-is zeviT)</t>
  </si>
  <si>
    <t>liTonis moajiris da sxva liTonis elementebis mowyoba</t>
  </si>
  <si>
    <t>saxuravis mowyoba metalokramitiT (xis molartyvaze)</t>
  </si>
  <si>
    <t>Tovlis wmenda greideriT (postsabWoTa warmoebis)</t>
  </si>
  <si>
    <r>
      <t>Tovlis wmenda greideriT 150 cxenis Zalamde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</si>
  <si>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r>
      <t>Tovlis wmenda greideriT 150 cxenis Zalaze meti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</si>
  <si>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Tovlis wmenda greideri (postsabWoTa warmoebis, zRvis donidan simaRle 1300m-is zeviT)</t>
  </si>
  <si>
    <t>Tovlis wmenda buldozeriT 170 cxenis Zalamde simZlavriT (postsabWoTa warmoebis)</t>
  </si>
  <si>
    <t>Tovlis wmenda buldozeriT 170 cxenis Zalamde simZlavriT (Tanamedrove warmoebis "katerpileri", "kamacu", dresta an sxva analogiuri tipis.)</t>
  </si>
  <si>
    <t>Tovlis wmenda buldozeriT 170 cxenis Zalamde simZlavriT (postsabWoTa warmoebis, zRvis donidan simaRle 1300m-is zeviT)</t>
  </si>
  <si>
    <t>Tovlis wmenda buldozeriT 170 cxenis Zalaze meti simZlavriT (postsabWoTa warmoebis)</t>
  </si>
  <si>
    <t>Tovlis wmenda buldozeriT 170 cxenis Zalaze meti simZlavriT (Tanamedrove warmoebis "katerpileri", "kamacu", dresta an sxva analogiuri tipis.)</t>
  </si>
  <si>
    <t>Tovlis wmenda buldozeriT 170 cxenis Zalaze meti simZlavriT (postsabWoTa warmoebis, zRvis donidan simaRle 1300m-is zeviT)</t>
  </si>
  <si>
    <t>ormoebis SekeTeba civi asfaltobetoniT</t>
  </si>
  <si>
    <t>danarTi #4</t>
  </si>
  <si>
    <t>Sevsebulia Semsyidvelis mier</t>
  </si>
  <si>
    <t>ivseba mimwodeblis mier</t>
  </si>
  <si>
    <t>gzebis mimdinare da perioduli SekeTebis samuSaoebis xarjTaRricxva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</si>
</sst>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1"/>
      <name val="AcadNusx"/>
    </font>
    <font>
      <b/>
      <sz val="8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sz val="9"/>
      <name val="AcadNusx"/>
    </font>
    <font>
      <sz val="10"/>
      <name val="Arial"/>
      <family val="2"/>
    </font>
    <font>
      <b/>
      <sz val="12"/>
      <name val="AcadNusx"/>
    </font>
    <font>
      <b/>
      <sz val="10"/>
      <name val="AcadNusx"/>
    </font>
    <font>
      <sz val="10"/>
      <name val="Times New Roman"/>
      <family val="1"/>
    </font>
    <font>
      <sz val="10"/>
      <name val="AcadMtavr"/>
    </font>
    <font>
      <b/>
      <sz val="16"/>
      <name val="AcadMtavr"/>
    </font>
    <font>
      <b/>
      <sz val="13"/>
      <name val="AcadMtavr"/>
    </font>
    <font>
      <b/>
      <sz val="12"/>
      <name val="AcadMtav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3" borderId="1" xfId="0" applyFont="1" applyFill="1" applyBorder="1" applyAlignment="1">
      <alignment horizontal="justify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justify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4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3" fontId="11" fillId="0" borderId="0" xfId="0" applyNumberFormat="1" applyFont="1"/>
    <xf numFmtId="2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zoomScaleNormal="100" workbookViewId="0">
      <selection activeCell="A3" sqref="A3:I3"/>
    </sheetView>
  </sheetViews>
  <sheetFormatPr defaultColWidth="9" defaultRowHeight="13.5" x14ac:dyDescent="0.25"/>
  <cols>
    <col min="1" max="1" width="2.85546875" style="1" customWidth="1"/>
    <col min="2" max="2" width="48.7109375" style="1" customWidth="1"/>
    <col min="3" max="3" width="10.42578125" style="1" customWidth="1"/>
    <col min="4" max="4" width="9.140625" style="19" customWidth="1"/>
    <col min="5" max="5" width="10.85546875" style="32" customWidth="1"/>
    <col min="6" max="6" width="14.85546875" style="33" customWidth="1"/>
    <col min="7" max="7" width="10.85546875" style="1" customWidth="1"/>
    <col min="8" max="8" width="18.5703125" style="1" customWidth="1"/>
    <col min="9" max="10" width="9" style="1"/>
    <col min="11" max="11" width="15.5703125" style="1" customWidth="1"/>
    <col min="12" max="12" width="14.5703125" style="1" customWidth="1"/>
    <col min="13" max="13" width="18.7109375" style="1" customWidth="1"/>
    <col min="14" max="256" width="9" style="1"/>
    <col min="257" max="257" width="2.85546875" style="1" customWidth="1"/>
    <col min="258" max="258" width="51.28515625" style="1" customWidth="1"/>
    <col min="259" max="259" width="10.42578125" style="1" customWidth="1"/>
    <col min="260" max="261" width="9.140625" style="1" customWidth="1"/>
    <col min="262" max="262" width="13.5703125" style="1" customWidth="1"/>
    <col min="263" max="266" width="9" style="1"/>
    <col min="267" max="267" width="15.5703125" style="1" customWidth="1"/>
    <col min="268" max="268" width="14.5703125" style="1" customWidth="1"/>
    <col min="269" max="269" width="18.7109375" style="1" customWidth="1"/>
    <col min="270" max="512" width="9" style="1"/>
    <col min="513" max="513" width="2.85546875" style="1" customWidth="1"/>
    <col min="514" max="514" width="51.28515625" style="1" customWidth="1"/>
    <col min="515" max="515" width="10.42578125" style="1" customWidth="1"/>
    <col min="516" max="517" width="9.140625" style="1" customWidth="1"/>
    <col min="518" max="518" width="13.5703125" style="1" customWidth="1"/>
    <col min="519" max="522" width="9" style="1"/>
    <col min="523" max="523" width="15.5703125" style="1" customWidth="1"/>
    <col min="524" max="524" width="14.5703125" style="1" customWidth="1"/>
    <col min="525" max="525" width="18.7109375" style="1" customWidth="1"/>
    <col min="526" max="768" width="9" style="1"/>
    <col min="769" max="769" width="2.85546875" style="1" customWidth="1"/>
    <col min="770" max="770" width="51.28515625" style="1" customWidth="1"/>
    <col min="771" max="771" width="10.42578125" style="1" customWidth="1"/>
    <col min="772" max="773" width="9.140625" style="1" customWidth="1"/>
    <col min="774" max="774" width="13.5703125" style="1" customWidth="1"/>
    <col min="775" max="778" width="9" style="1"/>
    <col min="779" max="779" width="15.5703125" style="1" customWidth="1"/>
    <col min="780" max="780" width="14.5703125" style="1" customWidth="1"/>
    <col min="781" max="781" width="18.7109375" style="1" customWidth="1"/>
    <col min="782" max="1024" width="9" style="1"/>
    <col min="1025" max="1025" width="2.85546875" style="1" customWidth="1"/>
    <col min="1026" max="1026" width="51.28515625" style="1" customWidth="1"/>
    <col min="1027" max="1027" width="10.42578125" style="1" customWidth="1"/>
    <col min="1028" max="1029" width="9.140625" style="1" customWidth="1"/>
    <col min="1030" max="1030" width="13.5703125" style="1" customWidth="1"/>
    <col min="1031" max="1034" width="9" style="1"/>
    <col min="1035" max="1035" width="15.5703125" style="1" customWidth="1"/>
    <col min="1036" max="1036" width="14.5703125" style="1" customWidth="1"/>
    <col min="1037" max="1037" width="18.7109375" style="1" customWidth="1"/>
    <col min="1038" max="1280" width="9" style="1"/>
    <col min="1281" max="1281" width="2.85546875" style="1" customWidth="1"/>
    <col min="1282" max="1282" width="51.28515625" style="1" customWidth="1"/>
    <col min="1283" max="1283" width="10.42578125" style="1" customWidth="1"/>
    <col min="1284" max="1285" width="9.140625" style="1" customWidth="1"/>
    <col min="1286" max="1286" width="13.5703125" style="1" customWidth="1"/>
    <col min="1287" max="1290" width="9" style="1"/>
    <col min="1291" max="1291" width="15.5703125" style="1" customWidth="1"/>
    <col min="1292" max="1292" width="14.5703125" style="1" customWidth="1"/>
    <col min="1293" max="1293" width="18.7109375" style="1" customWidth="1"/>
    <col min="1294" max="1536" width="9" style="1"/>
    <col min="1537" max="1537" width="2.85546875" style="1" customWidth="1"/>
    <col min="1538" max="1538" width="51.28515625" style="1" customWidth="1"/>
    <col min="1539" max="1539" width="10.42578125" style="1" customWidth="1"/>
    <col min="1540" max="1541" width="9.140625" style="1" customWidth="1"/>
    <col min="1542" max="1542" width="13.5703125" style="1" customWidth="1"/>
    <col min="1543" max="1546" width="9" style="1"/>
    <col min="1547" max="1547" width="15.5703125" style="1" customWidth="1"/>
    <col min="1548" max="1548" width="14.5703125" style="1" customWidth="1"/>
    <col min="1549" max="1549" width="18.7109375" style="1" customWidth="1"/>
    <col min="1550" max="1792" width="9" style="1"/>
    <col min="1793" max="1793" width="2.85546875" style="1" customWidth="1"/>
    <col min="1794" max="1794" width="51.28515625" style="1" customWidth="1"/>
    <col min="1795" max="1795" width="10.42578125" style="1" customWidth="1"/>
    <col min="1796" max="1797" width="9.140625" style="1" customWidth="1"/>
    <col min="1798" max="1798" width="13.5703125" style="1" customWidth="1"/>
    <col min="1799" max="1802" width="9" style="1"/>
    <col min="1803" max="1803" width="15.5703125" style="1" customWidth="1"/>
    <col min="1804" max="1804" width="14.5703125" style="1" customWidth="1"/>
    <col min="1805" max="1805" width="18.7109375" style="1" customWidth="1"/>
    <col min="1806" max="2048" width="9" style="1"/>
    <col min="2049" max="2049" width="2.85546875" style="1" customWidth="1"/>
    <col min="2050" max="2050" width="51.28515625" style="1" customWidth="1"/>
    <col min="2051" max="2051" width="10.42578125" style="1" customWidth="1"/>
    <col min="2052" max="2053" width="9.140625" style="1" customWidth="1"/>
    <col min="2054" max="2054" width="13.5703125" style="1" customWidth="1"/>
    <col min="2055" max="2058" width="9" style="1"/>
    <col min="2059" max="2059" width="15.5703125" style="1" customWidth="1"/>
    <col min="2060" max="2060" width="14.5703125" style="1" customWidth="1"/>
    <col min="2061" max="2061" width="18.7109375" style="1" customWidth="1"/>
    <col min="2062" max="2304" width="9" style="1"/>
    <col min="2305" max="2305" width="2.85546875" style="1" customWidth="1"/>
    <col min="2306" max="2306" width="51.28515625" style="1" customWidth="1"/>
    <col min="2307" max="2307" width="10.42578125" style="1" customWidth="1"/>
    <col min="2308" max="2309" width="9.140625" style="1" customWidth="1"/>
    <col min="2310" max="2310" width="13.5703125" style="1" customWidth="1"/>
    <col min="2311" max="2314" width="9" style="1"/>
    <col min="2315" max="2315" width="15.5703125" style="1" customWidth="1"/>
    <col min="2316" max="2316" width="14.5703125" style="1" customWidth="1"/>
    <col min="2317" max="2317" width="18.7109375" style="1" customWidth="1"/>
    <col min="2318" max="2560" width="9" style="1"/>
    <col min="2561" max="2561" width="2.85546875" style="1" customWidth="1"/>
    <col min="2562" max="2562" width="51.28515625" style="1" customWidth="1"/>
    <col min="2563" max="2563" width="10.42578125" style="1" customWidth="1"/>
    <col min="2564" max="2565" width="9.140625" style="1" customWidth="1"/>
    <col min="2566" max="2566" width="13.5703125" style="1" customWidth="1"/>
    <col min="2567" max="2570" width="9" style="1"/>
    <col min="2571" max="2571" width="15.5703125" style="1" customWidth="1"/>
    <col min="2572" max="2572" width="14.5703125" style="1" customWidth="1"/>
    <col min="2573" max="2573" width="18.7109375" style="1" customWidth="1"/>
    <col min="2574" max="2816" width="9" style="1"/>
    <col min="2817" max="2817" width="2.85546875" style="1" customWidth="1"/>
    <col min="2818" max="2818" width="51.28515625" style="1" customWidth="1"/>
    <col min="2819" max="2819" width="10.42578125" style="1" customWidth="1"/>
    <col min="2820" max="2821" width="9.140625" style="1" customWidth="1"/>
    <col min="2822" max="2822" width="13.5703125" style="1" customWidth="1"/>
    <col min="2823" max="2826" width="9" style="1"/>
    <col min="2827" max="2827" width="15.5703125" style="1" customWidth="1"/>
    <col min="2828" max="2828" width="14.5703125" style="1" customWidth="1"/>
    <col min="2829" max="2829" width="18.7109375" style="1" customWidth="1"/>
    <col min="2830" max="3072" width="9" style="1"/>
    <col min="3073" max="3073" width="2.85546875" style="1" customWidth="1"/>
    <col min="3074" max="3074" width="51.28515625" style="1" customWidth="1"/>
    <col min="3075" max="3075" width="10.42578125" style="1" customWidth="1"/>
    <col min="3076" max="3077" width="9.140625" style="1" customWidth="1"/>
    <col min="3078" max="3078" width="13.5703125" style="1" customWidth="1"/>
    <col min="3079" max="3082" width="9" style="1"/>
    <col min="3083" max="3083" width="15.5703125" style="1" customWidth="1"/>
    <col min="3084" max="3084" width="14.5703125" style="1" customWidth="1"/>
    <col min="3085" max="3085" width="18.7109375" style="1" customWidth="1"/>
    <col min="3086" max="3328" width="9" style="1"/>
    <col min="3329" max="3329" width="2.85546875" style="1" customWidth="1"/>
    <col min="3330" max="3330" width="51.28515625" style="1" customWidth="1"/>
    <col min="3331" max="3331" width="10.42578125" style="1" customWidth="1"/>
    <col min="3332" max="3333" width="9.140625" style="1" customWidth="1"/>
    <col min="3334" max="3334" width="13.5703125" style="1" customWidth="1"/>
    <col min="3335" max="3338" width="9" style="1"/>
    <col min="3339" max="3339" width="15.5703125" style="1" customWidth="1"/>
    <col min="3340" max="3340" width="14.5703125" style="1" customWidth="1"/>
    <col min="3341" max="3341" width="18.7109375" style="1" customWidth="1"/>
    <col min="3342" max="3584" width="9" style="1"/>
    <col min="3585" max="3585" width="2.85546875" style="1" customWidth="1"/>
    <col min="3586" max="3586" width="51.28515625" style="1" customWidth="1"/>
    <col min="3587" max="3587" width="10.42578125" style="1" customWidth="1"/>
    <col min="3588" max="3589" width="9.140625" style="1" customWidth="1"/>
    <col min="3590" max="3590" width="13.5703125" style="1" customWidth="1"/>
    <col min="3591" max="3594" width="9" style="1"/>
    <col min="3595" max="3595" width="15.5703125" style="1" customWidth="1"/>
    <col min="3596" max="3596" width="14.5703125" style="1" customWidth="1"/>
    <col min="3597" max="3597" width="18.7109375" style="1" customWidth="1"/>
    <col min="3598" max="3840" width="9" style="1"/>
    <col min="3841" max="3841" width="2.85546875" style="1" customWidth="1"/>
    <col min="3842" max="3842" width="51.28515625" style="1" customWidth="1"/>
    <col min="3843" max="3843" width="10.42578125" style="1" customWidth="1"/>
    <col min="3844" max="3845" width="9.140625" style="1" customWidth="1"/>
    <col min="3846" max="3846" width="13.5703125" style="1" customWidth="1"/>
    <col min="3847" max="3850" width="9" style="1"/>
    <col min="3851" max="3851" width="15.5703125" style="1" customWidth="1"/>
    <col min="3852" max="3852" width="14.5703125" style="1" customWidth="1"/>
    <col min="3853" max="3853" width="18.7109375" style="1" customWidth="1"/>
    <col min="3854" max="4096" width="9" style="1"/>
    <col min="4097" max="4097" width="2.85546875" style="1" customWidth="1"/>
    <col min="4098" max="4098" width="51.28515625" style="1" customWidth="1"/>
    <col min="4099" max="4099" width="10.42578125" style="1" customWidth="1"/>
    <col min="4100" max="4101" width="9.140625" style="1" customWidth="1"/>
    <col min="4102" max="4102" width="13.5703125" style="1" customWidth="1"/>
    <col min="4103" max="4106" width="9" style="1"/>
    <col min="4107" max="4107" width="15.5703125" style="1" customWidth="1"/>
    <col min="4108" max="4108" width="14.5703125" style="1" customWidth="1"/>
    <col min="4109" max="4109" width="18.7109375" style="1" customWidth="1"/>
    <col min="4110" max="4352" width="9" style="1"/>
    <col min="4353" max="4353" width="2.85546875" style="1" customWidth="1"/>
    <col min="4354" max="4354" width="51.28515625" style="1" customWidth="1"/>
    <col min="4355" max="4355" width="10.42578125" style="1" customWidth="1"/>
    <col min="4356" max="4357" width="9.140625" style="1" customWidth="1"/>
    <col min="4358" max="4358" width="13.5703125" style="1" customWidth="1"/>
    <col min="4359" max="4362" width="9" style="1"/>
    <col min="4363" max="4363" width="15.5703125" style="1" customWidth="1"/>
    <col min="4364" max="4364" width="14.5703125" style="1" customWidth="1"/>
    <col min="4365" max="4365" width="18.7109375" style="1" customWidth="1"/>
    <col min="4366" max="4608" width="9" style="1"/>
    <col min="4609" max="4609" width="2.85546875" style="1" customWidth="1"/>
    <col min="4610" max="4610" width="51.28515625" style="1" customWidth="1"/>
    <col min="4611" max="4611" width="10.42578125" style="1" customWidth="1"/>
    <col min="4612" max="4613" width="9.140625" style="1" customWidth="1"/>
    <col min="4614" max="4614" width="13.5703125" style="1" customWidth="1"/>
    <col min="4615" max="4618" width="9" style="1"/>
    <col min="4619" max="4619" width="15.5703125" style="1" customWidth="1"/>
    <col min="4620" max="4620" width="14.5703125" style="1" customWidth="1"/>
    <col min="4621" max="4621" width="18.7109375" style="1" customWidth="1"/>
    <col min="4622" max="4864" width="9" style="1"/>
    <col min="4865" max="4865" width="2.85546875" style="1" customWidth="1"/>
    <col min="4866" max="4866" width="51.28515625" style="1" customWidth="1"/>
    <col min="4867" max="4867" width="10.42578125" style="1" customWidth="1"/>
    <col min="4868" max="4869" width="9.140625" style="1" customWidth="1"/>
    <col min="4870" max="4870" width="13.5703125" style="1" customWidth="1"/>
    <col min="4871" max="4874" width="9" style="1"/>
    <col min="4875" max="4875" width="15.5703125" style="1" customWidth="1"/>
    <col min="4876" max="4876" width="14.5703125" style="1" customWidth="1"/>
    <col min="4877" max="4877" width="18.7109375" style="1" customWidth="1"/>
    <col min="4878" max="5120" width="9" style="1"/>
    <col min="5121" max="5121" width="2.85546875" style="1" customWidth="1"/>
    <col min="5122" max="5122" width="51.28515625" style="1" customWidth="1"/>
    <col min="5123" max="5123" width="10.42578125" style="1" customWidth="1"/>
    <col min="5124" max="5125" width="9.140625" style="1" customWidth="1"/>
    <col min="5126" max="5126" width="13.5703125" style="1" customWidth="1"/>
    <col min="5127" max="5130" width="9" style="1"/>
    <col min="5131" max="5131" width="15.5703125" style="1" customWidth="1"/>
    <col min="5132" max="5132" width="14.5703125" style="1" customWidth="1"/>
    <col min="5133" max="5133" width="18.7109375" style="1" customWidth="1"/>
    <col min="5134" max="5376" width="9" style="1"/>
    <col min="5377" max="5377" width="2.85546875" style="1" customWidth="1"/>
    <col min="5378" max="5378" width="51.28515625" style="1" customWidth="1"/>
    <col min="5379" max="5379" width="10.42578125" style="1" customWidth="1"/>
    <col min="5380" max="5381" width="9.140625" style="1" customWidth="1"/>
    <col min="5382" max="5382" width="13.5703125" style="1" customWidth="1"/>
    <col min="5383" max="5386" width="9" style="1"/>
    <col min="5387" max="5387" width="15.5703125" style="1" customWidth="1"/>
    <col min="5388" max="5388" width="14.5703125" style="1" customWidth="1"/>
    <col min="5389" max="5389" width="18.7109375" style="1" customWidth="1"/>
    <col min="5390" max="5632" width="9" style="1"/>
    <col min="5633" max="5633" width="2.85546875" style="1" customWidth="1"/>
    <col min="5634" max="5634" width="51.28515625" style="1" customWidth="1"/>
    <col min="5635" max="5635" width="10.42578125" style="1" customWidth="1"/>
    <col min="5636" max="5637" width="9.140625" style="1" customWidth="1"/>
    <col min="5638" max="5638" width="13.5703125" style="1" customWidth="1"/>
    <col min="5639" max="5642" width="9" style="1"/>
    <col min="5643" max="5643" width="15.5703125" style="1" customWidth="1"/>
    <col min="5644" max="5644" width="14.5703125" style="1" customWidth="1"/>
    <col min="5645" max="5645" width="18.7109375" style="1" customWidth="1"/>
    <col min="5646" max="5888" width="9" style="1"/>
    <col min="5889" max="5889" width="2.85546875" style="1" customWidth="1"/>
    <col min="5890" max="5890" width="51.28515625" style="1" customWidth="1"/>
    <col min="5891" max="5891" width="10.42578125" style="1" customWidth="1"/>
    <col min="5892" max="5893" width="9.140625" style="1" customWidth="1"/>
    <col min="5894" max="5894" width="13.5703125" style="1" customWidth="1"/>
    <col min="5895" max="5898" width="9" style="1"/>
    <col min="5899" max="5899" width="15.5703125" style="1" customWidth="1"/>
    <col min="5900" max="5900" width="14.5703125" style="1" customWidth="1"/>
    <col min="5901" max="5901" width="18.7109375" style="1" customWidth="1"/>
    <col min="5902" max="6144" width="9" style="1"/>
    <col min="6145" max="6145" width="2.85546875" style="1" customWidth="1"/>
    <col min="6146" max="6146" width="51.28515625" style="1" customWidth="1"/>
    <col min="6147" max="6147" width="10.42578125" style="1" customWidth="1"/>
    <col min="6148" max="6149" width="9.140625" style="1" customWidth="1"/>
    <col min="6150" max="6150" width="13.5703125" style="1" customWidth="1"/>
    <col min="6151" max="6154" width="9" style="1"/>
    <col min="6155" max="6155" width="15.5703125" style="1" customWidth="1"/>
    <col min="6156" max="6156" width="14.5703125" style="1" customWidth="1"/>
    <col min="6157" max="6157" width="18.7109375" style="1" customWidth="1"/>
    <col min="6158" max="6400" width="9" style="1"/>
    <col min="6401" max="6401" width="2.85546875" style="1" customWidth="1"/>
    <col min="6402" max="6402" width="51.28515625" style="1" customWidth="1"/>
    <col min="6403" max="6403" width="10.42578125" style="1" customWidth="1"/>
    <col min="6404" max="6405" width="9.140625" style="1" customWidth="1"/>
    <col min="6406" max="6406" width="13.5703125" style="1" customWidth="1"/>
    <col min="6407" max="6410" width="9" style="1"/>
    <col min="6411" max="6411" width="15.5703125" style="1" customWidth="1"/>
    <col min="6412" max="6412" width="14.5703125" style="1" customWidth="1"/>
    <col min="6413" max="6413" width="18.7109375" style="1" customWidth="1"/>
    <col min="6414" max="6656" width="9" style="1"/>
    <col min="6657" max="6657" width="2.85546875" style="1" customWidth="1"/>
    <col min="6658" max="6658" width="51.28515625" style="1" customWidth="1"/>
    <col min="6659" max="6659" width="10.42578125" style="1" customWidth="1"/>
    <col min="6660" max="6661" width="9.140625" style="1" customWidth="1"/>
    <col min="6662" max="6662" width="13.5703125" style="1" customWidth="1"/>
    <col min="6663" max="6666" width="9" style="1"/>
    <col min="6667" max="6667" width="15.5703125" style="1" customWidth="1"/>
    <col min="6668" max="6668" width="14.5703125" style="1" customWidth="1"/>
    <col min="6669" max="6669" width="18.7109375" style="1" customWidth="1"/>
    <col min="6670" max="6912" width="9" style="1"/>
    <col min="6913" max="6913" width="2.85546875" style="1" customWidth="1"/>
    <col min="6914" max="6914" width="51.28515625" style="1" customWidth="1"/>
    <col min="6915" max="6915" width="10.42578125" style="1" customWidth="1"/>
    <col min="6916" max="6917" width="9.140625" style="1" customWidth="1"/>
    <col min="6918" max="6918" width="13.5703125" style="1" customWidth="1"/>
    <col min="6919" max="6922" width="9" style="1"/>
    <col min="6923" max="6923" width="15.5703125" style="1" customWidth="1"/>
    <col min="6924" max="6924" width="14.5703125" style="1" customWidth="1"/>
    <col min="6925" max="6925" width="18.7109375" style="1" customWidth="1"/>
    <col min="6926" max="7168" width="9" style="1"/>
    <col min="7169" max="7169" width="2.85546875" style="1" customWidth="1"/>
    <col min="7170" max="7170" width="51.28515625" style="1" customWidth="1"/>
    <col min="7171" max="7171" width="10.42578125" style="1" customWidth="1"/>
    <col min="7172" max="7173" width="9.140625" style="1" customWidth="1"/>
    <col min="7174" max="7174" width="13.5703125" style="1" customWidth="1"/>
    <col min="7175" max="7178" width="9" style="1"/>
    <col min="7179" max="7179" width="15.5703125" style="1" customWidth="1"/>
    <col min="7180" max="7180" width="14.5703125" style="1" customWidth="1"/>
    <col min="7181" max="7181" width="18.7109375" style="1" customWidth="1"/>
    <col min="7182" max="7424" width="9" style="1"/>
    <col min="7425" max="7425" width="2.85546875" style="1" customWidth="1"/>
    <col min="7426" max="7426" width="51.28515625" style="1" customWidth="1"/>
    <col min="7427" max="7427" width="10.42578125" style="1" customWidth="1"/>
    <col min="7428" max="7429" width="9.140625" style="1" customWidth="1"/>
    <col min="7430" max="7430" width="13.5703125" style="1" customWidth="1"/>
    <col min="7431" max="7434" width="9" style="1"/>
    <col min="7435" max="7435" width="15.5703125" style="1" customWidth="1"/>
    <col min="7436" max="7436" width="14.5703125" style="1" customWidth="1"/>
    <col min="7437" max="7437" width="18.7109375" style="1" customWidth="1"/>
    <col min="7438" max="7680" width="9" style="1"/>
    <col min="7681" max="7681" width="2.85546875" style="1" customWidth="1"/>
    <col min="7682" max="7682" width="51.28515625" style="1" customWidth="1"/>
    <col min="7683" max="7683" width="10.42578125" style="1" customWidth="1"/>
    <col min="7684" max="7685" width="9.140625" style="1" customWidth="1"/>
    <col min="7686" max="7686" width="13.5703125" style="1" customWidth="1"/>
    <col min="7687" max="7690" width="9" style="1"/>
    <col min="7691" max="7691" width="15.5703125" style="1" customWidth="1"/>
    <col min="7692" max="7692" width="14.5703125" style="1" customWidth="1"/>
    <col min="7693" max="7693" width="18.7109375" style="1" customWidth="1"/>
    <col min="7694" max="7936" width="9" style="1"/>
    <col min="7937" max="7937" width="2.85546875" style="1" customWidth="1"/>
    <col min="7938" max="7938" width="51.28515625" style="1" customWidth="1"/>
    <col min="7939" max="7939" width="10.42578125" style="1" customWidth="1"/>
    <col min="7940" max="7941" width="9.140625" style="1" customWidth="1"/>
    <col min="7942" max="7942" width="13.5703125" style="1" customWidth="1"/>
    <col min="7943" max="7946" width="9" style="1"/>
    <col min="7947" max="7947" width="15.5703125" style="1" customWidth="1"/>
    <col min="7948" max="7948" width="14.5703125" style="1" customWidth="1"/>
    <col min="7949" max="7949" width="18.7109375" style="1" customWidth="1"/>
    <col min="7950" max="8192" width="9" style="1"/>
    <col min="8193" max="8193" width="2.85546875" style="1" customWidth="1"/>
    <col min="8194" max="8194" width="51.28515625" style="1" customWidth="1"/>
    <col min="8195" max="8195" width="10.42578125" style="1" customWidth="1"/>
    <col min="8196" max="8197" width="9.140625" style="1" customWidth="1"/>
    <col min="8198" max="8198" width="13.5703125" style="1" customWidth="1"/>
    <col min="8199" max="8202" width="9" style="1"/>
    <col min="8203" max="8203" width="15.5703125" style="1" customWidth="1"/>
    <col min="8204" max="8204" width="14.5703125" style="1" customWidth="1"/>
    <col min="8205" max="8205" width="18.7109375" style="1" customWidth="1"/>
    <col min="8206" max="8448" width="9" style="1"/>
    <col min="8449" max="8449" width="2.85546875" style="1" customWidth="1"/>
    <col min="8450" max="8450" width="51.28515625" style="1" customWidth="1"/>
    <col min="8451" max="8451" width="10.42578125" style="1" customWidth="1"/>
    <col min="8452" max="8453" width="9.140625" style="1" customWidth="1"/>
    <col min="8454" max="8454" width="13.5703125" style="1" customWidth="1"/>
    <col min="8455" max="8458" width="9" style="1"/>
    <col min="8459" max="8459" width="15.5703125" style="1" customWidth="1"/>
    <col min="8460" max="8460" width="14.5703125" style="1" customWidth="1"/>
    <col min="8461" max="8461" width="18.7109375" style="1" customWidth="1"/>
    <col min="8462" max="8704" width="9" style="1"/>
    <col min="8705" max="8705" width="2.85546875" style="1" customWidth="1"/>
    <col min="8706" max="8706" width="51.28515625" style="1" customWidth="1"/>
    <col min="8707" max="8707" width="10.42578125" style="1" customWidth="1"/>
    <col min="8708" max="8709" width="9.140625" style="1" customWidth="1"/>
    <col min="8710" max="8710" width="13.5703125" style="1" customWidth="1"/>
    <col min="8711" max="8714" width="9" style="1"/>
    <col min="8715" max="8715" width="15.5703125" style="1" customWidth="1"/>
    <col min="8716" max="8716" width="14.5703125" style="1" customWidth="1"/>
    <col min="8717" max="8717" width="18.7109375" style="1" customWidth="1"/>
    <col min="8718" max="8960" width="9" style="1"/>
    <col min="8961" max="8961" width="2.85546875" style="1" customWidth="1"/>
    <col min="8962" max="8962" width="51.28515625" style="1" customWidth="1"/>
    <col min="8963" max="8963" width="10.42578125" style="1" customWidth="1"/>
    <col min="8964" max="8965" width="9.140625" style="1" customWidth="1"/>
    <col min="8966" max="8966" width="13.5703125" style="1" customWidth="1"/>
    <col min="8967" max="8970" width="9" style="1"/>
    <col min="8971" max="8971" width="15.5703125" style="1" customWidth="1"/>
    <col min="8972" max="8972" width="14.5703125" style="1" customWidth="1"/>
    <col min="8973" max="8973" width="18.7109375" style="1" customWidth="1"/>
    <col min="8974" max="9216" width="9" style="1"/>
    <col min="9217" max="9217" width="2.85546875" style="1" customWidth="1"/>
    <col min="9218" max="9218" width="51.28515625" style="1" customWidth="1"/>
    <col min="9219" max="9219" width="10.42578125" style="1" customWidth="1"/>
    <col min="9220" max="9221" width="9.140625" style="1" customWidth="1"/>
    <col min="9222" max="9222" width="13.5703125" style="1" customWidth="1"/>
    <col min="9223" max="9226" width="9" style="1"/>
    <col min="9227" max="9227" width="15.5703125" style="1" customWidth="1"/>
    <col min="9228" max="9228" width="14.5703125" style="1" customWidth="1"/>
    <col min="9229" max="9229" width="18.7109375" style="1" customWidth="1"/>
    <col min="9230" max="9472" width="9" style="1"/>
    <col min="9473" max="9473" width="2.85546875" style="1" customWidth="1"/>
    <col min="9474" max="9474" width="51.28515625" style="1" customWidth="1"/>
    <col min="9475" max="9475" width="10.42578125" style="1" customWidth="1"/>
    <col min="9476" max="9477" width="9.140625" style="1" customWidth="1"/>
    <col min="9478" max="9478" width="13.5703125" style="1" customWidth="1"/>
    <col min="9479" max="9482" width="9" style="1"/>
    <col min="9483" max="9483" width="15.5703125" style="1" customWidth="1"/>
    <col min="9484" max="9484" width="14.5703125" style="1" customWidth="1"/>
    <col min="9485" max="9485" width="18.7109375" style="1" customWidth="1"/>
    <col min="9486" max="9728" width="9" style="1"/>
    <col min="9729" max="9729" width="2.85546875" style="1" customWidth="1"/>
    <col min="9730" max="9730" width="51.28515625" style="1" customWidth="1"/>
    <col min="9731" max="9731" width="10.42578125" style="1" customWidth="1"/>
    <col min="9732" max="9733" width="9.140625" style="1" customWidth="1"/>
    <col min="9734" max="9734" width="13.5703125" style="1" customWidth="1"/>
    <col min="9735" max="9738" width="9" style="1"/>
    <col min="9739" max="9739" width="15.5703125" style="1" customWidth="1"/>
    <col min="9740" max="9740" width="14.5703125" style="1" customWidth="1"/>
    <col min="9741" max="9741" width="18.7109375" style="1" customWidth="1"/>
    <col min="9742" max="9984" width="9" style="1"/>
    <col min="9985" max="9985" width="2.85546875" style="1" customWidth="1"/>
    <col min="9986" max="9986" width="51.28515625" style="1" customWidth="1"/>
    <col min="9987" max="9987" width="10.42578125" style="1" customWidth="1"/>
    <col min="9988" max="9989" width="9.140625" style="1" customWidth="1"/>
    <col min="9990" max="9990" width="13.5703125" style="1" customWidth="1"/>
    <col min="9991" max="9994" width="9" style="1"/>
    <col min="9995" max="9995" width="15.5703125" style="1" customWidth="1"/>
    <col min="9996" max="9996" width="14.5703125" style="1" customWidth="1"/>
    <col min="9997" max="9997" width="18.7109375" style="1" customWidth="1"/>
    <col min="9998" max="10240" width="9" style="1"/>
    <col min="10241" max="10241" width="2.85546875" style="1" customWidth="1"/>
    <col min="10242" max="10242" width="51.28515625" style="1" customWidth="1"/>
    <col min="10243" max="10243" width="10.42578125" style="1" customWidth="1"/>
    <col min="10244" max="10245" width="9.140625" style="1" customWidth="1"/>
    <col min="10246" max="10246" width="13.5703125" style="1" customWidth="1"/>
    <col min="10247" max="10250" width="9" style="1"/>
    <col min="10251" max="10251" width="15.5703125" style="1" customWidth="1"/>
    <col min="10252" max="10252" width="14.5703125" style="1" customWidth="1"/>
    <col min="10253" max="10253" width="18.7109375" style="1" customWidth="1"/>
    <col min="10254" max="10496" width="9" style="1"/>
    <col min="10497" max="10497" width="2.85546875" style="1" customWidth="1"/>
    <col min="10498" max="10498" width="51.28515625" style="1" customWidth="1"/>
    <col min="10499" max="10499" width="10.42578125" style="1" customWidth="1"/>
    <col min="10500" max="10501" width="9.140625" style="1" customWidth="1"/>
    <col min="10502" max="10502" width="13.5703125" style="1" customWidth="1"/>
    <col min="10503" max="10506" width="9" style="1"/>
    <col min="10507" max="10507" width="15.5703125" style="1" customWidth="1"/>
    <col min="10508" max="10508" width="14.5703125" style="1" customWidth="1"/>
    <col min="10509" max="10509" width="18.7109375" style="1" customWidth="1"/>
    <col min="10510" max="10752" width="9" style="1"/>
    <col min="10753" max="10753" width="2.85546875" style="1" customWidth="1"/>
    <col min="10754" max="10754" width="51.28515625" style="1" customWidth="1"/>
    <col min="10755" max="10755" width="10.42578125" style="1" customWidth="1"/>
    <col min="10756" max="10757" width="9.140625" style="1" customWidth="1"/>
    <col min="10758" max="10758" width="13.5703125" style="1" customWidth="1"/>
    <col min="10759" max="10762" width="9" style="1"/>
    <col min="10763" max="10763" width="15.5703125" style="1" customWidth="1"/>
    <col min="10764" max="10764" width="14.5703125" style="1" customWidth="1"/>
    <col min="10765" max="10765" width="18.7109375" style="1" customWidth="1"/>
    <col min="10766" max="11008" width="9" style="1"/>
    <col min="11009" max="11009" width="2.85546875" style="1" customWidth="1"/>
    <col min="11010" max="11010" width="51.28515625" style="1" customWidth="1"/>
    <col min="11011" max="11011" width="10.42578125" style="1" customWidth="1"/>
    <col min="11012" max="11013" width="9.140625" style="1" customWidth="1"/>
    <col min="11014" max="11014" width="13.5703125" style="1" customWidth="1"/>
    <col min="11015" max="11018" width="9" style="1"/>
    <col min="11019" max="11019" width="15.5703125" style="1" customWidth="1"/>
    <col min="11020" max="11020" width="14.5703125" style="1" customWidth="1"/>
    <col min="11021" max="11021" width="18.7109375" style="1" customWidth="1"/>
    <col min="11022" max="11264" width="9" style="1"/>
    <col min="11265" max="11265" width="2.85546875" style="1" customWidth="1"/>
    <col min="11266" max="11266" width="51.28515625" style="1" customWidth="1"/>
    <col min="11267" max="11267" width="10.42578125" style="1" customWidth="1"/>
    <col min="11268" max="11269" width="9.140625" style="1" customWidth="1"/>
    <col min="11270" max="11270" width="13.5703125" style="1" customWidth="1"/>
    <col min="11271" max="11274" width="9" style="1"/>
    <col min="11275" max="11275" width="15.5703125" style="1" customWidth="1"/>
    <col min="11276" max="11276" width="14.5703125" style="1" customWidth="1"/>
    <col min="11277" max="11277" width="18.7109375" style="1" customWidth="1"/>
    <col min="11278" max="11520" width="9" style="1"/>
    <col min="11521" max="11521" width="2.85546875" style="1" customWidth="1"/>
    <col min="11522" max="11522" width="51.28515625" style="1" customWidth="1"/>
    <col min="11523" max="11523" width="10.42578125" style="1" customWidth="1"/>
    <col min="11524" max="11525" width="9.140625" style="1" customWidth="1"/>
    <col min="11526" max="11526" width="13.5703125" style="1" customWidth="1"/>
    <col min="11527" max="11530" width="9" style="1"/>
    <col min="11531" max="11531" width="15.5703125" style="1" customWidth="1"/>
    <col min="11532" max="11532" width="14.5703125" style="1" customWidth="1"/>
    <col min="11533" max="11533" width="18.7109375" style="1" customWidth="1"/>
    <col min="11534" max="11776" width="9" style="1"/>
    <col min="11777" max="11777" width="2.85546875" style="1" customWidth="1"/>
    <col min="11778" max="11778" width="51.28515625" style="1" customWidth="1"/>
    <col min="11779" max="11779" width="10.42578125" style="1" customWidth="1"/>
    <col min="11780" max="11781" width="9.140625" style="1" customWidth="1"/>
    <col min="11782" max="11782" width="13.5703125" style="1" customWidth="1"/>
    <col min="11783" max="11786" width="9" style="1"/>
    <col min="11787" max="11787" width="15.5703125" style="1" customWidth="1"/>
    <col min="11788" max="11788" width="14.5703125" style="1" customWidth="1"/>
    <col min="11789" max="11789" width="18.7109375" style="1" customWidth="1"/>
    <col min="11790" max="12032" width="9" style="1"/>
    <col min="12033" max="12033" width="2.85546875" style="1" customWidth="1"/>
    <col min="12034" max="12034" width="51.28515625" style="1" customWidth="1"/>
    <col min="12035" max="12035" width="10.42578125" style="1" customWidth="1"/>
    <col min="12036" max="12037" width="9.140625" style="1" customWidth="1"/>
    <col min="12038" max="12038" width="13.5703125" style="1" customWidth="1"/>
    <col min="12039" max="12042" width="9" style="1"/>
    <col min="12043" max="12043" width="15.5703125" style="1" customWidth="1"/>
    <col min="12044" max="12044" width="14.5703125" style="1" customWidth="1"/>
    <col min="12045" max="12045" width="18.7109375" style="1" customWidth="1"/>
    <col min="12046" max="12288" width="9" style="1"/>
    <col min="12289" max="12289" width="2.85546875" style="1" customWidth="1"/>
    <col min="12290" max="12290" width="51.28515625" style="1" customWidth="1"/>
    <col min="12291" max="12291" width="10.42578125" style="1" customWidth="1"/>
    <col min="12292" max="12293" width="9.140625" style="1" customWidth="1"/>
    <col min="12294" max="12294" width="13.5703125" style="1" customWidth="1"/>
    <col min="12295" max="12298" width="9" style="1"/>
    <col min="12299" max="12299" width="15.5703125" style="1" customWidth="1"/>
    <col min="12300" max="12300" width="14.5703125" style="1" customWidth="1"/>
    <col min="12301" max="12301" width="18.7109375" style="1" customWidth="1"/>
    <col min="12302" max="12544" width="9" style="1"/>
    <col min="12545" max="12545" width="2.85546875" style="1" customWidth="1"/>
    <col min="12546" max="12546" width="51.28515625" style="1" customWidth="1"/>
    <col min="12547" max="12547" width="10.42578125" style="1" customWidth="1"/>
    <col min="12548" max="12549" width="9.140625" style="1" customWidth="1"/>
    <col min="12550" max="12550" width="13.5703125" style="1" customWidth="1"/>
    <col min="12551" max="12554" width="9" style="1"/>
    <col min="12555" max="12555" width="15.5703125" style="1" customWidth="1"/>
    <col min="12556" max="12556" width="14.5703125" style="1" customWidth="1"/>
    <col min="12557" max="12557" width="18.7109375" style="1" customWidth="1"/>
    <col min="12558" max="12800" width="9" style="1"/>
    <col min="12801" max="12801" width="2.85546875" style="1" customWidth="1"/>
    <col min="12802" max="12802" width="51.28515625" style="1" customWidth="1"/>
    <col min="12803" max="12803" width="10.42578125" style="1" customWidth="1"/>
    <col min="12804" max="12805" width="9.140625" style="1" customWidth="1"/>
    <col min="12806" max="12806" width="13.5703125" style="1" customWidth="1"/>
    <col min="12807" max="12810" width="9" style="1"/>
    <col min="12811" max="12811" width="15.5703125" style="1" customWidth="1"/>
    <col min="12812" max="12812" width="14.5703125" style="1" customWidth="1"/>
    <col min="12813" max="12813" width="18.7109375" style="1" customWidth="1"/>
    <col min="12814" max="13056" width="9" style="1"/>
    <col min="13057" max="13057" width="2.85546875" style="1" customWidth="1"/>
    <col min="13058" max="13058" width="51.28515625" style="1" customWidth="1"/>
    <col min="13059" max="13059" width="10.42578125" style="1" customWidth="1"/>
    <col min="13060" max="13061" width="9.140625" style="1" customWidth="1"/>
    <col min="13062" max="13062" width="13.5703125" style="1" customWidth="1"/>
    <col min="13063" max="13066" width="9" style="1"/>
    <col min="13067" max="13067" width="15.5703125" style="1" customWidth="1"/>
    <col min="13068" max="13068" width="14.5703125" style="1" customWidth="1"/>
    <col min="13069" max="13069" width="18.7109375" style="1" customWidth="1"/>
    <col min="13070" max="13312" width="9" style="1"/>
    <col min="13313" max="13313" width="2.85546875" style="1" customWidth="1"/>
    <col min="13314" max="13314" width="51.28515625" style="1" customWidth="1"/>
    <col min="13315" max="13315" width="10.42578125" style="1" customWidth="1"/>
    <col min="13316" max="13317" width="9.140625" style="1" customWidth="1"/>
    <col min="13318" max="13318" width="13.5703125" style="1" customWidth="1"/>
    <col min="13319" max="13322" width="9" style="1"/>
    <col min="13323" max="13323" width="15.5703125" style="1" customWidth="1"/>
    <col min="13324" max="13324" width="14.5703125" style="1" customWidth="1"/>
    <col min="13325" max="13325" width="18.7109375" style="1" customWidth="1"/>
    <col min="13326" max="13568" width="9" style="1"/>
    <col min="13569" max="13569" width="2.85546875" style="1" customWidth="1"/>
    <col min="13570" max="13570" width="51.28515625" style="1" customWidth="1"/>
    <col min="13571" max="13571" width="10.42578125" style="1" customWidth="1"/>
    <col min="13572" max="13573" width="9.140625" style="1" customWidth="1"/>
    <col min="13574" max="13574" width="13.5703125" style="1" customWidth="1"/>
    <col min="13575" max="13578" width="9" style="1"/>
    <col min="13579" max="13579" width="15.5703125" style="1" customWidth="1"/>
    <col min="13580" max="13580" width="14.5703125" style="1" customWidth="1"/>
    <col min="13581" max="13581" width="18.7109375" style="1" customWidth="1"/>
    <col min="13582" max="13824" width="9" style="1"/>
    <col min="13825" max="13825" width="2.85546875" style="1" customWidth="1"/>
    <col min="13826" max="13826" width="51.28515625" style="1" customWidth="1"/>
    <col min="13827" max="13827" width="10.42578125" style="1" customWidth="1"/>
    <col min="13828" max="13829" width="9.140625" style="1" customWidth="1"/>
    <col min="13830" max="13830" width="13.5703125" style="1" customWidth="1"/>
    <col min="13831" max="13834" width="9" style="1"/>
    <col min="13835" max="13835" width="15.5703125" style="1" customWidth="1"/>
    <col min="13836" max="13836" width="14.5703125" style="1" customWidth="1"/>
    <col min="13837" max="13837" width="18.7109375" style="1" customWidth="1"/>
    <col min="13838" max="14080" width="9" style="1"/>
    <col min="14081" max="14081" width="2.85546875" style="1" customWidth="1"/>
    <col min="14082" max="14082" width="51.28515625" style="1" customWidth="1"/>
    <col min="14083" max="14083" width="10.42578125" style="1" customWidth="1"/>
    <col min="14084" max="14085" width="9.140625" style="1" customWidth="1"/>
    <col min="14086" max="14086" width="13.5703125" style="1" customWidth="1"/>
    <col min="14087" max="14090" width="9" style="1"/>
    <col min="14091" max="14091" width="15.5703125" style="1" customWidth="1"/>
    <col min="14092" max="14092" width="14.5703125" style="1" customWidth="1"/>
    <col min="14093" max="14093" width="18.7109375" style="1" customWidth="1"/>
    <col min="14094" max="14336" width="9" style="1"/>
    <col min="14337" max="14337" width="2.85546875" style="1" customWidth="1"/>
    <col min="14338" max="14338" width="51.28515625" style="1" customWidth="1"/>
    <col min="14339" max="14339" width="10.42578125" style="1" customWidth="1"/>
    <col min="14340" max="14341" width="9.140625" style="1" customWidth="1"/>
    <col min="14342" max="14342" width="13.5703125" style="1" customWidth="1"/>
    <col min="14343" max="14346" width="9" style="1"/>
    <col min="14347" max="14347" width="15.5703125" style="1" customWidth="1"/>
    <col min="14348" max="14348" width="14.5703125" style="1" customWidth="1"/>
    <col min="14349" max="14349" width="18.7109375" style="1" customWidth="1"/>
    <col min="14350" max="14592" width="9" style="1"/>
    <col min="14593" max="14593" width="2.85546875" style="1" customWidth="1"/>
    <col min="14594" max="14594" width="51.28515625" style="1" customWidth="1"/>
    <col min="14595" max="14595" width="10.42578125" style="1" customWidth="1"/>
    <col min="14596" max="14597" width="9.140625" style="1" customWidth="1"/>
    <col min="14598" max="14598" width="13.5703125" style="1" customWidth="1"/>
    <col min="14599" max="14602" width="9" style="1"/>
    <col min="14603" max="14603" width="15.5703125" style="1" customWidth="1"/>
    <col min="14604" max="14604" width="14.5703125" style="1" customWidth="1"/>
    <col min="14605" max="14605" width="18.7109375" style="1" customWidth="1"/>
    <col min="14606" max="14848" width="9" style="1"/>
    <col min="14849" max="14849" width="2.85546875" style="1" customWidth="1"/>
    <col min="14850" max="14850" width="51.28515625" style="1" customWidth="1"/>
    <col min="14851" max="14851" width="10.42578125" style="1" customWidth="1"/>
    <col min="14852" max="14853" width="9.140625" style="1" customWidth="1"/>
    <col min="14854" max="14854" width="13.5703125" style="1" customWidth="1"/>
    <col min="14855" max="14858" width="9" style="1"/>
    <col min="14859" max="14859" width="15.5703125" style="1" customWidth="1"/>
    <col min="14860" max="14860" width="14.5703125" style="1" customWidth="1"/>
    <col min="14861" max="14861" width="18.7109375" style="1" customWidth="1"/>
    <col min="14862" max="15104" width="9" style="1"/>
    <col min="15105" max="15105" width="2.85546875" style="1" customWidth="1"/>
    <col min="15106" max="15106" width="51.28515625" style="1" customWidth="1"/>
    <col min="15107" max="15107" width="10.42578125" style="1" customWidth="1"/>
    <col min="15108" max="15109" width="9.140625" style="1" customWidth="1"/>
    <col min="15110" max="15110" width="13.5703125" style="1" customWidth="1"/>
    <col min="15111" max="15114" width="9" style="1"/>
    <col min="15115" max="15115" width="15.5703125" style="1" customWidth="1"/>
    <col min="15116" max="15116" width="14.5703125" style="1" customWidth="1"/>
    <col min="15117" max="15117" width="18.7109375" style="1" customWidth="1"/>
    <col min="15118" max="15360" width="9" style="1"/>
    <col min="15361" max="15361" width="2.85546875" style="1" customWidth="1"/>
    <col min="15362" max="15362" width="51.28515625" style="1" customWidth="1"/>
    <col min="15363" max="15363" width="10.42578125" style="1" customWidth="1"/>
    <col min="15364" max="15365" width="9.140625" style="1" customWidth="1"/>
    <col min="15366" max="15366" width="13.5703125" style="1" customWidth="1"/>
    <col min="15367" max="15370" width="9" style="1"/>
    <col min="15371" max="15371" width="15.5703125" style="1" customWidth="1"/>
    <col min="15372" max="15372" width="14.5703125" style="1" customWidth="1"/>
    <col min="15373" max="15373" width="18.7109375" style="1" customWidth="1"/>
    <col min="15374" max="15616" width="9" style="1"/>
    <col min="15617" max="15617" width="2.85546875" style="1" customWidth="1"/>
    <col min="15618" max="15618" width="51.28515625" style="1" customWidth="1"/>
    <col min="15619" max="15619" width="10.42578125" style="1" customWidth="1"/>
    <col min="15620" max="15621" width="9.140625" style="1" customWidth="1"/>
    <col min="15622" max="15622" width="13.5703125" style="1" customWidth="1"/>
    <col min="15623" max="15626" width="9" style="1"/>
    <col min="15627" max="15627" width="15.5703125" style="1" customWidth="1"/>
    <col min="15628" max="15628" width="14.5703125" style="1" customWidth="1"/>
    <col min="15629" max="15629" width="18.7109375" style="1" customWidth="1"/>
    <col min="15630" max="15872" width="9" style="1"/>
    <col min="15873" max="15873" width="2.85546875" style="1" customWidth="1"/>
    <col min="15874" max="15874" width="51.28515625" style="1" customWidth="1"/>
    <col min="15875" max="15875" width="10.42578125" style="1" customWidth="1"/>
    <col min="15876" max="15877" width="9.140625" style="1" customWidth="1"/>
    <col min="15878" max="15878" width="13.5703125" style="1" customWidth="1"/>
    <col min="15879" max="15882" width="9" style="1"/>
    <col min="15883" max="15883" width="15.5703125" style="1" customWidth="1"/>
    <col min="15884" max="15884" width="14.5703125" style="1" customWidth="1"/>
    <col min="15885" max="15885" width="18.7109375" style="1" customWidth="1"/>
    <col min="15886" max="16128" width="9" style="1"/>
    <col min="16129" max="16129" width="2.85546875" style="1" customWidth="1"/>
    <col min="16130" max="16130" width="51.28515625" style="1" customWidth="1"/>
    <col min="16131" max="16131" width="10.42578125" style="1" customWidth="1"/>
    <col min="16132" max="16133" width="9.140625" style="1" customWidth="1"/>
    <col min="16134" max="16134" width="13.5703125" style="1" customWidth="1"/>
    <col min="16135" max="16138" width="9" style="1"/>
    <col min="16139" max="16139" width="15.5703125" style="1" customWidth="1"/>
    <col min="16140" max="16140" width="14.5703125" style="1" customWidth="1"/>
    <col min="16141" max="16141" width="18.7109375" style="1" customWidth="1"/>
    <col min="16142" max="16384" width="9" style="1"/>
  </cols>
  <sheetData>
    <row r="1" spans="1:21" ht="21" x14ac:dyDescent="0.25">
      <c r="A1" s="39"/>
      <c r="B1" s="40"/>
      <c r="C1" s="39"/>
      <c r="D1" s="41"/>
      <c r="E1" s="42"/>
      <c r="F1" s="43"/>
      <c r="G1" s="42"/>
      <c r="H1" s="53" t="s">
        <v>134</v>
      </c>
      <c r="I1" s="53"/>
    </row>
    <row r="2" spans="1:21" ht="23.25" customHeight="1" x14ac:dyDescent="0.3">
      <c r="A2" s="54" t="s">
        <v>118</v>
      </c>
      <c r="B2" s="54"/>
      <c r="C2" s="54"/>
      <c r="D2" s="54"/>
      <c r="E2" s="54"/>
      <c r="F2" s="54"/>
      <c r="G2" s="54"/>
      <c r="H2" s="54"/>
      <c r="I2" s="54"/>
    </row>
    <row r="3" spans="1:21" ht="41.25" customHeight="1" x14ac:dyDescent="0.25">
      <c r="A3" s="55" t="s">
        <v>137</v>
      </c>
      <c r="B3" s="55"/>
      <c r="C3" s="55"/>
      <c r="D3" s="55"/>
      <c r="E3" s="55"/>
      <c r="F3" s="55"/>
      <c r="G3" s="55"/>
      <c r="H3" s="55"/>
      <c r="I3" s="55"/>
    </row>
    <row r="4" spans="1:21" ht="30" customHeight="1" x14ac:dyDescent="0.25">
      <c r="A4" s="56" t="s">
        <v>0</v>
      </c>
      <c r="B4" s="56" t="s">
        <v>1</v>
      </c>
      <c r="C4" s="58" t="s">
        <v>2</v>
      </c>
      <c r="D4" s="60" t="s">
        <v>3</v>
      </c>
      <c r="E4" s="62" t="s">
        <v>135</v>
      </c>
      <c r="F4" s="63"/>
      <c r="G4" s="62" t="s">
        <v>136</v>
      </c>
      <c r="H4" s="63"/>
      <c r="I4" s="64" t="s">
        <v>6</v>
      </c>
    </row>
    <row r="5" spans="1:21" ht="40.5" x14ac:dyDescent="0.25">
      <c r="A5" s="57"/>
      <c r="B5" s="57"/>
      <c r="C5" s="59"/>
      <c r="D5" s="61"/>
      <c r="E5" s="2" t="s">
        <v>4</v>
      </c>
      <c r="F5" s="3" t="s">
        <v>5</v>
      </c>
      <c r="G5" s="2" t="s">
        <v>4</v>
      </c>
      <c r="H5" s="3" t="s">
        <v>5</v>
      </c>
      <c r="I5" s="65"/>
    </row>
    <row r="6" spans="1:21" x14ac:dyDescent="0.25">
      <c r="A6" s="4">
        <v>1</v>
      </c>
      <c r="B6" s="4">
        <v>2</v>
      </c>
      <c r="C6" s="4">
        <v>3</v>
      </c>
      <c r="D6" s="5">
        <v>4</v>
      </c>
      <c r="E6" s="4">
        <v>5</v>
      </c>
      <c r="F6" s="5">
        <v>6</v>
      </c>
      <c r="G6" s="5">
        <v>7</v>
      </c>
      <c r="H6" s="5">
        <v>8</v>
      </c>
      <c r="I6" s="5">
        <v>9</v>
      </c>
    </row>
    <row r="7" spans="1:21" ht="19.5" customHeight="1" x14ac:dyDescent="0.25">
      <c r="A7" s="38">
        <v>1</v>
      </c>
      <c r="B7" s="49" t="s">
        <v>108</v>
      </c>
      <c r="C7" s="49"/>
      <c r="D7" s="49"/>
      <c r="E7" s="13"/>
      <c r="F7" s="16"/>
      <c r="G7" s="16"/>
      <c r="H7" s="44"/>
      <c r="I7" s="44"/>
    </row>
    <row r="8" spans="1:21" s="10" customFormat="1" ht="28.5" customHeight="1" x14ac:dyDescent="0.25">
      <c r="A8" s="6">
        <v>1</v>
      </c>
      <c r="B8" s="7" t="s">
        <v>7</v>
      </c>
      <c r="C8" s="6" t="s">
        <v>8</v>
      </c>
      <c r="D8" s="12">
        <v>1500</v>
      </c>
      <c r="E8" s="25">
        <v>20.37</v>
      </c>
      <c r="F8" s="8">
        <f t="shared" ref="F8:F66" si="0">D8*E8</f>
        <v>30555</v>
      </c>
      <c r="G8" s="9"/>
      <c r="H8" s="44"/>
      <c r="I8" s="4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10" customFormat="1" ht="22.5" customHeight="1" x14ac:dyDescent="0.25">
      <c r="A9" s="6">
        <v>2</v>
      </c>
      <c r="B9" s="7" t="s">
        <v>9</v>
      </c>
      <c r="C9" s="6" t="s">
        <v>10</v>
      </c>
      <c r="D9" s="12">
        <v>100000</v>
      </c>
      <c r="E9" s="25">
        <v>0.18</v>
      </c>
      <c r="F9" s="8">
        <f t="shared" si="0"/>
        <v>18000</v>
      </c>
      <c r="G9" s="9"/>
      <c r="H9" s="44"/>
      <c r="I9" s="4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0" customFormat="1" ht="22.5" customHeight="1" x14ac:dyDescent="0.25">
      <c r="A10" s="6">
        <v>3</v>
      </c>
      <c r="B10" s="7" t="s">
        <v>11</v>
      </c>
      <c r="C10" s="6" t="s">
        <v>12</v>
      </c>
      <c r="D10" s="12">
        <v>500</v>
      </c>
      <c r="E10" s="25">
        <v>11.26</v>
      </c>
      <c r="F10" s="8">
        <f t="shared" si="0"/>
        <v>5630</v>
      </c>
      <c r="G10" s="9"/>
      <c r="H10" s="44"/>
      <c r="I10" s="4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10" customFormat="1" ht="27" x14ac:dyDescent="0.25">
      <c r="A11" s="6">
        <v>4</v>
      </c>
      <c r="B11" s="7" t="s">
        <v>13</v>
      </c>
      <c r="C11" s="6" t="s">
        <v>12</v>
      </c>
      <c r="D11" s="12">
        <v>500</v>
      </c>
      <c r="E11" s="25">
        <v>22.14</v>
      </c>
      <c r="F11" s="8">
        <f>D11*E11</f>
        <v>11070</v>
      </c>
      <c r="G11" s="9"/>
      <c r="H11" s="44"/>
      <c r="I11" s="44"/>
      <c r="J11" s="1" t="s">
        <v>14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7" x14ac:dyDescent="0.25">
      <c r="A12" s="6">
        <v>5</v>
      </c>
      <c r="B12" s="7" t="s">
        <v>15</v>
      </c>
      <c r="C12" s="6" t="s">
        <v>12</v>
      </c>
      <c r="D12" s="12">
        <v>6000</v>
      </c>
      <c r="E12" s="25">
        <v>7.56</v>
      </c>
      <c r="F12" s="8">
        <f>D12*E12</f>
        <v>45360</v>
      </c>
      <c r="G12" s="9"/>
      <c r="H12" s="44"/>
      <c r="I12" s="44"/>
    </row>
    <row r="13" spans="1:21" s="10" customFormat="1" ht="30.75" customHeight="1" x14ac:dyDescent="0.25">
      <c r="A13" s="6">
        <v>6</v>
      </c>
      <c r="B13" s="11" t="s">
        <v>16</v>
      </c>
      <c r="C13" s="6" t="s">
        <v>12</v>
      </c>
      <c r="D13" s="12">
        <v>6000</v>
      </c>
      <c r="E13" s="25">
        <v>7.18</v>
      </c>
      <c r="F13" s="8">
        <f t="shared" si="0"/>
        <v>43080</v>
      </c>
      <c r="G13" s="9"/>
      <c r="H13" s="44"/>
      <c r="I13" s="4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10" customFormat="1" ht="19.5" customHeight="1" x14ac:dyDescent="0.25">
      <c r="A14" s="6">
        <v>7</v>
      </c>
      <c r="B14" s="7" t="s">
        <v>17</v>
      </c>
      <c r="C14" s="6" t="s">
        <v>12</v>
      </c>
      <c r="D14" s="12">
        <v>300</v>
      </c>
      <c r="E14" s="25">
        <v>29.24</v>
      </c>
      <c r="F14" s="8">
        <f t="shared" si="0"/>
        <v>8772</v>
      </c>
      <c r="G14" s="9"/>
      <c r="H14" s="44"/>
      <c r="I14" s="4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10" customFormat="1" ht="27" x14ac:dyDescent="0.25">
      <c r="A15" s="6">
        <v>8</v>
      </c>
      <c r="B15" s="7" t="s">
        <v>18</v>
      </c>
      <c r="C15" s="6" t="s">
        <v>12</v>
      </c>
      <c r="D15" s="12">
        <v>300</v>
      </c>
      <c r="E15" s="25">
        <v>35.979999999999997</v>
      </c>
      <c r="F15" s="8">
        <f>D15*E15</f>
        <v>10793.999999999998</v>
      </c>
      <c r="G15" s="9"/>
      <c r="H15" s="44"/>
      <c r="I15" s="4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10" customFormat="1" ht="25.5" customHeight="1" x14ac:dyDescent="0.25">
      <c r="A16" s="6">
        <v>9</v>
      </c>
      <c r="B16" s="7" t="s">
        <v>19</v>
      </c>
      <c r="C16" s="6" t="s">
        <v>12</v>
      </c>
      <c r="D16" s="12">
        <v>9000</v>
      </c>
      <c r="E16" s="25">
        <v>2.41</v>
      </c>
      <c r="F16" s="8">
        <f t="shared" si="0"/>
        <v>21690</v>
      </c>
      <c r="G16" s="9"/>
      <c r="H16" s="44"/>
      <c r="I16" s="4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5" s="10" customFormat="1" ht="25.5" customHeight="1" x14ac:dyDescent="0.25">
      <c r="A17" s="6">
        <v>10</v>
      </c>
      <c r="B17" s="7" t="s">
        <v>20</v>
      </c>
      <c r="C17" s="6" t="s">
        <v>8</v>
      </c>
      <c r="D17" s="12">
        <v>7000</v>
      </c>
      <c r="E17" s="25">
        <v>8.8699999999999992</v>
      </c>
      <c r="F17" s="8">
        <f t="shared" si="0"/>
        <v>62089.999999999993</v>
      </c>
      <c r="G17" s="9"/>
      <c r="H17" s="44"/>
      <c r="I17" s="4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5" s="10" customFormat="1" ht="40.5" x14ac:dyDescent="0.25">
      <c r="A18" s="6">
        <v>11</v>
      </c>
      <c r="B18" s="7" t="s">
        <v>21</v>
      </c>
      <c r="C18" s="6" t="s">
        <v>8</v>
      </c>
      <c r="D18" s="12">
        <v>3000</v>
      </c>
      <c r="E18" s="25">
        <v>7.95</v>
      </c>
      <c r="F18" s="8">
        <f>D18*E18</f>
        <v>23850</v>
      </c>
      <c r="G18" s="9"/>
      <c r="H18" s="44"/>
      <c r="I18" s="4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5" s="10" customFormat="1" ht="27" x14ac:dyDescent="0.25">
      <c r="A19" s="6">
        <v>12</v>
      </c>
      <c r="B19" s="7" t="s">
        <v>22</v>
      </c>
      <c r="C19" s="6" t="s">
        <v>10</v>
      </c>
      <c r="D19" s="12">
        <v>5000</v>
      </c>
      <c r="E19" s="25">
        <v>6.69</v>
      </c>
      <c r="F19" s="8">
        <f t="shared" si="0"/>
        <v>33450</v>
      </c>
      <c r="G19" s="9"/>
      <c r="H19" s="44"/>
      <c r="I19" s="4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s="10" customFormat="1" ht="27" x14ac:dyDescent="0.25">
      <c r="A20" s="6">
        <v>13</v>
      </c>
      <c r="B20" s="7" t="s">
        <v>23</v>
      </c>
      <c r="C20" s="6" t="s">
        <v>24</v>
      </c>
      <c r="D20" s="12">
        <v>200</v>
      </c>
      <c r="E20" s="25">
        <v>11.34</v>
      </c>
      <c r="F20" s="8">
        <f t="shared" si="0"/>
        <v>2268</v>
      </c>
      <c r="G20" s="9"/>
      <c r="H20" s="44"/>
      <c r="I20" s="4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s="10" customFormat="1" ht="21.75" customHeight="1" x14ac:dyDescent="0.25">
      <c r="A21" s="6">
        <v>14</v>
      </c>
      <c r="B21" s="7" t="s">
        <v>25</v>
      </c>
      <c r="C21" s="6" t="s">
        <v>24</v>
      </c>
      <c r="D21" s="12">
        <v>200</v>
      </c>
      <c r="E21" s="25">
        <v>47.65</v>
      </c>
      <c r="F21" s="8">
        <f t="shared" si="0"/>
        <v>9530</v>
      </c>
      <c r="G21" s="9"/>
      <c r="H21" s="44"/>
      <c r="I21" s="4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10" customFormat="1" ht="19.5" customHeight="1" x14ac:dyDescent="0.25">
      <c r="A22" s="6">
        <v>15</v>
      </c>
      <c r="B22" s="7" t="s">
        <v>26</v>
      </c>
      <c r="C22" s="6" t="s">
        <v>8</v>
      </c>
      <c r="D22" s="12">
        <v>100</v>
      </c>
      <c r="E22" s="25">
        <v>97.29</v>
      </c>
      <c r="F22" s="8">
        <f t="shared" si="0"/>
        <v>9729</v>
      </c>
      <c r="G22" s="9"/>
      <c r="H22" s="44"/>
      <c r="I22" s="4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5" s="10" customFormat="1" ht="15.75" x14ac:dyDescent="0.25">
      <c r="A23" s="36">
        <v>2</v>
      </c>
      <c r="B23" s="50" t="s">
        <v>27</v>
      </c>
      <c r="C23" s="50"/>
      <c r="D23" s="50"/>
      <c r="E23" s="13"/>
      <c r="F23" s="8"/>
      <c r="G23" s="9"/>
      <c r="H23" s="44"/>
      <c r="I23" s="4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5" ht="28.5" customHeight="1" x14ac:dyDescent="0.25">
      <c r="A24" s="6">
        <v>16</v>
      </c>
      <c r="B24" s="7" t="s">
        <v>89</v>
      </c>
      <c r="C24" s="14" t="s">
        <v>28</v>
      </c>
      <c r="D24" s="15">
        <v>30</v>
      </c>
      <c r="E24" s="25">
        <v>468.74</v>
      </c>
      <c r="F24" s="8">
        <f t="shared" ref="F24:F29" si="1">D24*E24</f>
        <v>14062.2</v>
      </c>
      <c r="G24" s="9"/>
      <c r="H24" s="44"/>
      <c r="I24" s="44"/>
    </row>
    <row r="25" spans="1:25" ht="28.5" customHeight="1" x14ac:dyDescent="0.25">
      <c r="A25" s="6">
        <v>17</v>
      </c>
      <c r="B25" s="7" t="s">
        <v>90</v>
      </c>
      <c r="C25" s="14" t="s">
        <v>28</v>
      </c>
      <c r="D25" s="15">
        <v>30</v>
      </c>
      <c r="E25" s="25">
        <v>278.5</v>
      </c>
      <c r="F25" s="8">
        <f t="shared" si="1"/>
        <v>8355</v>
      </c>
      <c r="G25" s="9"/>
      <c r="H25" s="44"/>
      <c r="I25" s="44"/>
    </row>
    <row r="26" spans="1:25" ht="28.5" customHeight="1" x14ac:dyDescent="0.25">
      <c r="A26" s="6">
        <v>18</v>
      </c>
      <c r="B26" s="7" t="s">
        <v>91</v>
      </c>
      <c r="C26" s="14" t="s">
        <v>28</v>
      </c>
      <c r="D26" s="15">
        <v>30</v>
      </c>
      <c r="E26" s="25">
        <v>232.17</v>
      </c>
      <c r="F26" s="8">
        <f t="shared" si="1"/>
        <v>6965.0999999999995</v>
      </c>
      <c r="G26" s="9"/>
      <c r="H26" s="44"/>
      <c r="I26" s="44"/>
    </row>
    <row r="27" spans="1:25" ht="28.5" customHeight="1" x14ac:dyDescent="0.25">
      <c r="A27" s="6">
        <v>19</v>
      </c>
      <c r="B27" s="7" t="s">
        <v>29</v>
      </c>
      <c r="C27" s="14" t="s">
        <v>28</v>
      </c>
      <c r="D27" s="15">
        <v>20</v>
      </c>
      <c r="E27" s="25">
        <v>360.73</v>
      </c>
      <c r="F27" s="8">
        <f t="shared" si="1"/>
        <v>7214.6</v>
      </c>
      <c r="G27" s="9"/>
      <c r="H27" s="44"/>
      <c r="I27" s="44"/>
    </row>
    <row r="28" spans="1:25" ht="28.5" customHeight="1" x14ac:dyDescent="0.25">
      <c r="A28" s="6">
        <v>20</v>
      </c>
      <c r="B28" s="7" t="s">
        <v>30</v>
      </c>
      <c r="C28" s="6" t="s">
        <v>31</v>
      </c>
      <c r="D28" s="15">
        <v>50</v>
      </c>
      <c r="E28" s="25">
        <v>403.97</v>
      </c>
      <c r="F28" s="8">
        <f t="shared" si="1"/>
        <v>20198.5</v>
      </c>
      <c r="G28" s="9"/>
      <c r="H28" s="44"/>
      <c r="I28" s="44"/>
    </row>
    <row r="29" spans="1:25" ht="28.5" customHeight="1" x14ac:dyDescent="0.25">
      <c r="A29" s="6">
        <v>21</v>
      </c>
      <c r="B29" s="7" t="s">
        <v>32</v>
      </c>
      <c r="C29" s="6" t="s">
        <v>24</v>
      </c>
      <c r="D29" s="15">
        <v>50</v>
      </c>
      <c r="E29" s="8">
        <v>196.48</v>
      </c>
      <c r="F29" s="8">
        <f t="shared" si="1"/>
        <v>9824</v>
      </c>
      <c r="G29" s="9"/>
      <c r="H29" s="44"/>
      <c r="I29" s="44"/>
    </row>
    <row r="30" spans="1:25" s="10" customFormat="1" ht="27" customHeight="1" x14ac:dyDescent="0.25">
      <c r="A30" s="6">
        <v>22</v>
      </c>
      <c r="B30" s="7" t="s">
        <v>121</v>
      </c>
      <c r="C30" s="6" t="s">
        <v>33</v>
      </c>
      <c r="D30" s="15">
        <v>3</v>
      </c>
      <c r="E30" s="8">
        <v>2619.3000000000002</v>
      </c>
      <c r="F30" s="8">
        <f t="shared" si="0"/>
        <v>7857.9000000000005</v>
      </c>
      <c r="G30" s="9"/>
      <c r="H30" s="44"/>
      <c r="I30" s="4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s="10" customFormat="1" ht="21.75" customHeight="1" x14ac:dyDescent="0.25">
      <c r="A31" s="36">
        <v>3</v>
      </c>
      <c r="B31" s="49" t="s">
        <v>109</v>
      </c>
      <c r="C31" s="49"/>
      <c r="D31" s="49"/>
      <c r="E31" s="16"/>
      <c r="F31" s="8"/>
      <c r="G31" s="9"/>
      <c r="H31" s="44"/>
      <c r="I31" s="4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s="10" customFormat="1" ht="27" x14ac:dyDescent="0.25">
      <c r="A32" s="6">
        <v>23</v>
      </c>
      <c r="B32" s="17" t="s">
        <v>34</v>
      </c>
      <c r="C32" s="6" t="s">
        <v>10</v>
      </c>
      <c r="D32" s="15">
        <v>20000</v>
      </c>
      <c r="E32" s="18">
        <v>19.670000000000002</v>
      </c>
      <c r="F32" s="18">
        <f t="shared" si="0"/>
        <v>393400.00000000006</v>
      </c>
      <c r="G32" s="9"/>
      <c r="H32" s="44"/>
      <c r="I32" s="4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3" s="10" customFormat="1" ht="27" x14ac:dyDescent="0.25">
      <c r="A33" s="6">
        <v>24</v>
      </c>
      <c r="B33" s="17" t="s">
        <v>35</v>
      </c>
      <c r="C33" s="6" t="s">
        <v>10</v>
      </c>
      <c r="D33" s="15">
        <v>30000</v>
      </c>
      <c r="E33" s="18">
        <v>22.86</v>
      </c>
      <c r="F33" s="18">
        <f t="shared" si="0"/>
        <v>685800</v>
      </c>
      <c r="G33" s="9"/>
      <c r="H33" s="44"/>
      <c r="I33" s="4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3" s="10" customFormat="1" ht="27" x14ac:dyDescent="0.25">
      <c r="A34" s="6">
        <v>25</v>
      </c>
      <c r="B34" s="17" t="s">
        <v>36</v>
      </c>
      <c r="C34" s="6" t="s">
        <v>10</v>
      </c>
      <c r="D34" s="12">
        <v>4000</v>
      </c>
      <c r="E34" s="25">
        <v>35.36</v>
      </c>
      <c r="F34" s="8">
        <f t="shared" si="0"/>
        <v>141440</v>
      </c>
      <c r="G34" s="9"/>
      <c r="H34" s="45"/>
      <c r="I34" s="44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3" s="20" customFormat="1" ht="30.75" customHeight="1" x14ac:dyDescent="0.25">
      <c r="A35" s="6">
        <v>26</v>
      </c>
      <c r="B35" s="11" t="s">
        <v>37</v>
      </c>
      <c r="C35" s="6" t="s">
        <v>10</v>
      </c>
      <c r="D35" s="15">
        <v>20000</v>
      </c>
      <c r="E35" s="18">
        <v>12.38</v>
      </c>
      <c r="F35" s="18">
        <f t="shared" si="0"/>
        <v>247600.00000000003</v>
      </c>
      <c r="G35" s="9"/>
      <c r="H35" s="44"/>
      <c r="I35" s="4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3" s="20" customFormat="1" ht="27.75" customHeight="1" x14ac:dyDescent="0.25">
      <c r="A36" s="6">
        <v>27</v>
      </c>
      <c r="B36" s="11" t="s">
        <v>38</v>
      </c>
      <c r="C36" s="6" t="s">
        <v>33</v>
      </c>
      <c r="D36" s="15">
        <v>7000</v>
      </c>
      <c r="E36" s="18">
        <v>176.33</v>
      </c>
      <c r="F36" s="18">
        <f t="shared" si="0"/>
        <v>1234310</v>
      </c>
      <c r="G36" s="9"/>
      <c r="H36" s="44"/>
      <c r="I36" s="4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3" ht="27" x14ac:dyDescent="0.25">
      <c r="A37" s="6">
        <v>28</v>
      </c>
      <c r="B37" s="17" t="s">
        <v>105</v>
      </c>
      <c r="C37" s="6" t="s">
        <v>33</v>
      </c>
      <c r="D37" s="15">
        <v>8900</v>
      </c>
      <c r="E37" s="25">
        <v>176.33</v>
      </c>
      <c r="F37" s="8">
        <f>D37*E37</f>
        <v>1569337</v>
      </c>
      <c r="G37" s="9"/>
      <c r="H37" s="44"/>
      <c r="I37" s="44"/>
    </row>
    <row r="38" spans="1:23" ht="23.25" customHeight="1" x14ac:dyDescent="0.25">
      <c r="A38" s="6">
        <v>29</v>
      </c>
      <c r="B38" s="17" t="s">
        <v>87</v>
      </c>
      <c r="C38" s="6" t="s">
        <v>88</v>
      </c>
      <c r="D38" s="15">
        <v>21000</v>
      </c>
      <c r="E38" s="25">
        <v>3.22</v>
      </c>
      <c r="F38" s="8">
        <f>D38*E38</f>
        <v>67620</v>
      </c>
      <c r="G38" s="9"/>
      <c r="H38" s="44"/>
      <c r="I38" s="44"/>
    </row>
    <row r="39" spans="1:23" ht="27" x14ac:dyDescent="0.25">
      <c r="A39" s="6">
        <v>30</v>
      </c>
      <c r="B39" s="17" t="s">
        <v>106</v>
      </c>
      <c r="C39" s="6" t="s">
        <v>88</v>
      </c>
      <c r="D39" s="15">
        <v>230000</v>
      </c>
      <c r="E39" s="25">
        <v>14.54</v>
      </c>
      <c r="F39" s="8">
        <f>D39*E39</f>
        <v>3344200</v>
      </c>
      <c r="G39" s="9"/>
      <c r="H39" s="44"/>
      <c r="I39" s="44"/>
    </row>
    <row r="40" spans="1:23" s="10" customFormat="1" ht="27" x14ac:dyDescent="0.25">
      <c r="A40" s="6">
        <v>31</v>
      </c>
      <c r="B40" s="17" t="s">
        <v>103</v>
      </c>
      <c r="C40" s="6" t="s">
        <v>88</v>
      </c>
      <c r="D40" s="15">
        <v>40000</v>
      </c>
      <c r="E40" s="25">
        <v>3.69</v>
      </c>
      <c r="F40" s="8">
        <f>D40*E40</f>
        <v>147600</v>
      </c>
      <c r="G40" s="9"/>
      <c r="H40" s="44"/>
      <c r="I40" s="44"/>
      <c r="J40" s="1"/>
      <c r="K40" s="1"/>
      <c r="L40" s="1"/>
      <c r="M40" s="1"/>
      <c r="N40" s="1"/>
      <c r="O40" s="1"/>
    </row>
    <row r="41" spans="1:23" s="10" customFormat="1" ht="27" x14ac:dyDescent="0.25">
      <c r="A41" s="6">
        <v>32</v>
      </c>
      <c r="B41" s="17" t="s">
        <v>104</v>
      </c>
      <c r="C41" s="6" t="s">
        <v>88</v>
      </c>
      <c r="D41" s="15">
        <v>40000</v>
      </c>
      <c r="E41" s="25">
        <v>4.13</v>
      </c>
      <c r="F41" s="8">
        <f>D41*E41</f>
        <v>165200</v>
      </c>
      <c r="G41" s="9"/>
      <c r="H41" s="44"/>
      <c r="I41" s="4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3" s="10" customFormat="1" ht="31.5" customHeight="1" x14ac:dyDescent="0.25">
      <c r="A42" s="6">
        <v>33</v>
      </c>
      <c r="B42" s="17" t="s">
        <v>133</v>
      </c>
      <c r="C42" s="6" t="s">
        <v>33</v>
      </c>
      <c r="D42" s="15">
        <v>10</v>
      </c>
      <c r="E42" s="25">
        <v>183.71</v>
      </c>
      <c r="F42" s="8">
        <f t="shared" ref="F42" si="2">D42*E42</f>
        <v>1837.1000000000001</v>
      </c>
      <c r="G42" s="9"/>
      <c r="H42" s="44"/>
      <c r="I42" s="4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10" customFormat="1" ht="27" x14ac:dyDescent="0.25">
      <c r="A43" s="6">
        <v>34</v>
      </c>
      <c r="B43" s="17" t="s">
        <v>39</v>
      </c>
      <c r="C43" s="6" t="s">
        <v>8</v>
      </c>
      <c r="D43" s="15">
        <v>2000</v>
      </c>
      <c r="E43" s="18">
        <v>21.26</v>
      </c>
      <c r="F43" s="18">
        <f t="shared" si="0"/>
        <v>42520</v>
      </c>
      <c r="G43" s="9"/>
      <c r="H43" s="44"/>
      <c r="I43" s="4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3" s="10" customFormat="1" ht="27" x14ac:dyDescent="0.25">
      <c r="A44" s="6">
        <v>35</v>
      </c>
      <c r="B44" s="17" t="s">
        <v>40</v>
      </c>
      <c r="C44" s="6" t="s">
        <v>8</v>
      </c>
      <c r="D44" s="15">
        <v>1500</v>
      </c>
      <c r="E44" s="25">
        <v>18.64</v>
      </c>
      <c r="F44" s="8">
        <f>D44*E44</f>
        <v>27960</v>
      </c>
      <c r="G44" s="9"/>
      <c r="H44" s="44"/>
      <c r="I44" s="4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3" s="10" customFormat="1" ht="29.25" customHeight="1" x14ac:dyDescent="0.25">
      <c r="A45" s="6">
        <v>36</v>
      </c>
      <c r="B45" s="17" t="s">
        <v>41</v>
      </c>
      <c r="C45" s="6" t="s">
        <v>8</v>
      </c>
      <c r="D45" s="15">
        <v>1000</v>
      </c>
      <c r="E45" s="18">
        <v>14.03</v>
      </c>
      <c r="F45" s="18">
        <f t="shared" si="0"/>
        <v>14030</v>
      </c>
      <c r="G45" s="9"/>
      <c r="H45" s="44"/>
      <c r="I45" s="4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3" s="10" customFormat="1" ht="29.25" customHeight="1" x14ac:dyDescent="0.25">
      <c r="A46" s="6">
        <v>37</v>
      </c>
      <c r="B46" s="17" t="s">
        <v>92</v>
      </c>
      <c r="C46" s="6" t="s">
        <v>42</v>
      </c>
      <c r="D46" s="15">
        <v>10000</v>
      </c>
      <c r="E46" s="18">
        <v>2.69</v>
      </c>
      <c r="F46" s="18">
        <f t="shared" si="0"/>
        <v>26900</v>
      </c>
      <c r="G46" s="9"/>
      <c r="H46" s="44"/>
      <c r="I46" s="4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3" s="10" customFormat="1" ht="29.25" customHeight="1" x14ac:dyDescent="0.25">
      <c r="A47" s="6">
        <v>38</v>
      </c>
      <c r="B47" s="17" t="s">
        <v>43</v>
      </c>
      <c r="C47" s="6" t="s">
        <v>8</v>
      </c>
      <c r="D47" s="15">
        <v>800</v>
      </c>
      <c r="E47" s="18">
        <v>22.17</v>
      </c>
      <c r="F47" s="18">
        <f t="shared" si="0"/>
        <v>17736</v>
      </c>
      <c r="G47" s="9"/>
      <c r="H47" s="44"/>
      <c r="I47" s="4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3" s="10" customFormat="1" ht="29.25" customHeight="1" x14ac:dyDescent="0.25">
      <c r="A48" s="6">
        <v>39</v>
      </c>
      <c r="B48" s="17" t="s">
        <v>44</v>
      </c>
      <c r="C48" s="6" t="s">
        <v>8</v>
      </c>
      <c r="D48" s="15">
        <v>500</v>
      </c>
      <c r="E48" s="18">
        <v>47.1</v>
      </c>
      <c r="F48" s="18">
        <f t="shared" si="0"/>
        <v>23550</v>
      </c>
      <c r="G48" s="9"/>
      <c r="H48" s="44"/>
      <c r="I48" s="4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10" customFormat="1" ht="27" customHeight="1" x14ac:dyDescent="0.25">
      <c r="A49" s="6">
        <v>40</v>
      </c>
      <c r="B49" s="21" t="s">
        <v>45</v>
      </c>
      <c r="C49" s="6" t="s">
        <v>46</v>
      </c>
      <c r="D49" s="15">
        <v>504</v>
      </c>
      <c r="E49" s="18">
        <v>961.8</v>
      </c>
      <c r="F49" s="18">
        <f t="shared" si="0"/>
        <v>484747.19999999995</v>
      </c>
      <c r="G49" s="9"/>
      <c r="H49" s="44"/>
      <c r="I49" s="4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10" customFormat="1" ht="33.75" customHeight="1" x14ac:dyDescent="0.25">
      <c r="A50" s="36">
        <v>4</v>
      </c>
      <c r="B50" s="52" t="s">
        <v>110</v>
      </c>
      <c r="C50" s="52"/>
      <c r="D50" s="52"/>
      <c r="E50" s="13"/>
      <c r="F50" s="8"/>
      <c r="G50" s="9"/>
      <c r="H50" s="44"/>
      <c r="I50" s="4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10" customFormat="1" ht="27.75" customHeight="1" x14ac:dyDescent="0.25">
      <c r="A51" s="14">
        <v>41</v>
      </c>
      <c r="B51" s="11" t="s">
        <v>47</v>
      </c>
      <c r="C51" s="14" t="s">
        <v>48</v>
      </c>
      <c r="D51" s="15">
        <v>54</v>
      </c>
      <c r="E51" s="18">
        <v>262.31</v>
      </c>
      <c r="F51" s="18">
        <f t="shared" si="0"/>
        <v>14164.74</v>
      </c>
      <c r="G51" s="9"/>
      <c r="H51" s="44"/>
      <c r="I51" s="4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20" customFormat="1" ht="27" x14ac:dyDescent="0.25">
      <c r="A52" s="14">
        <v>42</v>
      </c>
      <c r="B52" s="11" t="s">
        <v>111</v>
      </c>
      <c r="C52" s="14" t="s">
        <v>10</v>
      </c>
      <c r="D52" s="15">
        <v>2000</v>
      </c>
      <c r="E52" s="18">
        <v>6.29</v>
      </c>
      <c r="F52" s="18">
        <f>D52*E52</f>
        <v>12580</v>
      </c>
      <c r="G52" s="9"/>
      <c r="H52" s="44"/>
      <c r="I52" s="4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20" customFormat="1" ht="28.5" customHeight="1" x14ac:dyDescent="0.25">
      <c r="A53" s="14">
        <v>43</v>
      </c>
      <c r="B53" s="17" t="s">
        <v>49</v>
      </c>
      <c r="C53" s="14" t="s">
        <v>50</v>
      </c>
      <c r="D53" s="15">
        <v>300</v>
      </c>
      <c r="E53" s="18">
        <v>38.840000000000003</v>
      </c>
      <c r="F53" s="18">
        <f t="shared" si="0"/>
        <v>11652.000000000002</v>
      </c>
      <c r="G53" s="9"/>
      <c r="H53" s="44"/>
      <c r="I53" s="4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20" customFormat="1" ht="31.5" customHeight="1" x14ac:dyDescent="0.25">
      <c r="A54" s="14">
        <v>44</v>
      </c>
      <c r="B54" s="11" t="s">
        <v>112</v>
      </c>
      <c r="C54" s="14" t="s">
        <v>10</v>
      </c>
      <c r="D54" s="15">
        <v>5000</v>
      </c>
      <c r="E54" s="18">
        <v>1.28</v>
      </c>
      <c r="F54" s="18">
        <f t="shared" si="0"/>
        <v>6400</v>
      </c>
      <c r="G54" s="9"/>
      <c r="H54" s="44"/>
      <c r="I54" s="4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20" customFormat="1" ht="27" x14ac:dyDescent="0.25">
      <c r="A55" s="14">
        <v>45</v>
      </c>
      <c r="B55" s="11" t="s">
        <v>113</v>
      </c>
      <c r="C55" s="14" t="s">
        <v>42</v>
      </c>
      <c r="D55" s="15">
        <v>1000</v>
      </c>
      <c r="E55" s="18">
        <v>22.91</v>
      </c>
      <c r="F55" s="18">
        <f t="shared" si="0"/>
        <v>22910</v>
      </c>
      <c r="G55" s="9"/>
      <c r="H55" s="44"/>
      <c r="I55" s="4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1" s="20" customFormat="1" ht="27" x14ac:dyDescent="0.25">
      <c r="A56" s="14">
        <v>46</v>
      </c>
      <c r="B56" s="11" t="s">
        <v>114</v>
      </c>
      <c r="C56" s="14" t="s">
        <v>10</v>
      </c>
      <c r="D56" s="15">
        <v>10000</v>
      </c>
      <c r="E56" s="18">
        <v>5.31</v>
      </c>
      <c r="F56" s="18">
        <f t="shared" si="0"/>
        <v>53099.999999999993</v>
      </c>
      <c r="G56" s="9"/>
      <c r="H56" s="44"/>
      <c r="I56" s="4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1" s="20" customFormat="1" ht="27" x14ac:dyDescent="0.25">
      <c r="A57" s="14">
        <v>47</v>
      </c>
      <c r="B57" s="11" t="s">
        <v>51</v>
      </c>
      <c r="C57" s="14" t="s">
        <v>50</v>
      </c>
      <c r="D57" s="15">
        <v>200</v>
      </c>
      <c r="E57" s="18">
        <v>163.71</v>
      </c>
      <c r="F57" s="18">
        <f t="shared" si="0"/>
        <v>32742</v>
      </c>
      <c r="G57" s="9"/>
      <c r="H57" s="44"/>
      <c r="I57" s="4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1" s="20" customFormat="1" ht="27" x14ac:dyDescent="0.25">
      <c r="A58" s="14">
        <v>48</v>
      </c>
      <c r="B58" s="11" t="s">
        <v>52</v>
      </c>
      <c r="C58" s="14" t="s">
        <v>10</v>
      </c>
      <c r="D58" s="15">
        <v>100</v>
      </c>
      <c r="E58" s="18">
        <v>377.98</v>
      </c>
      <c r="F58" s="18">
        <f t="shared" si="0"/>
        <v>37798</v>
      </c>
      <c r="G58" s="9"/>
      <c r="H58" s="44"/>
      <c r="I58" s="4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1" s="20" customFormat="1" ht="25.5" customHeight="1" x14ac:dyDescent="0.25">
      <c r="A59" s="14">
        <v>49</v>
      </c>
      <c r="B59" s="17" t="s">
        <v>53</v>
      </c>
      <c r="C59" s="6" t="s">
        <v>10</v>
      </c>
      <c r="D59" s="12">
        <v>100</v>
      </c>
      <c r="E59" s="25">
        <v>301.51</v>
      </c>
      <c r="F59" s="8">
        <f t="shared" si="0"/>
        <v>30151</v>
      </c>
      <c r="G59" s="9"/>
      <c r="H59" s="44"/>
      <c r="I59" s="4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1" s="20" customFormat="1" ht="25.5" customHeight="1" x14ac:dyDescent="0.25">
      <c r="A60" s="14">
        <v>50</v>
      </c>
      <c r="B60" s="11" t="s">
        <v>54</v>
      </c>
      <c r="C60" s="14" t="s">
        <v>10</v>
      </c>
      <c r="D60" s="15">
        <v>500</v>
      </c>
      <c r="E60" s="18">
        <v>4.38</v>
      </c>
      <c r="F60" s="18">
        <f t="shared" si="0"/>
        <v>2190</v>
      </c>
      <c r="G60" s="9"/>
      <c r="H60" s="44"/>
      <c r="I60" s="4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 s="20" customFormat="1" ht="25.5" customHeight="1" x14ac:dyDescent="0.25">
      <c r="A61" s="14">
        <v>51</v>
      </c>
      <c r="B61" s="11" t="s">
        <v>55</v>
      </c>
      <c r="C61" s="14" t="s">
        <v>50</v>
      </c>
      <c r="D61" s="15">
        <v>50</v>
      </c>
      <c r="E61" s="18">
        <v>110.46</v>
      </c>
      <c r="F61" s="18">
        <f t="shared" si="0"/>
        <v>5523</v>
      </c>
      <c r="G61" s="9"/>
      <c r="H61" s="44"/>
      <c r="I61" s="4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1" s="20" customFormat="1" ht="25.5" customHeight="1" x14ac:dyDescent="0.25">
      <c r="A62" s="14">
        <v>52</v>
      </c>
      <c r="B62" s="11" t="s">
        <v>56</v>
      </c>
      <c r="C62" s="14" t="s">
        <v>8</v>
      </c>
      <c r="D62" s="15">
        <v>200</v>
      </c>
      <c r="E62" s="18">
        <v>427.32</v>
      </c>
      <c r="F62" s="18">
        <f t="shared" si="0"/>
        <v>85464</v>
      </c>
      <c r="G62" s="9"/>
      <c r="H62" s="44"/>
      <c r="I62" s="4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1" s="22" customFormat="1" ht="27" x14ac:dyDescent="0.25">
      <c r="A63" s="14">
        <v>53</v>
      </c>
      <c r="B63" s="11" t="s">
        <v>57</v>
      </c>
      <c r="C63" s="14" t="s">
        <v>58</v>
      </c>
      <c r="D63" s="15">
        <v>100</v>
      </c>
      <c r="E63" s="18">
        <v>111.59</v>
      </c>
      <c r="F63" s="18">
        <f t="shared" si="0"/>
        <v>11159</v>
      </c>
      <c r="G63" s="9"/>
      <c r="H63" s="46"/>
      <c r="I63" s="46"/>
    </row>
    <row r="64" spans="1:21" s="20" customFormat="1" ht="25.5" customHeight="1" x14ac:dyDescent="0.25">
      <c r="A64" s="14">
        <v>54</v>
      </c>
      <c r="B64" s="11" t="s">
        <v>115</v>
      </c>
      <c r="C64" s="14" t="s">
        <v>58</v>
      </c>
      <c r="D64" s="15">
        <v>500</v>
      </c>
      <c r="E64" s="18">
        <v>111.59</v>
      </c>
      <c r="F64" s="18">
        <f t="shared" si="0"/>
        <v>55795</v>
      </c>
      <c r="G64" s="9"/>
      <c r="H64" s="44"/>
      <c r="I64" s="4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20" customFormat="1" ht="27" x14ac:dyDescent="0.25">
      <c r="A65" s="14">
        <v>55</v>
      </c>
      <c r="B65" s="11" t="s">
        <v>59</v>
      </c>
      <c r="C65" s="14" t="s">
        <v>50</v>
      </c>
      <c r="D65" s="15">
        <v>500</v>
      </c>
      <c r="E65" s="18">
        <v>1.46</v>
      </c>
      <c r="F65" s="18">
        <f t="shared" si="0"/>
        <v>730</v>
      </c>
      <c r="G65" s="9"/>
      <c r="H65" s="44"/>
      <c r="I65" s="4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10" customFormat="1" ht="27" x14ac:dyDescent="0.25">
      <c r="A66" s="14">
        <v>56</v>
      </c>
      <c r="B66" s="11" t="s">
        <v>116</v>
      </c>
      <c r="C66" s="14" t="s">
        <v>50</v>
      </c>
      <c r="D66" s="15">
        <v>50</v>
      </c>
      <c r="E66" s="18">
        <v>9.39</v>
      </c>
      <c r="F66" s="18">
        <f t="shared" si="0"/>
        <v>469.5</v>
      </c>
      <c r="G66" s="9"/>
      <c r="H66" s="44"/>
      <c r="I66" s="4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2" customFormat="1" ht="29.25" customHeight="1" x14ac:dyDescent="0.25">
      <c r="A67" s="14">
        <v>57</v>
      </c>
      <c r="B67" s="17" t="s">
        <v>60</v>
      </c>
      <c r="C67" s="6" t="s">
        <v>50</v>
      </c>
      <c r="D67" s="12">
        <v>6</v>
      </c>
      <c r="E67" s="25">
        <v>443.99</v>
      </c>
      <c r="F67" s="35">
        <f>D67*E67</f>
        <v>2663.94</v>
      </c>
      <c r="G67" s="9"/>
      <c r="H67" s="46"/>
      <c r="I67" s="46"/>
    </row>
    <row r="68" spans="1:20" ht="27" x14ac:dyDescent="0.25">
      <c r="A68" s="14">
        <v>58</v>
      </c>
      <c r="B68" s="17" t="s">
        <v>107</v>
      </c>
      <c r="C68" s="6" t="s">
        <v>10</v>
      </c>
      <c r="D68" s="15">
        <v>190000</v>
      </c>
      <c r="E68" s="25">
        <v>8.3000000000000007</v>
      </c>
      <c r="F68" s="8">
        <f t="shared" ref="F68" si="3">D68*E68</f>
        <v>1577000.0000000002</v>
      </c>
      <c r="G68" s="9"/>
      <c r="H68" s="44"/>
      <c r="I68" s="44"/>
    </row>
    <row r="69" spans="1:20" s="10" customFormat="1" ht="20.25" customHeight="1" x14ac:dyDescent="0.25">
      <c r="A69" s="36">
        <v>5</v>
      </c>
      <c r="B69" s="49" t="s">
        <v>61</v>
      </c>
      <c r="C69" s="49"/>
      <c r="D69" s="49"/>
      <c r="E69" s="18"/>
      <c r="F69" s="18"/>
      <c r="G69" s="9"/>
      <c r="H69" s="44"/>
      <c r="I69" s="4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10" customFormat="1" ht="22.5" customHeight="1" x14ac:dyDescent="0.25">
      <c r="A70" s="6">
        <v>59</v>
      </c>
      <c r="B70" s="7" t="s">
        <v>62</v>
      </c>
      <c r="C70" s="6" t="s">
        <v>12</v>
      </c>
      <c r="D70" s="15">
        <v>50</v>
      </c>
      <c r="E70" s="18">
        <v>141.69999999999999</v>
      </c>
      <c r="F70" s="18">
        <f t="shared" ref="F70:F109" si="4">D70*E70</f>
        <v>7084.9999999999991</v>
      </c>
      <c r="G70" s="9"/>
      <c r="H70" s="44"/>
      <c r="I70" s="4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10" customFormat="1" ht="25.5" customHeight="1" x14ac:dyDescent="0.25">
      <c r="A71" s="6">
        <v>60</v>
      </c>
      <c r="B71" s="7" t="s">
        <v>63</v>
      </c>
      <c r="C71" s="6" t="s">
        <v>12</v>
      </c>
      <c r="D71" s="15">
        <v>50</v>
      </c>
      <c r="E71" s="25">
        <v>240.63</v>
      </c>
      <c r="F71" s="8">
        <f t="shared" si="4"/>
        <v>12031.5</v>
      </c>
      <c r="G71" s="9"/>
      <c r="H71" s="44"/>
      <c r="I71" s="4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10" customFormat="1" ht="27" x14ac:dyDescent="0.25">
      <c r="A72" s="6">
        <v>61</v>
      </c>
      <c r="B72" s="7" t="s">
        <v>122</v>
      </c>
      <c r="C72" s="6" t="s">
        <v>10</v>
      </c>
      <c r="D72" s="15">
        <v>100</v>
      </c>
      <c r="E72" s="18">
        <v>38.14</v>
      </c>
      <c r="F72" s="8">
        <f t="shared" si="4"/>
        <v>3814</v>
      </c>
      <c r="G72" s="9"/>
      <c r="H72" s="44"/>
      <c r="I72" s="4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10" customFormat="1" ht="28.5" customHeight="1" x14ac:dyDescent="0.25">
      <c r="A73" s="6">
        <v>62</v>
      </c>
      <c r="B73" s="7" t="s">
        <v>64</v>
      </c>
      <c r="C73" s="6" t="s">
        <v>10</v>
      </c>
      <c r="D73" s="15">
        <v>200</v>
      </c>
      <c r="E73" s="18">
        <v>9.5500000000000007</v>
      </c>
      <c r="F73" s="18">
        <f t="shared" si="4"/>
        <v>1910.0000000000002</v>
      </c>
      <c r="G73" s="9"/>
      <c r="H73" s="44"/>
      <c r="I73" s="4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10" customFormat="1" ht="28.5" customHeight="1" x14ac:dyDescent="0.25">
      <c r="A74" s="6">
        <v>63</v>
      </c>
      <c r="B74" s="7" t="s">
        <v>65</v>
      </c>
      <c r="C74" s="6" t="s">
        <v>10</v>
      </c>
      <c r="D74" s="15">
        <v>200</v>
      </c>
      <c r="E74" s="18">
        <v>4.28</v>
      </c>
      <c r="F74" s="18">
        <f>D74*E74</f>
        <v>856</v>
      </c>
      <c r="G74" s="9"/>
      <c r="H74" s="44"/>
      <c r="I74" s="4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10" customFormat="1" ht="32.25" customHeight="1" x14ac:dyDescent="0.25">
      <c r="A75" s="36">
        <v>6</v>
      </c>
      <c r="B75" s="50" t="s">
        <v>66</v>
      </c>
      <c r="C75" s="50"/>
      <c r="D75" s="50"/>
      <c r="E75" s="13"/>
      <c r="F75" s="8"/>
      <c r="G75" s="9"/>
      <c r="H75" s="44"/>
      <c r="I75" s="4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10" customFormat="1" ht="24.75" customHeight="1" x14ac:dyDescent="0.25">
      <c r="A76" s="6">
        <v>64</v>
      </c>
      <c r="B76" s="23" t="s">
        <v>67</v>
      </c>
      <c r="C76" s="24" t="s">
        <v>68</v>
      </c>
      <c r="D76" s="34">
        <v>400</v>
      </c>
      <c r="E76" s="25">
        <v>22.81</v>
      </c>
      <c r="F76" s="8">
        <f t="shared" ref="F76:F83" si="5">D76*E76</f>
        <v>9124</v>
      </c>
      <c r="G76" s="9"/>
      <c r="H76" s="44"/>
      <c r="I76" s="4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10" customFormat="1" ht="31.5" customHeight="1" x14ac:dyDescent="0.25">
      <c r="A77" s="6">
        <v>65</v>
      </c>
      <c r="B77" s="23" t="s">
        <v>93</v>
      </c>
      <c r="C77" s="24" t="s">
        <v>68</v>
      </c>
      <c r="D77" s="15">
        <v>500</v>
      </c>
      <c r="E77" s="25">
        <v>18.91</v>
      </c>
      <c r="F77" s="8">
        <f t="shared" si="5"/>
        <v>9455</v>
      </c>
      <c r="G77" s="9"/>
      <c r="H77" s="44"/>
      <c r="I77" s="44"/>
      <c r="J77" s="1"/>
      <c r="K77" s="1"/>
      <c r="L77" s="1"/>
      <c r="M77" s="1"/>
      <c r="N77" s="1"/>
      <c r="O77" s="1"/>
      <c r="P77" s="1"/>
    </row>
    <row r="78" spans="1:20" s="10" customFormat="1" ht="31.5" customHeight="1" x14ac:dyDescent="0.25">
      <c r="A78" s="6">
        <v>66</v>
      </c>
      <c r="B78" s="23" t="s">
        <v>94</v>
      </c>
      <c r="C78" s="24" t="s">
        <v>68</v>
      </c>
      <c r="D78" s="15">
        <v>500</v>
      </c>
      <c r="E78" s="25">
        <v>46.47</v>
      </c>
      <c r="F78" s="8">
        <f t="shared" si="5"/>
        <v>23235</v>
      </c>
      <c r="G78" s="9"/>
      <c r="H78" s="44"/>
      <c r="I78" s="44"/>
      <c r="J78" s="1"/>
      <c r="K78" s="1"/>
      <c r="L78" s="1"/>
      <c r="M78" s="1"/>
      <c r="N78" s="1"/>
      <c r="O78" s="1"/>
      <c r="P78" s="1"/>
    </row>
    <row r="79" spans="1:20" s="10" customFormat="1" ht="24.75" customHeight="1" x14ac:dyDescent="0.25">
      <c r="A79" s="6">
        <v>67</v>
      </c>
      <c r="B79" s="23" t="s">
        <v>95</v>
      </c>
      <c r="C79" s="24" t="s">
        <v>68</v>
      </c>
      <c r="D79" s="15">
        <v>500</v>
      </c>
      <c r="E79" s="25">
        <v>29</v>
      </c>
      <c r="F79" s="8">
        <f t="shared" si="5"/>
        <v>14500</v>
      </c>
      <c r="G79" s="9"/>
      <c r="H79" s="44"/>
      <c r="I79" s="4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10" customFormat="1" ht="46.5" customHeight="1" x14ac:dyDescent="0.25">
      <c r="A80" s="6">
        <v>68</v>
      </c>
      <c r="B80" s="23" t="s">
        <v>96</v>
      </c>
      <c r="C80" s="24" t="s">
        <v>68</v>
      </c>
      <c r="D80" s="15">
        <v>500</v>
      </c>
      <c r="E80" s="25">
        <v>58.35</v>
      </c>
      <c r="F80" s="8">
        <f>D80*E80</f>
        <v>29175</v>
      </c>
      <c r="G80" s="9"/>
      <c r="H80" s="44"/>
      <c r="I80" s="4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2" s="10" customFormat="1" ht="33" customHeight="1" x14ac:dyDescent="0.25">
      <c r="A81" s="6">
        <v>69</v>
      </c>
      <c r="B81" s="23" t="s">
        <v>97</v>
      </c>
      <c r="C81" s="24" t="s">
        <v>68</v>
      </c>
      <c r="D81" s="15">
        <v>300</v>
      </c>
      <c r="E81" s="25">
        <v>30.71</v>
      </c>
      <c r="F81" s="8">
        <f t="shared" ref="F81:F82" si="6">D81*E81</f>
        <v>9213</v>
      </c>
      <c r="G81" s="9"/>
      <c r="H81" s="44"/>
      <c r="I81" s="4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2" s="10" customFormat="1" ht="40.5" x14ac:dyDescent="0.25">
      <c r="A82" s="6">
        <v>70</v>
      </c>
      <c r="B82" s="23" t="s">
        <v>98</v>
      </c>
      <c r="C82" s="24" t="s">
        <v>68</v>
      </c>
      <c r="D82" s="15">
        <v>300</v>
      </c>
      <c r="E82" s="25">
        <v>38.79</v>
      </c>
      <c r="F82" s="8">
        <f t="shared" si="6"/>
        <v>11637</v>
      </c>
      <c r="G82" s="9"/>
      <c r="H82" s="44"/>
      <c r="I82" s="4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2" s="10" customFormat="1" ht="29.25" customHeight="1" x14ac:dyDescent="0.25">
      <c r="A83" s="6">
        <v>71</v>
      </c>
      <c r="B83" s="23" t="s">
        <v>99</v>
      </c>
      <c r="C83" s="24" t="s">
        <v>68</v>
      </c>
      <c r="D83" s="15">
        <v>500</v>
      </c>
      <c r="E83" s="25">
        <v>40.1</v>
      </c>
      <c r="F83" s="8">
        <f t="shared" si="5"/>
        <v>20050</v>
      </c>
      <c r="G83" s="9"/>
      <c r="H83" s="44"/>
      <c r="I83" s="4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2" s="10" customFormat="1" ht="40.5" x14ac:dyDescent="0.25">
      <c r="A84" s="6">
        <v>72</v>
      </c>
      <c r="B84" s="23" t="s">
        <v>100</v>
      </c>
      <c r="C84" s="24" t="s">
        <v>68</v>
      </c>
      <c r="D84" s="15">
        <v>500</v>
      </c>
      <c r="E84" s="25">
        <v>49.87</v>
      </c>
      <c r="F84" s="8">
        <f>D84*E84</f>
        <v>24935</v>
      </c>
      <c r="G84" s="9"/>
      <c r="H84" s="44"/>
      <c r="I84" s="4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2" ht="27" x14ac:dyDescent="0.25">
      <c r="A85" s="6">
        <v>73</v>
      </c>
      <c r="B85" s="21" t="s">
        <v>69</v>
      </c>
      <c r="C85" s="6" t="s">
        <v>68</v>
      </c>
      <c r="D85" s="15">
        <v>300</v>
      </c>
      <c r="E85" s="18">
        <v>29.76</v>
      </c>
      <c r="F85" s="18">
        <f>D85*E85</f>
        <v>8928</v>
      </c>
      <c r="G85" s="9"/>
      <c r="H85" s="44"/>
      <c r="I85" s="44"/>
    </row>
    <row r="86" spans="1:22" ht="45.75" customHeight="1" x14ac:dyDescent="0.25">
      <c r="A86" s="6">
        <v>74</v>
      </c>
      <c r="B86" s="23" t="s">
        <v>70</v>
      </c>
      <c r="C86" s="24"/>
      <c r="D86" s="15"/>
      <c r="E86" s="25"/>
      <c r="F86" s="8">
        <v>3000</v>
      </c>
      <c r="G86" s="9"/>
      <c r="H86" s="44"/>
      <c r="I86" s="44"/>
    </row>
    <row r="87" spans="1:22" s="10" customFormat="1" ht="30.75" customHeight="1" x14ac:dyDescent="0.25">
      <c r="A87" s="37">
        <v>7</v>
      </c>
      <c r="B87" s="51" t="s">
        <v>71</v>
      </c>
      <c r="C87" s="51"/>
      <c r="D87" s="51"/>
      <c r="E87" s="13"/>
      <c r="F87" s="8"/>
      <c r="G87" s="9"/>
      <c r="H87" s="44"/>
      <c r="I87" s="44"/>
      <c r="J87" s="1" t="s">
        <v>14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.75" customHeight="1" x14ac:dyDescent="0.25">
      <c r="A88" s="24">
        <v>75</v>
      </c>
      <c r="B88" s="26" t="s">
        <v>117</v>
      </c>
      <c r="C88" s="24" t="s">
        <v>72</v>
      </c>
      <c r="D88" s="15">
        <v>100</v>
      </c>
      <c r="E88" s="25">
        <v>72.150000000000006</v>
      </c>
      <c r="F88" s="8">
        <f>D88*E88</f>
        <v>7215.0000000000009</v>
      </c>
      <c r="G88" s="9"/>
      <c r="H88" s="44"/>
      <c r="I88" s="44"/>
    </row>
    <row r="89" spans="1:22" s="10" customFormat="1" ht="30.75" customHeight="1" x14ac:dyDescent="0.25">
      <c r="A89" s="24">
        <v>76</v>
      </c>
      <c r="B89" s="26" t="s">
        <v>73</v>
      </c>
      <c r="C89" s="24" t="s">
        <v>72</v>
      </c>
      <c r="D89" s="15">
        <v>250</v>
      </c>
      <c r="E89" s="25">
        <v>15.1</v>
      </c>
      <c r="F89" s="8">
        <f t="shared" si="4"/>
        <v>3775</v>
      </c>
      <c r="G89" s="9"/>
      <c r="H89" s="44"/>
      <c r="I89" s="44"/>
      <c r="J89" s="1"/>
      <c r="K89" s="1"/>
      <c r="L89" s="1"/>
      <c r="M89" s="1"/>
      <c r="N89" s="1"/>
      <c r="O89" s="1"/>
      <c r="P89" s="1"/>
      <c r="Q89" s="1"/>
      <c r="R89" s="1"/>
    </row>
    <row r="90" spans="1:22" s="10" customFormat="1" ht="30.75" customHeight="1" x14ac:dyDescent="0.25">
      <c r="A90" s="24">
        <v>77</v>
      </c>
      <c r="B90" s="26" t="s">
        <v>74</v>
      </c>
      <c r="C90" s="6" t="s">
        <v>75</v>
      </c>
      <c r="D90" s="15">
        <v>30000</v>
      </c>
      <c r="E90" s="25">
        <v>0.97</v>
      </c>
      <c r="F90" s="8">
        <f t="shared" si="4"/>
        <v>29100</v>
      </c>
      <c r="G90" s="9"/>
      <c r="H90" s="44"/>
      <c r="I90" s="44"/>
      <c r="J90" s="1"/>
      <c r="K90" s="1"/>
      <c r="L90" s="1"/>
      <c r="M90" s="1"/>
      <c r="N90" s="1"/>
      <c r="O90" s="1"/>
      <c r="P90" s="1"/>
      <c r="Q90" s="1"/>
      <c r="R90" s="1"/>
    </row>
    <row r="91" spans="1:22" s="10" customFormat="1" ht="18" customHeight="1" x14ac:dyDescent="0.25">
      <c r="A91" s="37">
        <v>8</v>
      </c>
      <c r="B91" s="51" t="s">
        <v>76</v>
      </c>
      <c r="C91" s="51"/>
      <c r="D91" s="51"/>
      <c r="E91" s="13"/>
      <c r="F91" s="8"/>
      <c r="G91" s="9"/>
      <c r="H91" s="44"/>
      <c r="I91" s="44"/>
      <c r="J91" s="1"/>
      <c r="K91" s="1"/>
      <c r="L91" s="1"/>
      <c r="M91" s="1"/>
      <c r="N91" s="1"/>
      <c r="O91" s="1"/>
      <c r="P91" s="1"/>
      <c r="Q91" s="1"/>
      <c r="R91" s="1"/>
    </row>
    <row r="92" spans="1:22" s="10" customFormat="1" ht="27.75" customHeight="1" x14ac:dyDescent="0.25">
      <c r="A92" s="24">
        <v>78</v>
      </c>
      <c r="B92" s="26" t="s">
        <v>77</v>
      </c>
      <c r="C92" s="24" t="s">
        <v>78</v>
      </c>
      <c r="D92" s="15">
        <v>16500</v>
      </c>
      <c r="E92" s="25">
        <v>65.58</v>
      </c>
      <c r="F92" s="8">
        <f t="shared" si="4"/>
        <v>1082070</v>
      </c>
      <c r="G92" s="9"/>
      <c r="H92" s="44"/>
      <c r="I92" s="44"/>
      <c r="J92" s="1"/>
    </row>
    <row r="93" spans="1:22" s="10" customFormat="1" ht="27" x14ac:dyDescent="0.25">
      <c r="A93" s="24">
        <v>79</v>
      </c>
      <c r="B93" s="26" t="s">
        <v>101</v>
      </c>
      <c r="C93" s="24" t="s">
        <v>33</v>
      </c>
      <c r="D93" s="15">
        <v>7300</v>
      </c>
      <c r="E93" s="25">
        <v>84.64</v>
      </c>
      <c r="F93" s="8">
        <f t="shared" si="4"/>
        <v>617872</v>
      </c>
      <c r="G93" s="9"/>
      <c r="H93" s="44"/>
      <c r="I93" s="44"/>
      <c r="J93" s="1"/>
      <c r="K93" s="1"/>
      <c r="L93" s="1"/>
    </row>
    <row r="94" spans="1:22" s="10" customFormat="1" ht="27" x14ac:dyDescent="0.25">
      <c r="A94" s="24">
        <v>80</v>
      </c>
      <c r="B94" s="26" t="s">
        <v>102</v>
      </c>
      <c r="C94" s="24" t="s">
        <v>33</v>
      </c>
      <c r="D94" s="15">
        <v>1000</v>
      </c>
      <c r="E94" s="25">
        <v>93.95</v>
      </c>
      <c r="F94" s="8">
        <f t="shared" si="4"/>
        <v>93950</v>
      </c>
      <c r="G94" s="9"/>
      <c r="H94" s="44"/>
      <c r="I94" s="44"/>
      <c r="J94" s="1"/>
      <c r="K94" s="1"/>
      <c r="L94" s="1"/>
    </row>
    <row r="95" spans="1:22" s="10" customFormat="1" ht="27" x14ac:dyDescent="0.25">
      <c r="A95" s="24">
        <v>81</v>
      </c>
      <c r="B95" s="23" t="s">
        <v>123</v>
      </c>
      <c r="C95" s="6" t="s">
        <v>68</v>
      </c>
      <c r="D95" s="15">
        <v>2500</v>
      </c>
      <c r="E95" s="25">
        <v>30.45</v>
      </c>
      <c r="F95" s="8">
        <f t="shared" si="4"/>
        <v>76125</v>
      </c>
      <c r="G95" s="9"/>
      <c r="H95" s="44"/>
      <c r="I95" s="44"/>
      <c r="J95" s="1"/>
    </row>
    <row r="96" spans="1:22" s="10" customFormat="1" ht="39.75" customHeight="1" x14ac:dyDescent="0.25">
      <c r="A96" s="24">
        <v>82</v>
      </c>
      <c r="B96" s="21" t="s">
        <v>126</v>
      </c>
      <c r="C96" s="6" t="s">
        <v>68</v>
      </c>
      <c r="D96" s="15">
        <v>300</v>
      </c>
      <c r="E96" s="25">
        <v>36.770000000000003</v>
      </c>
      <c r="F96" s="8">
        <f t="shared" ref="F96:F98" si="7">D96*E96</f>
        <v>11031.000000000002</v>
      </c>
      <c r="G96" s="9"/>
      <c r="H96" s="44"/>
      <c r="I96" s="44"/>
      <c r="J96" s="1"/>
    </row>
    <row r="97" spans="1:10" s="10" customFormat="1" ht="54" x14ac:dyDescent="0.25">
      <c r="A97" s="24">
        <v>83</v>
      </c>
      <c r="B97" s="7" t="s">
        <v>124</v>
      </c>
      <c r="C97" s="6" t="s">
        <v>68</v>
      </c>
      <c r="D97" s="15">
        <v>300</v>
      </c>
      <c r="E97" s="25">
        <v>49.78</v>
      </c>
      <c r="F97" s="8">
        <f t="shared" si="7"/>
        <v>14934</v>
      </c>
      <c r="G97" s="9"/>
      <c r="H97" s="44"/>
      <c r="I97" s="44"/>
      <c r="J97" s="1"/>
    </row>
    <row r="98" spans="1:10" s="10" customFormat="1" ht="54" x14ac:dyDescent="0.25">
      <c r="A98" s="24">
        <v>84</v>
      </c>
      <c r="B98" s="7" t="s">
        <v>125</v>
      </c>
      <c r="C98" s="6" t="s">
        <v>68</v>
      </c>
      <c r="D98" s="15">
        <v>200</v>
      </c>
      <c r="E98" s="25">
        <v>61.28</v>
      </c>
      <c r="F98" s="8">
        <f t="shared" si="7"/>
        <v>12256</v>
      </c>
      <c r="G98" s="9"/>
      <c r="H98" s="44"/>
      <c r="I98" s="44"/>
      <c r="J98" s="1"/>
    </row>
    <row r="99" spans="1:10" s="10" customFormat="1" ht="27" x14ac:dyDescent="0.25">
      <c r="A99" s="24">
        <v>85</v>
      </c>
      <c r="B99" s="7" t="s">
        <v>127</v>
      </c>
      <c r="C99" s="6" t="s">
        <v>68</v>
      </c>
      <c r="D99" s="15">
        <v>2000</v>
      </c>
      <c r="E99" s="25">
        <v>41.86</v>
      </c>
      <c r="F99" s="8">
        <f t="shared" si="4"/>
        <v>83720</v>
      </c>
      <c r="G99" s="9"/>
      <c r="H99" s="44"/>
      <c r="I99" s="44"/>
      <c r="J99" s="1"/>
    </row>
    <row r="100" spans="1:10" s="10" customFormat="1" ht="54" x14ac:dyDescent="0.25">
      <c r="A100" s="24">
        <v>86</v>
      </c>
      <c r="B100" s="7" t="s">
        <v>128</v>
      </c>
      <c r="C100" s="6" t="s">
        <v>68</v>
      </c>
      <c r="D100" s="15">
        <v>700</v>
      </c>
      <c r="E100" s="25">
        <v>41.3</v>
      </c>
      <c r="F100" s="8">
        <f t="shared" si="4"/>
        <v>28909.999999999996</v>
      </c>
      <c r="G100" s="9"/>
      <c r="H100" s="44"/>
      <c r="I100" s="44"/>
      <c r="J100" s="1"/>
    </row>
    <row r="101" spans="1:10" s="10" customFormat="1" ht="40.5" x14ac:dyDescent="0.25">
      <c r="A101" s="24">
        <v>87</v>
      </c>
      <c r="B101" s="21" t="s">
        <v>129</v>
      </c>
      <c r="C101" s="6" t="s">
        <v>68</v>
      </c>
      <c r="D101" s="15">
        <v>1000</v>
      </c>
      <c r="E101" s="25">
        <v>43.96</v>
      </c>
      <c r="F101" s="8">
        <f t="shared" ref="F101" si="8">D101*E101</f>
        <v>43960</v>
      </c>
      <c r="G101" s="9"/>
      <c r="H101" s="44"/>
      <c r="I101" s="44"/>
      <c r="J101" s="1"/>
    </row>
    <row r="102" spans="1:10" ht="27" x14ac:dyDescent="0.25">
      <c r="A102" s="24">
        <v>88</v>
      </c>
      <c r="B102" s="7" t="s">
        <v>130</v>
      </c>
      <c r="C102" s="6" t="s">
        <v>68</v>
      </c>
      <c r="D102" s="15">
        <v>500</v>
      </c>
      <c r="E102" s="25">
        <v>81.64</v>
      </c>
      <c r="F102" s="8">
        <f t="shared" si="4"/>
        <v>40820</v>
      </c>
      <c r="G102" s="9"/>
      <c r="H102" s="44"/>
      <c r="I102" s="44"/>
    </row>
    <row r="103" spans="1:10" ht="57.75" customHeight="1" x14ac:dyDescent="0.25">
      <c r="A103" s="24">
        <v>89</v>
      </c>
      <c r="B103" s="21" t="s">
        <v>131</v>
      </c>
      <c r="C103" s="6" t="s">
        <v>68</v>
      </c>
      <c r="D103" s="15">
        <v>500</v>
      </c>
      <c r="E103" s="25">
        <v>88.4</v>
      </c>
      <c r="F103" s="8">
        <f t="shared" si="4"/>
        <v>44200</v>
      </c>
      <c r="G103" s="9"/>
      <c r="H103" s="44"/>
      <c r="I103" s="44"/>
    </row>
    <row r="104" spans="1:10" ht="40.5" x14ac:dyDescent="0.25">
      <c r="A104" s="24">
        <v>90</v>
      </c>
      <c r="B104" s="21" t="s">
        <v>132</v>
      </c>
      <c r="C104" s="6" t="s">
        <v>68</v>
      </c>
      <c r="D104" s="15">
        <v>300</v>
      </c>
      <c r="E104" s="25">
        <v>85.72</v>
      </c>
      <c r="F104" s="8">
        <f t="shared" ref="F104" si="9">D104*E104</f>
        <v>25716</v>
      </c>
      <c r="G104" s="9"/>
      <c r="H104" s="44"/>
      <c r="I104" s="44"/>
    </row>
    <row r="105" spans="1:10" ht="24" customHeight="1" x14ac:dyDescent="0.25">
      <c r="A105" s="24">
        <v>91</v>
      </c>
      <c r="B105" s="21" t="s">
        <v>79</v>
      </c>
      <c r="C105" s="6" t="s">
        <v>68</v>
      </c>
      <c r="D105" s="15">
        <v>400</v>
      </c>
      <c r="E105" s="25">
        <v>83.73</v>
      </c>
      <c r="F105" s="8">
        <f t="shared" si="4"/>
        <v>33492</v>
      </c>
      <c r="G105" s="9"/>
      <c r="H105" s="44"/>
      <c r="I105" s="47"/>
    </row>
    <row r="106" spans="1:10" ht="27" x14ac:dyDescent="0.25">
      <c r="A106" s="24">
        <v>92</v>
      </c>
      <c r="B106" s="21" t="s">
        <v>119</v>
      </c>
      <c r="C106" s="6" t="s">
        <v>68</v>
      </c>
      <c r="D106" s="15">
        <v>300</v>
      </c>
      <c r="E106" s="25">
        <v>87.92</v>
      </c>
      <c r="F106" s="8">
        <f t="shared" ref="F106" si="10">D106*E106</f>
        <v>26376</v>
      </c>
      <c r="G106" s="9"/>
      <c r="H106" s="44"/>
      <c r="I106" s="47"/>
    </row>
    <row r="107" spans="1:10" ht="24" customHeight="1" x14ac:dyDescent="0.25">
      <c r="A107" s="24">
        <v>93</v>
      </c>
      <c r="B107" s="21" t="s">
        <v>80</v>
      </c>
      <c r="C107" s="6" t="s">
        <v>68</v>
      </c>
      <c r="D107" s="15">
        <v>400</v>
      </c>
      <c r="E107" s="25">
        <v>178.46</v>
      </c>
      <c r="F107" s="8">
        <f t="shared" si="4"/>
        <v>71384</v>
      </c>
      <c r="G107" s="9"/>
      <c r="H107" s="44"/>
      <c r="I107" s="44"/>
    </row>
    <row r="108" spans="1:10" ht="27" x14ac:dyDescent="0.25">
      <c r="A108" s="24">
        <v>94</v>
      </c>
      <c r="B108" s="21" t="s">
        <v>120</v>
      </c>
      <c r="C108" s="6" t="s">
        <v>68</v>
      </c>
      <c r="D108" s="15">
        <v>600</v>
      </c>
      <c r="E108" s="25">
        <v>187.38</v>
      </c>
      <c r="F108" s="8">
        <f t="shared" ref="F108" si="11">D108*E108</f>
        <v>112428</v>
      </c>
      <c r="G108" s="9"/>
      <c r="H108" s="44"/>
      <c r="I108" s="44"/>
    </row>
    <row r="109" spans="1:10" ht="24" customHeight="1" x14ac:dyDescent="0.25">
      <c r="A109" s="24">
        <v>95</v>
      </c>
      <c r="B109" s="21" t="s">
        <v>81</v>
      </c>
      <c r="C109" s="6" t="s">
        <v>68</v>
      </c>
      <c r="D109" s="12">
        <v>400</v>
      </c>
      <c r="E109" s="25">
        <v>68.36</v>
      </c>
      <c r="F109" s="8">
        <f t="shared" si="4"/>
        <v>27344</v>
      </c>
      <c r="G109" s="9"/>
      <c r="H109" s="44"/>
      <c r="I109" s="44"/>
    </row>
    <row r="110" spans="1:10" ht="19.5" customHeight="1" x14ac:dyDescent="0.25">
      <c r="A110" s="27"/>
      <c r="B110" s="27" t="s">
        <v>82</v>
      </c>
      <c r="C110" s="27"/>
      <c r="D110" s="28"/>
      <c r="E110" s="29"/>
      <c r="F110" s="30">
        <f>SUM(F8:F109)</f>
        <v>13684251.279999999</v>
      </c>
      <c r="G110" s="48"/>
      <c r="H110" s="44"/>
      <c r="I110" s="44"/>
    </row>
    <row r="111" spans="1:10" ht="19.5" customHeight="1" x14ac:dyDescent="0.25">
      <c r="A111" s="27"/>
      <c r="B111" s="27" t="s">
        <v>83</v>
      </c>
      <c r="C111" s="27"/>
      <c r="D111" s="28"/>
      <c r="E111" s="29"/>
      <c r="F111" s="30">
        <f>F110*0.18</f>
        <v>2463165.2303999998</v>
      </c>
      <c r="G111" s="48"/>
      <c r="H111" s="44"/>
      <c r="I111" s="44"/>
    </row>
    <row r="112" spans="1:10" ht="19.5" customHeight="1" x14ac:dyDescent="0.25">
      <c r="A112" s="27"/>
      <c r="B112" s="27" t="s">
        <v>84</v>
      </c>
      <c r="C112" s="27"/>
      <c r="D112" s="28"/>
      <c r="E112" s="29"/>
      <c r="F112" s="31">
        <f>SUM(F110:F111)</f>
        <v>16147416.510399999</v>
      </c>
      <c r="G112" s="48"/>
      <c r="H112" s="44"/>
      <c r="I112" s="44"/>
    </row>
    <row r="113" spans="1:9" ht="19.5" customHeight="1" x14ac:dyDescent="0.25">
      <c r="A113" s="27"/>
      <c r="B113" s="27" t="s">
        <v>85</v>
      </c>
      <c r="C113" s="27"/>
      <c r="D113" s="28"/>
      <c r="E113" s="29"/>
      <c r="F113" s="30">
        <f>F112*0.05</f>
        <v>807370.82551999995</v>
      </c>
      <c r="G113" s="48"/>
      <c r="H113" s="44"/>
      <c r="I113" s="44"/>
    </row>
    <row r="114" spans="1:9" ht="21" customHeight="1" x14ac:dyDescent="0.25">
      <c r="A114" s="27"/>
      <c r="B114" s="27" t="s">
        <v>86</v>
      </c>
      <c r="C114" s="27"/>
      <c r="D114" s="28"/>
      <c r="E114" s="29"/>
      <c r="F114" s="30">
        <f>SUM(F112:F113)</f>
        <v>16954787.335919999</v>
      </c>
      <c r="G114" s="48"/>
      <c r="H114" s="44"/>
      <c r="I114" s="44" t="s">
        <v>14</v>
      </c>
    </row>
  </sheetData>
  <mergeCells count="18">
    <mergeCell ref="B87:D87"/>
    <mergeCell ref="B91:D91"/>
    <mergeCell ref="B50:D50"/>
    <mergeCell ref="H1:I1"/>
    <mergeCell ref="A2:I2"/>
    <mergeCell ref="A3:I3"/>
    <mergeCell ref="A4:A5"/>
    <mergeCell ref="B4:B5"/>
    <mergeCell ref="C4:C5"/>
    <mergeCell ref="D4:D5"/>
    <mergeCell ref="E4:F4"/>
    <mergeCell ref="G4:H4"/>
    <mergeCell ref="I4:I5"/>
    <mergeCell ref="B7:D7"/>
    <mergeCell ref="B23:D23"/>
    <mergeCell ref="B31:D31"/>
    <mergeCell ref="B69:D69"/>
    <mergeCell ref="B75:D75"/>
  </mergeCells>
  <pageMargins left="0.19685039370078741" right="0.19685039370078741" top="0.19685039370078741" bottom="0.19685039370078741" header="0.19685039370078741" footer="0.19685039370078741"/>
  <pageSetup paperSize="9" scale="95" orientation="portrait" r:id="rId1"/>
  <rowBreaks count="1" manualBreakCount="1">
    <brk id="6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Ghibradze</dc:creator>
  <cp:lastModifiedBy>Levan Rostomashvili</cp:lastModifiedBy>
  <cp:lastPrinted>2016-09-26T06:44:33Z</cp:lastPrinted>
  <dcterms:created xsi:type="dcterms:W3CDTF">2016-09-04T11:08:56Z</dcterms:created>
  <dcterms:modified xsi:type="dcterms:W3CDTF">2016-09-27T10:46:08Z</dcterms:modified>
</cp:coreProperties>
</file>