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480" windowHeight="8100" activeTab="0"/>
  </bookViews>
  <sheets>
    <sheet name="grafiki" sheetId="1" r:id="rId1"/>
    <sheet name="satendero" sheetId="2" r:id="rId2"/>
  </sheets>
  <definedNames/>
  <calcPr fullCalcOnLoad="1"/>
</workbook>
</file>

<file path=xl/sharedStrings.xml><?xml version="1.0" encoding="utf-8"?>
<sst xmlns="http://schemas.openxmlformats.org/spreadsheetml/2006/main" count="378" uniqueCount="155">
  <si>
    <t>sxva masala</t>
  </si>
  <si>
    <t>100c</t>
  </si>
  <si>
    <t>samuSaoebisa da danaxarjebis
 dasaxeleba</t>
  </si>
  <si>
    <t># #</t>
  </si>
  <si>
    <t>normativis
 # da Sifri</t>
  </si>
  <si>
    <t>ganzomilebis 
erTeuli</t>
  </si>
  <si>
    <t>raodenoba</t>
  </si>
  <si>
    <t>Rireb. lari</t>
  </si>
  <si>
    <t>ganzom. 
erTeulze</t>
  </si>
  <si>
    <t>saproeqto
monacemebiT</t>
  </si>
  <si>
    <t>sul</t>
  </si>
  <si>
    <t>Sromis danaxarji</t>
  </si>
  <si>
    <t>kac/sT</t>
  </si>
  <si>
    <t>kg</t>
  </si>
  <si>
    <t>jami</t>
  </si>
  <si>
    <t>sxva masalebi</t>
  </si>
  <si>
    <t>lari</t>
  </si>
  <si>
    <t xml:space="preserve">zednadebi xarjebi </t>
  </si>
  <si>
    <t xml:space="preserve">gegmiuri dagroveba </t>
  </si>
  <si>
    <t>manqanebi</t>
  </si>
  <si>
    <t xml:space="preserve">Sromis danaxarji </t>
  </si>
  <si>
    <t>cali</t>
  </si>
  <si>
    <t>k/sT</t>
  </si>
  <si>
    <t>_manqana meqanizmebi</t>
  </si>
  <si>
    <t>g/m</t>
  </si>
  <si>
    <t>c</t>
  </si>
  <si>
    <t>komp</t>
  </si>
  <si>
    <t>gamanawilebeli kolofi</t>
  </si>
  <si>
    <t>CamrTveli Rilaki budiTi</t>
  </si>
  <si>
    <t>s/f</t>
  </si>
  <si>
    <t>t</t>
  </si>
  <si>
    <t>_Sromis danaxarji</t>
  </si>
  <si>
    <t xml:space="preserve">manqanebi </t>
  </si>
  <si>
    <t>m/sT</t>
  </si>
  <si>
    <t>100g/m</t>
  </si>
  <si>
    <t>cx 15-52-3</t>
  </si>
  <si>
    <t>webocementi</t>
  </si>
  <si>
    <t>cx 21-18-1</t>
  </si>
  <si>
    <t>antikoroziuli saRebavi</t>
  </si>
  <si>
    <t xml:space="preserve">                    samuSaoTa warmoebis kalendaruli grafiki</t>
  </si>
  <si>
    <t>samuSaoebis 
CamonaTvali</t>
  </si>
  <si>
    <t>ganzom
ileba</t>
  </si>
  <si>
    <t>muSebis Sromis 
danaxarjikac/sT</t>
  </si>
  <si>
    <t>brigadis Semad- genloba</t>
  </si>
  <si>
    <t>procesis xangrZ livoba kac/dRe</t>
  </si>
  <si>
    <t>I  Tve</t>
  </si>
  <si>
    <t>II Tve</t>
  </si>
  <si>
    <t>I dekada</t>
  </si>
  <si>
    <t>II dekada</t>
  </si>
  <si>
    <t>III dekada</t>
  </si>
  <si>
    <t>X</t>
  </si>
  <si>
    <t>Seadgina                  /d. fetelava/</t>
  </si>
  <si>
    <t>100m</t>
  </si>
  <si>
    <t>cx 15-168-7</t>
  </si>
  <si>
    <t xml:space="preserve">zednadebi xarjebi xelfasidan                 </t>
  </si>
  <si>
    <t>cx 46-32-3</t>
  </si>
  <si>
    <t>cx 46-15-2</t>
  </si>
  <si>
    <t xml:space="preserve">sn da w
4-82 </t>
  </si>
  <si>
    <t>kedlebidandan amortizebuli Selesvis moxsna</t>
  </si>
  <si>
    <t>xis amortizebuli karis blokebis da centraluri Sesasvleli liTonis karis demontaJi da dasawyobeba</t>
  </si>
  <si>
    <t xml:space="preserve"> I. sademontaJo samuSaoebi</t>
  </si>
  <si>
    <t xml:space="preserve"> II. samSeneblo samuSaoebi</t>
  </si>
  <si>
    <t>xsnari mosapirkeTebeli 1:2</t>
  </si>
  <si>
    <t>srf 4.1.355</t>
  </si>
  <si>
    <t xml:space="preserve">sn da w
 4-82 
</t>
  </si>
  <si>
    <t>cx 10-20-1</t>
  </si>
  <si>
    <t>cx 10-19-2</t>
  </si>
  <si>
    <t>laminirebuli yru kari mowyobilobiT</t>
  </si>
  <si>
    <t>srf 5.1-62</t>
  </si>
  <si>
    <t>_sxva masalebi</t>
  </si>
  <si>
    <t>_manqanebi</t>
  </si>
  <si>
    <t>srf 4-2-37</t>
  </si>
  <si>
    <t>srf 4-2-80</t>
  </si>
  <si>
    <t>safiTxni</t>
  </si>
  <si>
    <t>Seminuli aluminis karis bloki (Termo sistema)</t>
  </si>
  <si>
    <t>srf 3.3</t>
  </si>
  <si>
    <t>arsebuli</t>
  </si>
  <si>
    <t>demontirebuli liTonis karis bloki</t>
  </si>
  <si>
    <t>kedlebidan da Weridan amortizebuli 
kiriT SeTeTrebis da zeTovani saRebavis  Camofxekva</t>
  </si>
  <si>
    <t>kedlebze arxebis amoWra sadenebisaTvis</t>
  </si>
  <si>
    <t>kir-cementis xsnari mosapirkeTebeli</t>
  </si>
  <si>
    <t>srf 4.2-357</t>
  </si>
  <si>
    <r>
      <t>m</t>
    </r>
    <r>
      <rPr>
        <vertAlign val="superscript"/>
        <sz val="10"/>
        <rFont val="AcadNusx"/>
        <family val="0"/>
      </rPr>
      <t>3</t>
    </r>
  </si>
  <si>
    <t>liTonis karebis SeRebva antikoroziuli saRebaviT 2-jer</t>
  </si>
  <si>
    <t>cx 46-15</t>
  </si>
  <si>
    <t>cx 15-164</t>
  </si>
  <si>
    <t>jami I+II</t>
  </si>
  <si>
    <t>satransporto xarjebi masalebidan</t>
  </si>
  <si>
    <t xml:space="preserve">                   sul  jami I+II</t>
  </si>
  <si>
    <t>III. Eel-samontaJo samuSaoebi</t>
  </si>
  <si>
    <t>Werze arxebis amoWra sadenebisaTvis</t>
  </si>
  <si>
    <t xml:space="preserve">   jami </t>
  </si>
  <si>
    <t xml:space="preserve">  jami</t>
  </si>
  <si>
    <t xml:space="preserve">   sul  jami</t>
  </si>
  <si>
    <t>dRg</t>
  </si>
  <si>
    <t xml:space="preserve">   jami III</t>
  </si>
  <si>
    <t>cx 21-25-1</t>
  </si>
  <si>
    <t>cx 21-23-5</t>
  </si>
  <si>
    <t>cx 15-55-5</t>
  </si>
  <si>
    <t>kedlebis da Weris (adgilebSi) gaumjobesebuli Selesva qviSa-cementis xsnariT</t>
  </si>
  <si>
    <t xml:space="preserve">srf 4.2-28 </t>
  </si>
  <si>
    <t>srf 7. 3-23</t>
  </si>
  <si>
    <t>naTura luminescirebuli 15vt</t>
  </si>
  <si>
    <t>bra hermetuli ornaTuriani 30vt</t>
  </si>
  <si>
    <t>cx 11-20-3</t>
  </si>
  <si>
    <t>srf 4.1-165</t>
  </si>
  <si>
    <t>sadenebisaTvis arxebis Sevseba 
kir-cementis xsnariT</t>
  </si>
  <si>
    <t xml:space="preserve">kibis baqanze marmarilos xelovnuri  (xaoiani) filebis mowyoba webocementis  xsnarze </t>
  </si>
  <si>
    <t>fanjris rafebis SeRebva emalis saRebaviT 2-jer</t>
  </si>
  <si>
    <t>emalis saRebavi (TeTri feris)</t>
  </si>
  <si>
    <t>cx15-158-5</t>
  </si>
  <si>
    <t xml:space="preserve">sanaTebis mowyoba </t>
  </si>
  <si>
    <t>cx 21-24-1</t>
  </si>
  <si>
    <t>satransporto xarjebi masalidan</t>
  </si>
  <si>
    <t xml:space="preserve">CamrTvelebis mowyoba </t>
  </si>
  <si>
    <t>rezervi gauTvaliswinebel samuSaoebze</t>
  </si>
  <si>
    <t>kibis moajirebze xis saxeluris mowyoba</t>
  </si>
  <si>
    <t>moajiri wiwvovani jiSis xis damuSavebuli 
kveTiT 8X8sm</t>
  </si>
  <si>
    <t>plastmasis fari (bude)</t>
  </si>
  <si>
    <t xml:space="preserve"> jami I+II+III</t>
  </si>
  <si>
    <t>sul jami I+II+III</t>
  </si>
  <si>
    <t>zugdidis municipalitetis 
sof. odiSis #2 sajaro skola</t>
  </si>
  <si>
    <t xml:space="preserve">samSeneblo nagavis datvirTva da gatana avtoTviTmcleliT 15km-ze </t>
  </si>
  <si>
    <t>karebis da fanjrebis Riobebis gverdulebis Selesva qviSa-cementis xsnariT, sigane-20sm</t>
  </si>
  <si>
    <t>sWvali C-5sm</t>
  </si>
  <si>
    <t>%</t>
  </si>
  <si>
    <t>avtomaturi amomrTveli  63amp orpolusa</t>
  </si>
  <si>
    <t>avtomaturi amomrTveli 16amp erTpolusa</t>
  </si>
  <si>
    <t>derefnebSi da foieSi Weris, kedlebis, kar-fanjrebis  da niSebis gverdulebis maRalxarisxiani SefiTxva da SeRebva wyalemulsiis saRebaviT 2-jer</t>
  </si>
  <si>
    <t>centralur SesasvlelSi Seminuli aluminis karis blokis mowyoba kompleqtiT (1,5X2,3)m</t>
  </si>
  <si>
    <t>ukana fasadze, demontirebuli liTonis karis blokis mowyoba kompleqtiT  (1,5X2,3)m</t>
  </si>
  <si>
    <r>
      <t>xis fanjris rafebis mowyoba 
(fanjris Riobi - 47,25m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>)
(rafa - 15cX1,8X0,2=5,4m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>)</t>
    </r>
  </si>
  <si>
    <t>laminirebuli karis blokis mowyoba kompleqtiT k-1; k-2; k-6.</t>
  </si>
  <si>
    <t>srf 14-15</t>
  </si>
  <si>
    <t>damuSavebuli xis rafa wiwvovani xis jiSis sisqiT 5sm  1,8X0,2X15c</t>
  </si>
  <si>
    <t>wyalemulsiis saRebavi (feri SeTanxmebiT)</t>
  </si>
  <si>
    <t>el-gamanawilebeli faris mowyoba
(4 adgiliani)</t>
  </si>
  <si>
    <t>ssipp zugdidis municipalitetis sofel odiSis #2 sajaro</t>
  </si>
  <si>
    <t xml:space="preserve"> skolis I sarTulis foiesa da derefnis da sareabilitacio samuSaoebis </t>
  </si>
  <si>
    <t xml:space="preserve">srf </t>
  </si>
  <si>
    <t xml:space="preserve"> metlaxi (xaoiani) </t>
  </si>
  <si>
    <t xml:space="preserve">    Seadgina:                        </t>
  </si>
  <si>
    <r>
      <t>xis fanjris rafebis mowyoba 
(fanjris Riobi - 47,25m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)
(rafa - 15cX1,8X0,2=5,4m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)</t>
    </r>
  </si>
  <si>
    <t>kibis moajirebze xis saxeluris
 mowyoba</t>
  </si>
  <si>
    <t>22 kalendaruli dRe</t>
  </si>
  <si>
    <t>(satendero xarjTaRricxva)</t>
  </si>
  <si>
    <r>
      <t xml:space="preserve">sn da w
 </t>
    </r>
    <r>
      <rPr>
        <sz val="10"/>
        <rFont val="AcadNusx"/>
        <family val="0"/>
      </rPr>
      <t>4-82</t>
    </r>
  </si>
  <si>
    <r>
      <t>m</t>
    </r>
    <r>
      <rPr>
        <b/>
        <vertAlign val="superscript"/>
        <sz val="10"/>
        <rFont val="AcadNusx"/>
        <family val="0"/>
      </rPr>
      <t>2</t>
    </r>
  </si>
  <si>
    <r>
      <t>100m</t>
    </r>
    <r>
      <rPr>
        <b/>
        <vertAlign val="superscript"/>
        <sz val="10"/>
        <rFont val="AcadNusx"/>
        <family val="0"/>
      </rPr>
      <t>2</t>
    </r>
  </si>
  <si>
    <r>
      <t>m</t>
    </r>
    <r>
      <rPr>
        <vertAlign val="superscript"/>
        <sz val="10"/>
        <rFont val="AcadNusx"/>
        <family val="0"/>
      </rPr>
      <t>2</t>
    </r>
  </si>
  <si>
    <r>
      <t>m</t>
    </r>
    <r>
      <rPr>
        <b/>
        <vertAlign val="superscript"/>
        <sz val="10"/>
        <rFont val="AcadNusx"/>
        <family val="0"/>
      </rPr>
      <t>3</t>
    </r>
  </si>
  <si>
    <r>
      <t>elsadenis 2X2,5 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mowyoba</t>
    </r>
  </si>
  <si>
    <r>
      <t>elsadeni 2X2,5 mm</t>
    </r>
    <r>
      <rPr>
        <vertAlign val="superscript"/>
        <sz val="10"/>
        <rFont val="AcadNusx"/>
        <family val="0"/>
      </rPr>
      <t xml:space="preserve">2 </t>
    </r>
    <r>
      <rPr>
        <sz val="10"/>
        <rFont val="AcadNusx"/>
        <family val="0"/>
      </rPr>
      <t>spilenZis izolirebuli</t>
    </r>
  </si>
  <si>
    <r>
      <t>100m</t>
    </r>
    <r>
      <rPr>
        <vertAlign val="superscript"/>
        <sz val="10"/>
        <rFont val="AcadNusx"/>
        <family val="0"/>
      </rPr>
      <t>2</t>
    </r>
  </si>
  <si>
    <r>
      <t>elsadenis 2X2,5 mm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 xml:space="preserve"> mowyoba</t>
    </r>
  </si>
</sst>
</file>

<file path=xl/styles.xml><?xml version="1.0" encoding="utf-8"?>
<styleSheet xmlns="http://schemas.openxmlformats.org/spreadsheetml/2006/main">
  <numFmts count="51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0.000"/>
    <numFmt numFmtId="195" formatCode="0.0"/>
    <numFmt numFmtId="196" formatCode="0.00000"/>
    <numFmt numFmtId="197" formatCode="0.0000"/>
    <numFmt numFmtId="198" formatCode="_(* #,##0.0_);_(* \(#,##0.0\);_(* &quot;-&quot;??_);_(@_)"/>
    <numFmt numFmtId="199" formatCode="_(* #,##0_);_(* \(#,##0\);_(* &quot;-&quot;??_);_(@_)"/>
    <numFmt numFmtId="200" formatCode="_-* #,##0.0_р_._-;\-* #,##0.0_р_._-;_-* &quot;-&quot;??_р_._-;_-@_-"/>
    <numFmt numFmtId="201" formatCode="[$-FC19]d\ mmmm\ yyyy\ &quot;г.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52">
    <font>
      <sz val="10"/>
      <name val="Arial Cyr"/>
      <family val="0"/>
    </font>
    <font>
      <sz val="10"/>
      <name val="Grigoli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AcadNusx"/>
      <family val="0"/>
    </font>
    <font>
      <sz val="8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b/>
      <sz val="10"/>
      <name val="AcadNusx"/>
      <family val="0"/>
    </font>
    <font>
      <sz val="11"/>
      <name val="AcadNusx"/>
      <family val="0"/>
    </font>
    <font>
      <vertAlign val="superscript"/>
      <sz val="10"/>
      <name val="AcadNusx"/>
      <family val="0"/>
    </font>
    <font>
      <b/>
      <sz val="11"/>
      <name val="AcadNusx"/>
      <family val="0"/>
    </font>
    <font>
      <b/>
      <u val="single"/>
      <sz val="14"/>
      <name val="AcadNusx"/>
      <family val="0"/>
    </font>
    <font>
      <sz val="12"/>
      <name val="AcadNusx"/>
      <family val="0"/>
    </font>
    <font>
      <b/>
      <sz val="12"/>
      <name val="AcadNusx"/>
      <family val="0"/>
    </font>
    <font>
      <b/>
      <sz val="14"/>
      <name val="AcadNusx"/>
      <family val="0"/>
    </font>
    <font>
      <b/>
      <vertAlign val="superscript"/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distributed"/>
    </xf>
    <xf numFmtId="0" fontId="7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distributed"/>
    </xf>
    <xf numFmtId="0" fontId="6" fillId="0" borderId="14" xfId="0" applyFont="1" applyBorder="1" applyAlignment="1">
      <alignment vertical="distributed"/>
    </xf>
    <xf numFmtId="0" fontId="5" fillId="0" borderId="14" xfId="0" applyFont="1" applyBorder="1" applyAlignment="1">
      <alignment horizontal="center" vertical="distributed"/>
    </xf>
    <xf numFmtId="2" fontId="7" fillId="0" borderId="14" xfId="0" applyNumberFormat="1" applyFont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distributed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6" fillId="32" borderId="14" xfId="0" applyFont="1" applyFill="1" applyBorder="1" applyAlignment="1">
      <alignment vertical="distributed"/>
    </xf>
    <xf numFmtId="0" fontId="6" fillId="32" borderId="10" xfId="0" applyFont="1" applyFill="1" applyBorder="1" applyAlignment="1">
      <alignment vertical="distributed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distributed"/>
    </xf>
    <xf numFmtId="0" fontId="6" fillId="0" borderId="10" xfId="0" applyFont="1" applyFill="1" applyBorder="1" applyAlignment="1">
      <alignment vertical="distributed"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195" fontId="7" fillId="0" borderId="0" xfId="0" applyNumberFormat="1" applyFont="1" applyBorder="1" applyAlignment="1">
      <alignment horizontal="center" vertical="distributed"/>
    </xf>
    <xf numFmtId="2" fontId="7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distributed"/>
    </xf>
    <xf numFmtId="0" fontId="6" fillId="0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 vertical="distributed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194" fontId="5" fillId="0" borderId="10" xfId="0" applyNumberFormat="1" applyFont="1" applyFill="1" applyBorder="1" applyAlignment="1">
      <alignment horizontal="center" vertical="center"/>
    </xf>
    <xf numFmtId="197" fontId="5" fillId="0" borderId="10" xfId="0" applyNumberFormat="1" applyFont="1" applyFill="1" applyBorder="1" applyAlignment="1">
      <alignment horizontal="center" vertical="center"/>
    </xf>
    <xf numFmtId="195" fontId="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2" fontId="9" fillId="0" borderId="16" xfId="0" applyNumberFormat="1" applyFont="1" applyFill="1" applyBorder="1" applyAlignment="1">
      <alignment horizontal="center" vertical="center"/>
    </xf>
    <xf numFmtId="195" fontId="9" fillId="0" borderId="16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94" fontId="5" fillId="0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distributed"/>
    </xf>
    <xf numFmtId="0" fontId="6" fillId="33" borderId="10" xfId="0" applyFont="1" applyFill="1" applyBorder="1" applyAlignment="1">
      <alignment vertical="distributed"/>
    </xf>
    <xf numFmtId="194" fontId="9" fillId="0" borderId="16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4" fontId="5" fillId="0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7" fillId="0" borderId="17" xfId="0" applyFont="1" applyBorder="1" applyAlignment="1">
      <alignment horizontal="center" vertical="center" textRotation="90"/>
    </xf>
    <xf numFmtId="0" fontId="7" fillId="0" borderId="18" xfId="0" applyFont="1" applyBorder="1" applyAlignment="1">
      <alignment horizontal="center" vertical="center" textRotation="90" wrapText="1"/>
    </xf>
    <xf numFmtId="0" fontId="7" fillId="0" borderId="1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94" fontId="9" fillId="0" borderId="0" xfId="0" applyNumberFormat="1" applyFont="1" applyFill="1" applyAlignment="1">
      <alignment horizontal="center" vertical="top"/>
    </xf>
    <xf numFmtId="195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 wrapText="1"/>
    </xf>
    <xf numFmtId="0" fontId="1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/>
    </xf>
    <xf numFmtId="2" fontId="9" fillId="0" borderId="1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distributed"/>
    </xf>
    <xf numFmtId="0" fontId="5" fillId="0" borderId="14" xfId="0" applyFont="1" applyFill="1" applyBorder="1" applyAlignment="1">
      <alignment horizontal="center" vertical="distributed"/>
    </xf>
    <xf numFmtId="0" fontId="9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distributed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197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distributed"/>
    </xf>
    <xf numFmtId="195" fontId="9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distributed"/>
    </xf>
    <xf numFmtId="0" fontId="10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195" fontId="5" fillId="0" borderId="14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/>
    </xf>
    <xf numFmtId="194" fontId="9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95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/>
    </xf>
    <xf numFmtId="197" fontId="9" fillId="0" borderId="16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vertical="distributed"/>
    </xf>
    <xf numFmtId="0" fontId="9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 horizontal="left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distributed"/>
    </xf>
    <xf numFmtId="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9" fontId="9" fillId="0" borderId="10" xfId="0" applyNumberFormat="1" applyFont="1" applyFill="1" applyBorder="1" applyAlignment="1">
      <alignment horizontal="center" vertical="top"/>
    </xf>
    <xf numFmtId="0" fontId="14" fillId="0" borderId="0" xfId="58" applyFont="1" applyFill="1" applyBorder="1" applyAlignment="1" applyProtection="1">
      <alignment horizontal="left" vertical="center"/>
      <protection/>
    </xf>
    <xf numFmtId="0" fontId="14" fillId="0" borderId="0" xfId="58" applyFont="1" applyFill="1" applyBorder="1" applyAlignment="1" applyProtection="1">
      <alignment horizontal="center" vertical="center"/>
      <protection/>
    </xf>
    <xf numFmtId="194" fontId="5" fillId="0" borderId="16" xfId="0" applyNumberFormat="1" applyFont="1" applyFill="1" applyBorder="1" applyAlignment="1">
      <alignment horizontal="center" vertical="center"/>
    </xf>
    <xf numFmtId="197" fontId="5" fillId="0" borderId="16" xfId="0" applyNumberFormat="1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1"/>
  <sheetViews>
    <sheetView tabSelected="1" zoomScalePageLayoutView="0" workbookViewId="0" topLeftCell="A1">
      <selection activeCell="AH12" sqref="AH12"/>
    </sheetView>
  </sheetViews>
  <sheetFormatPr defaultColWidth="9.00390625" defaultRowHeight="12.75"/>
  <cols>
    <col min="1" max="1" width="2.625" style="0" customWidth="1"/>
    <col min="2" max="2" width="33.875" style="0" customWidth="1"/>
    <col min="3" max="3" width="5.875" style="0" customWidth="1"/>
    <col min="4" max="4" width="6.25390625" style="0" customWidth="1"/>
    <col min="5" max="5" width="5.625" style="0" customWidth="1"/>
    <col min="6" max="6" width="3.125" style="0" customWidth="1"/>
    <col min="7" max="7" width="5.375" style="0" customWidth="1"/>
    <col min="8" max="9" width="1.37890625" style="0" customWidth="1"/>
    <col min="10" max="11" width="1.75390625" style="0" customWidth="1"/>
    <col min="12" max="12" width="1.625" style="0" customWidth="1"/>
    <col min="13" max="13" width="1.37890625" style="0" customWidth="1"/>
    <col min="14" max="14" width="1.625" style="0" customWidth="1"/>
    <col min="15" max="16" width="1.75390625" style="0" customWidth="1"/>
    <col min="17" max="17" width="2.125" style="0" customWidth="1"/>
    <col min="18" max="18" width="1.75390625" style="0" customWidth="1"/>
    <col min="19" max="19" width="1.37890625" style="0" customWidth="1"/>
    <col min="20" max="20" width="1.875" style="0" customWidth="1"/>
    <col min="21" max="21" width="1.75390625" style="0" customWidth="1"/>
    <col min="22" max="22" width="1.625" style="0" customWidth="1"/>
    <col min="23" max="23" width="1.75390625" style="0" customWidth="1"/>
    <col min="24" max="24" width="1.625" style="0" customWidth="1"/>
    <col min="25" max="26" width="1.75390625" style="0" customWidth="1"/>
    <col min="27" max="27" width="2.125" style="0" customWidth="1"/>
    <col min="28" max="28" width="1.75390625" style="0" customWidth="1"/>
    <col min="29" max="29" width="1.37890625" style="0" customWidth="1"/>
    <col min="30" max="30" width="1.875" style="0" customWidth="1"/>
    <col min="31" max="31" width="1.37890625" style="0" customWidth="1"/>
    <col min="32" max="32" width="1.875" style="0" customWidth="1"/>
    <col min="33" max="33" width="1.37890625" style="0" customWidth="1"/>
    <col min="34" max="34" width="1.75390625" style="0" customWidth="1"/>
    <col min="35" max="35" width="1.37890625" style="0" customWidth="1"/>
    <col min="36" max="36" width="1.75390625" style="0" customWidth="1"/>
    <col min="37" max="37" width="2.125" style="0" customWidth="1"/>
    <col min="38" max="39" width="1.75390625" style="0" customWidth="1"/>
    <col min="40" max="41" width="1.75390625" style="0" bestFit="1" customWidth="1"/>
    <col min="42" max="46" width="1.625" style="0" customWidth="1"/>
    <col min="47" max="47" width="2.25390625" style="0" customWidth="1"/>
    <col min="48" max="48" width="1.75390625" style="0" customWidth="1"/>
    <col min="49" max="51" width="1.625" style="0" customWidth="1"/>
    <col min="52" max="52" width="1.875" style="0" customWidth="1"/>
    <col min="53" max="53" width="1.75390625" style="0" customWidth="1"/>
    <col min="54" max="54" width="1.625" style="0" customWidth="1"/>
    <col min="55" max="56" width="1.75390625" style="0" customWidth="1"/>
    <col min="57" max="57" width="2.375" style="0" customWidth="1"/>
  </cols>
  <sheetData>
    <row r="1" spans="1:56" ht="19.5" customHeight="1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</row>
    <row r="2" spans="1:56" ht="31.5" customHeight="1">
      <c r="A2" s="72" t="s">
        <v>121</v>
      </c>
      <c r="B2" s="72"/>
      <c r="C2" s="72"/>
      <c r="D2" s="72"/>
      <c r="E2" s="72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</row>
    <row r="3" spans="1:56" ht="13.5" customHeight="1" thickBot="1">
      <c r="A3" s="19"/>
      <c r="B3" s="20"/>
      <c r="C3" s="20"/>
      <c r="D3" s="20"/>
      <c r="E3" s="20"/>
      <c r="F3" s="20"/>
      <c r="G3" s="20"/>
      <c r="H3" s="19"/>
      <c r="I3" s="74" t="s">
        <v>144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19"/>
      <c r="AA3" s="19"/>
      <c r="AB3" s="19"/>
      <c r="AC3" s="19"/>
      <c r="AD3" s="19"/>
      <c r="AE3" s="19"/>
      <c r="AF3" s="19"/>
      <c r="AG3" s="19"/>
      <c r="AH3" s="19"/>
      <c r="AI3" s="20"/>
      <c r="AJ3" s="20"/>
      <c r="AK3" s="20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20"/>
      <c r="BC3" s="20"/>
      <c r="BD3" s="20"/>
    </row>
    <row r="4" spans="1:56" ht="14.25" thickTop="1">
      <c r="A4" s="75">
        <v>1</v>
      </c>
      <c r="B4" s="78" t="s">
        <v>40</v>
      </c>
      <c r="C4" s="81" t="s">
        <v>41</v>
      </c>
      <c r="D4" s="84" t="s">
        <v>6</v>
      </c>
      <c r="E4" s="81" t="s">
        <v>42</v>
      </c>
      <c r="F4" s="81" t="s">
        <v>43</v>
      </c>
      <c r="G4" s="81" t="s">
        <v>44</v>
      </c>
      <c r="H4" s="88" t="s">
        <v>45</v>
      </c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9" t="s">
        <v>46</v>
      </c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34"/>
    </row>
    <row r="5" spans="1:56" ht="13.5">
      <c r="A5" s="76"/>
      <c r="B5" s="79"/>
      <c r="C5" s="82"/>
      <c r="D5" s="82"/>
      <c r="E5" s="82"/>
      <c r="F5" s="85"/>
      <c r="G5" s="85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91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10"/>
    </row>
    <row r="6" spans="1:56" ht="12.75" customHeight="1">
      <c r="A6" s="76"/>
      <c r="B6" s="79"/>
      <c r="C6" s="82"/>
      <c r="D6" s="82"/>
      <c r="E6" s="82"/>
      <c r="F6" s="85"/>
      <c r="G6" s="85"/>
      <c r="H6" s="76" t="s">
        <v>47</v>
      </c>
      <c r="I6" s="76"/>
      <c r="J6" s="76"/>
      <c r="K6" s="76"/>
      <c r="L6" s="76"/>
      <c r="M6" s="76"/>
      <c r="N6" s="76"/>
      <c r="O6" s="76"/>
      <c r="P6" s="76"/>
      <c r="Q6" s="76"/>
      <c r="R6" s="93" t="s">
        <v>48</v>
      </c>
      <c r="S6" s="94"/>
      <c r="T6" s="94"/>
      <c r="U6" s="94"/>
      <c r="V6" s="94"/>
      <c r="W6" s="94"/>
      <c r="X6" s="94"/>
      <c r="Y6" s="94"/>
      <c r="Z6" s="94"/>
      <c r="AA6" s="95"/>
      <c r="AB6" s="93" t="s">
        <v>49</v>
      </c>
      <c r="AC6" s="94"/>
      <c r="AD6" s="94"/>
      <c r="AE6" s="94"/>
      <c r="AF6" s="94"/>
      <c r="AG6" s="94"/>
      <c r="AH6" s="94"/>
      <c r="AI6" s="94"/>
      <c r="AJ6" s="94"/>
      <c r="AK6" s="95"/>
      <c r="AL6" s="93" t="s">
        <v>47</v>
      </c>
      <c r="AM6" s="94"/>
      <c r="AN6" s="94"/>
      <c r="AO6" s="94"/>
      <c r="AP6" s="94"/>
      <c r="AQ6" s="94"/>
      <c r="AR6" s="94"/>
      <c r="AS6" s="94"/>
      <c r="AT6" s="94"/>
      <c r="AU6" s="95"/>
      <c r="AV6" s="93" t="s">
        <v>48</v>
      </c>
      <c r="AW6" s="94"/>
      <c r="AX6" s="94"/>
      <c r="AY6" s="94"/>
      <c r="AZ6" s="94"/>
      <c r="BA6" s="94"/>
      <c r="BB6" s="94"/>
      <c r="BC6" s="94"/>
      <c r="BD6" s="94"/>
    </row>
    <row r="7" spans="1:56" ht="12.75" customHeight="1">
      <c r="A7" s="76"/>
      <c r="B7" s="79"/>
      <c r="C7" s="82"/>
      <c r="D7" s="82"/>
      <c r="E7" s="82"/>
      <c r="F7" s="85"/>
      <c r="G7" s="85"/>
      <c r="H7" s="76"/>
      <c r="I7" s="76"/>
      <c r="J7" s="76"/>
      <c r="K7" s="76"/>
      <c r="L7" s="76"/>
      <c r="M7" s="76"/>
      <c r="N7" s="76"/>
      <c r="O7" s="76"/>
      <c r="P7" s="76"/>
      <c r="Q7" s="76"/>
      <c r="R7" s="91"/>
      <c r="S7" s="92"/>
      <c r="T7" s="92"/>
      <c r="U7" s="92"/>
      <c r="V7" s="92"/>
      <c r="W7" s="92"/>
      <c r="X7" s="92"/>
      <c r="Y7" s="92"/>
      <c r="Z7" s="92"/>
      <c r="AA7" s="96"/>
      <c r="AB7" s="91"/>
      <c r="AC7" s="92"/>
      <c r="AD7" s="92"/>
      <c r="AE7" s="92"/>
      <c r="AF7" s="92"/>
      <c r="AG7" s="92"/>
      <c r="AH7" s="92"/>
      <c r="AI7" s="92"/>
      <c r="AJ7" s="92"/>
      <c r="AK7" s="96"/>
      <c r="AL7" s="91"/>
      <c r="AM7" s="92"/>
      <c r="AN7" s="92"/>
      <c r="AO7" s="92"/>
      <c r="AP7" s="92"/>
      <c r="AQ7" s="92"/>
      <c r="AR7" s="92"/>
      <c r="AS7" s="92"/>
      <c r="AT7" s="92"/>
      <c r="AU7" s="96"/>
      <c r="AV7" s="91"/>
      <c r="AW7" s="92"/>
      <c r="AX7" s="92"/>
      <c r="AY7" s="92"/>
      <c r="AZ7" s="92"/>
      <c r="BA7" s="92"/>
      <c r="BB7" s="92"/>
      <c r="BC7" s="92"/>
      <c r="BD7" s="92"/>
    </row>
    <row r="8" spans="1:56" ht="31.5" customHeight="1" thickBot="1">
      <c r="A8" s="77"/>
      <c r="B8" s="80"/>
      <c r="C8" s="83"/>
      <c r="D8" s="83"/>
      <c r="E8" s="83"/>
      <c r="F8" s="86"/>
      <c r="G8" s="86"/>
      <c r="H8" s="21">
        <v>1</v>
      </c>
      <c r="I8" s="21">
        <v>2</v>
      </c>
      <c r="J8" s="21">
        <v>3</v>
      </c>
      <c r="K8" s="21">
        <v>4</v>
      </c>
      <c r="L8" s="21">
        <v>5</v>
      </c>
      <c r="M8" s="21">
        <v>6</v>
      </c>
      <c r="N8" s="21">
        <v>7</v>
      </c>
      <c r="O8" s="21">
        <v>8</v>
      </c>
      <c r="P8" s="21">
        <v>9</v>
      </c>
      <c r="Q8" s="21">
        <v>10</v>
      </c>
      <c r="R8" s="21">
        <v>1</v>
      </c>
      <c r="S8" s="21">
        <v>2</v>
      </c>
      <c r="T8" s="21">
        <v>3</v>
      </c>
      <c r="U8" s="21">
        <v>4</v>
      </c>
      <c r="V8" s="21">
        <v>5</v>
      </c>
      <c r="W8" s="21">
        <v>6</v>
      </c>
      <c r="X8" s="21">
        <v>7</v>
      </c>
      <c r="Y8" s="21">
        <v>8</v>
      </c>
      <c r="Z8" s="21">
        <v>9</v>
      </c>
      <c r="AA8" s="21">
        <v>10</v>
      </c>
      <c r="AB8" s="21">
        <v>1</v>
      </c>
      <c r="AC8" s="21">
        <v>2</v>
      </c>
      <c r="AD8" s="21">
        <v>3</v>
      </c>
      <c r="AE8" s="21">
        <v>4</v>
      </c>
      <c r="AF8" s="21">
        <v>5</v>
      </c>
      <c r="AG8" s="21">
        <v>6</v>
      </c>
      <c r="AH8" s="21">
        <v>7</v>
      </c>
      <c r="AI8" s="21">
        <v>8</v>
      </c>
      <c r="AJ8" s="21">
        <v>9</v>
      </c>
      <c r="AK8" s="21">
        <v>10</v>
      </c>
      <c r="AL8" s="21">
        <v>1</v>
      </c>
      <c r="AM8" s="21">
        <v>2</v>
      </c>
      <c r="AN8" s="21">
        <v>3</v>
      </c>
      <c r="AO8" s="21">
        <v>4</v>
      </c>
      <c r="AP8" s="21">
        <v>5</v>
      </c>
      <c r="AQ8" s="21">
        <v>6</v>
      </c>
      <c r="AR8" s="21">
        <v>7</v>
      </c>
      <c r="AS8" s="21">
        <v>8</v>
      </c>
      <c r="AT8" s="21">
        <v>9</v>
      </c>
      <c r="AU8" s="21">
        <v>10</v>
      </c>
      <c r="AV8" s="21">
        <v>1</v>
      </c>
      <c r="AW8" s="21">
        <v>2</v>
      </c>
      <c r="AX8" s="21">
        <v>3</v>
      </c>
      <c r="AY8" s="21">
        <v>4</v>
      </c>
      <c r="AZ8" s="21">
        <v>5</v>
      </c>
      <c r="BA8" s="21">
        <v>6</v>
      </c>
      <c r="BB8" s="21">
        <v>7</v>
      </c>
      <c r="BC8" s="21">
        <v>8</v>
      </c>
      <c r="BD8" s="21">
        <v>9</v>
      </c>
    </row>
    <row r="9" spans="1:56" ht="27.75" customHeight="1" thickTop="1">
      <c r="A9" s="22">
        <v>1</v>
      </c>
      <c r="B9" s="4" t="s">
        <v>58</v>
      </c>
      <c r="C9" s="2" t="s">
        <v>149</v>
      </c>
      <c r="D9" s="70">
        <v>48</v>
      </c>
      <c r="E9" s="6">
        <v>8.93</v>
      </c>
      <c r="F9" s="1">
        <v>2</v>
      </c>
      <c r="G9" s="23">
        <f>E9/F9/8</f>
        <v>0.558125</v>
      </c>
      <c r="H9" s="67" t="s">
        <v>50</v>
      </c>
      <c r="I9" s="25"/>
      <c r="J9" s="25"/>
      <c r="K9" s="25"/>
      <c r="L9" s="25"/>
      <c r="M9" s="25"/>
      <c r="N9" s="25"/>
      <c r="O9" s="25"/>
      <c r="P9" s="25"/>
      <c r="Q9" s="25"/>
      <c r="R9" s="25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5"/>
      <c r="AJ9" s="25"/>
      <c r="AK9" s="25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5"/>
      <c r="BC9" s="25"/>
      <c r="BD9" s="25"/>
    </row>
    <row r="10" spans="1:56" ht="28.5" customHeight="1">
      <c r="A10" s="26">
        <v>2</v>
      </c>
      <c r="B10" s="4" t="s">
        <v>79</v>
      </c>
      <c r="C10" s="2" t="s">
        <v>52</v>
      </c>
      <c r="D10" s="6">
        <v>0.62</v>
      </c>
      <c r="E10" s="6">
        <v>8.56</v>
      </c>
      <c r="F10" s="1">
        <v>2</v>
      </c>
      <c r="G10" s="27">
        <f>E10/F10/8</f>
        <v>0.535</v>
      </c>
      <c r="H10" s="28"/>
      <c r="I10" s="67" t="s">
        <v>50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</row>
    <row r="11" spans="1:56" ht="27" customHeight="1">
      <c r="A11" s="26">
        <v>3</v>
      </c>
      <c r="B11" s="4" t="s">
        <v>90</v>
      </c>
      <c r="C11" s="2" t="s">
        <v>52</v>
      </c>
      <c r="D11" s="6">
        <v>0.16</v>
      </c>
      <c r="E11" s="6">
        <v>2.21</v>
      </c>
      <c r="F11" s="1">
        <v>2</v>
      </c>
      <c r="G11" s="27">
        <f>E11/F11/8</f>
        <v>0.138125</v>
      </c>
      <c r="H11" s="28"/>
      <c r="I11" s="67" t="s">
        <v>50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</row>
    <row r="12" spans="1:56" ht="51.75" customHeight="1">
      <c r="A12" s="26">
        <v>4</v>
      </c>
      <c r="B12" s="152" t="s">
        <v>78</v>
      </c>
      <c r="C12" s="2" t="s">
        <v>153</v>
      </c>
      <c r="D12" s="2">
        <v>5.02</v>
      </c>
      <c r="E12" s="2">
        <v>164.8</v>
      </c>
      <c r="F12" s="1">
        <v>4</v>
      </c>
      <c r="G12" s="27">
        <f>E12/F12/8</f>
        <v>5.15</v>
      </c>
      <c r="H12" s="28"/>
      <c r="I12" s="35"/>
      <c r="J12" s="67" t="s">
        <v>50</v>
      </c>
      <c r="K12" s="67" t="s">
        <v>50</v>
      </c>
      <c r="L12" s="67" t="s">
        <v>50</v>
      </c>
      <c r="M12" s="67" t="s">
        <v>50</v>
      </c>
      <c r="N12" s="67" t="s">
        <v>50</v>
      </c>
      <c r="O12" s="67" t="s">
        <v>50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</row>
    <row r="13" spans="1:56" ht="45.75" customHeight="1">
      <c r="A13" s="29">
        <v>5</v>
      </c>
      <c r="B13" s="4" t="s">
        <v>99</v>
      </c>
      <c r="C13" s="2" t="s">
        <v>153</v>
      </c>
      <c r="D13" s="6">
        <v>0.86</v>
      </c>
      <c r="E13" s="6">
        <v>55.04</v>
      </c>
      <c r="F13" s="1">
        <v>2</v>
      </c>
      <c r="G13" s="27">
        <f>E13/F13/8</f>
        <v>3.44</v>
      </c>
      <c r="H13" s="30"/>
      <c r="I13" s="36"/>
      <c r="J13" s="36"/>
      <c r="K13" s="36"/>
      <c r="L13" s="36"/>
      <c r="M13" s="36"/>
      <c r="N13" s="67" t="s">
        <v>50</v>
      </c>
      <c r="O13" s="67" t="s">
        <v>50</v>
      </c>
      <c r="P13" s="67" t="s">
        <v>50</v>
      </c>
      <c r="Q13" s="67" t="s">
        <v>50</v>
      </c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</row>
    <row r="14" spans="1:56" ht="45.75" customHeight="1">
      <c r="A14" s="29">
        <v>6</v>
      </c>
      <c r="B14" s="4" t="s">
        <v>123</v>
      </c>
      <c r="C14" s="2" t="s">
        <v>34</v>
      </c>
      <c r="D14" s="6">
        <v>0.48</v>
      </c>
      <c r="E14" s="6">
        <v>14.4</v>
      </c>
      <c r="F14" s="23">
        <v>2</v>
      </c>
      <c r="G14" s="27">
        <f aca="true" t="shared" si="0" ref="G14:G29">E14/F14/8</f>
        <v>0.9</v>
      </c>
      <c r="H14" s="31"/>
      <c r="I14" s="38"/>
      <c r="J14" s="36"/>
      <c r="K14" s="36"/>
      <c r="L14" s="36"/>
      <c r="M14" s="36"/>
      <c r="N14" s="67" t="s">
        <v>50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</row>
    <row r="15" spans="1:56" ht="31.5" customHeight="1">
      <c r="A15" s="29">
        <v>7</v>
      </c>
      <c r="B15" s="59" t="s">
        <v>132</v>
      </c>
      <c r="C15" s="140" t="s">
        <v>153</v>
      </c>
      <c r="D15" s="167">
        <v>0.349</v>
      </c>
      <c r="E15" s="139">
        <v>31.9</v>
      </c>
      <c r="F15" s="1">
        <v>2</v>
      </c>
      <c r="G15" s="11">
        <f t="shared" si="0"/>
        <v>1.99375</v>
      </c>
      <c r="H15" s="31"/>
      <c r="I15" s="38"/>
      <c r="J15" s="36"/>
      <c r="K15" s="36"/>
      <c r="L15" s="36"/>
      <c r="M15" s="36"/>
      <c r="N15" s="36"/>
      <c r="O15" s="67" t="s">
        <v>50</v>
      </c>
      <c r="P15" s="67" t="s">
        <v>50</v>
      </c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6"/>
      <c r="AM15" s="36"/>
      <c r="AN15" s="36"/>
      <c r="AO15" s="36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</row>
    <row r="16" spans="1:56" ht="42.75" customHeight="1">
      <c r="A16" s="29">
        <v>8</v>
      </c>
      <c r="B16" s="59" t="s">
        <v>129</v>
      </c>
      <c r="C16" s="140" t="s">
        <v>153</v>
      </c>
      <c r="D16" s="168">
        <v>0.0345</v>
      </c>
      <c r="E16" s="141">
        <v>3.15</v>
      </c>
      <c r="F16" s="1">
        <v>2</v>
      </c>
      <c r="G16" s="11">
        <f t="shared" si="0"/>
        <v>0.196875</v>
      </c>
      <c r="H16" s="30"/>
      <c r="I16" s="32"/>
      <c r="J16" s="32"/>
      <c r="K16" s="32"/>
      <c r="L16" s="38"/>
      <c r="M16" s="38"/>
      <c r="N16" s="38"/>
      <c r="O16" s="38"/>
      <c r="P16" s="36"/>
      <c r="Q16" s="67" t="s">
        <v>50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</row>
    <row r="17" spans="1:56" ht="42.75" customHeight="1">
      <c r="A17" s="29">
        <v>9</v>
      </c>
      <c r="B17" s="4" t="s">
        <v>130</v>
      </c>
      <c r="C17" s="2" t="s">
        <v>153</v>
      </c>
      <c r="D17" s="52">
        <v>0.0345</v>
      </c>
      <c r="E17" s="8">
        <v>3.15</v>
      </c>
      <c r="F17" s="1">
        <v>2</v>
      </c>
      <c r="G17" s="11">
        <f t="shared" si="0"/>
        <v>0.196875</v>
      </c>
      <c r="H17" s="30"/>
      <c r="I17" s="32"/>
      <c r="J17" s="32"/>
      <c r="K17" s="32"/>
      <c r="L17" s="38"/>
      <c r="M17" s="38"/>
      <c r="N17" s="38"/>
      <c r="O17" s="38"/>
      <c r="P17" s="36"/>
      <c r="Q17" s="68" t="s">
        <v>50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8"/>
      <c r="BD17" s="38"/>
    </row>
    <row r="18" spans="1:56" ht="47.25" customHeight="1">
      <c r="A18" s="29">
        <v>10</v>
      </c>
      <c r="B18" s="4" t="s">
        <v>142</v>
      </c>
      <c r="C18" s="2" t="s">
        <v>153</v>
      </c>
      <c r="D18" s="66">
        <v>0.473</v>
      </c>
      <c r="E18" s="70">
        <v>28.1</v>
      </c>
      <c r="F18" s="1">
        <v>2</v>
      </c>
      <c r="G18" s="11">
        <f t="shared" si="0"/>
        <v>1.75625</v>
      </c>
      <c r="H18" s="30"/>
      <c r="I18" s="32"/>
      <c r="J18" s="32"/>
      <c r="K18" s="32"/>
      <c r="L18" s="32"/>
      <c r="M18" s="38"/>
      <c r="N18" s="32"/>
      <c r="O18" s="39"/>
      <c r="P18" s="39"/>
      <c r="Q18" s="39"/>
      <c r="R18" s="68" t="s">
        <v>50</v>
      </c>
      <c r="S18" s="68" t="s">
        <v>50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7"/>
      <c r="BA18" s="37"/>
      <c r="BB18" s="37"/>
      <c r="BC18" s="37"/>
      <c r="BD18" s="37"/>
    </row>
    <row r="19" spans="1:56" ht="40.5" customHeight="1">
      <c r="A19" s="29">
        <v>11</v>
      </c>
      <c r="B19" s="59" t="s">
        <v>108</v>
      </c>
      <c r="C19" s="140" t="s">
        <v>153</v>
      </c>
      <c r="D19" s="71">
        <v>0.054</v>
      </c>
      <c r="E19" s="60">
        <v>2.3</v>
      </c>
      <c r="F19" s="1">
        <v>2</v>
      </c>
      <c r="G19" s="11">
        <f t="shared" si="0"/>
        <v>0.14375</v>
      </c>
      <c r="H19" s="30"/>
      <c r="I19" s="32"/>
      <c r="J19" s="32"/>
      <c r="K19" s="32"/>
      <c r="L19" s="33"/>
      <c r="M19" s="33"/>
      <c r="N19" s="33"/>
      <c r="O19" s="33"/>
      <c r="P19" s="39"/>
      <c r="Q19" s="33"/>
      <c r="R19" s="38"/>
      <c r="S19" s="68" t="s">
        <v>50</v>
      </c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</row>
    <row r="20" spans="1:56" ht="70.5" customHeight="1">
      <c r="A20" s="29">
        <v>12</v>
      </c>
      <c r="B20" s="59" t="s">
        <v>128</v>
      </c>
      <c r="C20" s="140" t="s">
        <v>153</v>
      </c>
      <c r="D20" s="167">
        <v>5.169</v>
      </c>
      <c r="E20" s="141">
        <v>340.12</v>
      </c>
      <c r="F20" s="1">
        <v>4</v>
      </c>
      <c r="G20" s="27">
        <f t="shared" si="0"/>
        <v>10.62875</v>
      </c>
      <c r="H20" s="30"/>
      <c r="I20" s="32"/>
      <c r="J20" s="32"/>
      <c r="K20" s="32"/>
      <c r="L20" s="32"/>
      <c r="M20" s="32"/>
      <c r="N20" s="32"/>
      <c r="O20" s="32"/>
      <c r="P20" s="39"/>
      <c r="Q20" s="33"/>
      <c r="R20" s="67" t="s">
        <v>50</v>
      </c>
      <c r="S20" s="67" t="s">
        <v>50</v>
      </c>
      <c r="T20" s="67" t="s">
        <v>50</v>
      </c>
      <c r="U20" s="67" t="s">
        <v>50</v>
      </c>
      <c r="V20" s="67" t="s">
        <v>50</v>
      </c>
      <c r="W20" s="67" t="s">
        <v>50</v>
      </c>
      <c r="X20" s="67" t="s">
        <v>50</v>
      </c>
      <c r="Y20" s="67" t="s">
        <v>50</v>
      </c>
      <c r="Z20" s="67" t="s">
        <v>50</v>
      </c>
      <c r="AA20" s="67" t="s">
        <v>50</v>
      </c>
      <c r="AB20" s="67" t="s">
        <v>50</v>
      </c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</row>
    <row r="21" spans="1:56" ht="33" customHeight="1">
      <c r="A21" s="29">
        <v>13</v>
      </c>
      <c r="B21" s="4" t="s">
        <v>106</v>
      </c>
      <c r="C21" s="2" t="s">
        <v>82</v>
      </c>
      <c r="D21" s="6">
        <v>0.05</v>
      </c>
      <c r="E21" s="6">
        <v>1.03</v>
      </c>
      <c r="F21" s="1">
        <v>2</v>
      </c>
      <c r="G21" s="27">
        <f t="shared" si="0"/>
        <v>0.064375</v>
      </c>
      <c r="H21" s="30"/>
      <c r="I21" s="32"/>
      <c r="J21" s="32"/>
      <c r="K21" s="32"/>
      <c r="L21" s="32"/>
      <c r="M21" s="32"/>
      <c r="N21" s="32"/>
      <c r="O21" s="32"/>
      <c r="P21" s="39"/>
      <c r="Q21" s="33"/>
      <c r="R21" s="67" t="s">
        <v>50</v>
      </c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ht="45.75" customHeight="1">
      <c r="A22" s="29">
        <v>14</v>
      </c>
      <c r="B22" s="152" t="s">
        <v>107</v>
      </c>
      <c r="C22" s="2" t="s">
        <v>153</v>
      </c>
      <c r="D22" s="52">
        <v>0.0513</v>
      </c>
      <c r="E22" s="8">
        <v>5.54</v>
      </c>
      <c r="F22" s="1">
        <v>2</v>
      </c>
      <c r="G22" s="27">
        <f t="shared" si="0"/>
        <v>0.34625</v>
      </c>
      <c r="H22" s="3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67" t="s">
        <v>50</v>
      </c>
      <c r="Y22" s="32"/>
      <c r="Z22" s="32"/>
      <c r="AA22" s="32"/>
      <c r="AB22" s="32"/>
      <c r="AC22" s="32"/>
      <c r="AD22" s="32"/>
      <c r="AE22" s="32"/>
      <c r="AF22" s="32"/>
      <c r="AG22" s="37"/>
      <c r="AH22" s="37"/>
      <c r="AI22" s="36"/>
      <c r="AJ22" s="37"/>
      <c r="AK22" s="37"/>
      <c r="AL22" s="36"/>
      <c r="AM22" s="36"/>
      <c r="AN22" s="40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6"/>
      <c r="BA22" s="36"/>
      <c r="BB22" s="37"/>
      <c r="BC22" s="37"/>
      <c r="BD22" s="37"/>
    </row>
    <row r="23" spans="1:56" ht="30" customHeight="1">
      <c r="A23" s="29">
        <v>15</v>
      </c>
      <c r="B23" s="152" t="s">
        <v>143</v>
      </c>
      <c r="C23" s="7" t="s">
        <v>24</v>
      </c>
      <c r="D23" s="7">
        <v>18</v>
      </c>
      <c r="E23" s="7">
        <v>18</v>
      </c>
      <c r="F23" s="1">
        <v>2</v>
      </c>
      <c r="G23" s="27">
        <f t="shared" si="0"/>
        <v>1.125</v>
      </c>
      <c r="H23" s="30"/>
      <c r="I23" s="32"/>
      <c r="J23" s="32"/>
      <c r="K23" s="32"/>
      <c r="L23" s="32"/>
      <c r="M23" s="32"/>
      <c r="N23" s="32"/>
      <c r="O23" s="32"/>
      <c r="P23" s="39"/>
      <c r="Q23" s="33"/>
      <c r="R23" s="39"/>
      <c r="S23" s="39"/>
      <c r="T23" s="39"/>
      <c r="U23" s="39"/>
      <c r="V23" s="39"/>
      <c r="W23" s="39"/>
      <c r="X23" s="39"/>
      <c r="Y23" s="67" t="s">
        <v>50</v>
      </c>
      <c r="Z23" s="67" t="s">
        <v>50</v>
      </c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</row>
    <row r="24" spans="1:56" ht="30" customHeight="1">
      <c r="A24" s="29">
        <v>16</v>
      </c>
      <c r="B24" s="4" t="s">
        <v>83</v>
      </c>
      <c r="C24" s="140" t="s">
        <v>153</v>
      </c>
      <c r="D24" s="66">
        <v>0.104</v>
      </c>
      <c r="E24" s="66">
        <v>1.22</v>
      </c>
      <c r="F24" s="1">
        <v>1</v>
      </c>
      <c r="G24" s="27">
        <f t="shared" si="0"/>
        <v>0.1525</v>
      </c>
      <c r="H24" s="30"/>
      <c r="I24" s="32"/>
      <c r="J24" s="32"/>
      <c r="K24" s="32"/>
      <c r="L24" s="32"/>
      <c r="M24" s="32"/>
      <c r="N24" s="32"/>
      <c r="O24" s="32"/>
      <c r="P24" s="39"/>
      <c r="Q24" s="33"/>
      <c r="R24" s="39"/>
      <c r="S24" s="39"/>
      <c r="T24" s="39"/>
      <c r="U24" s="39"/>
      <c r="V24" s="39"/>
      <c r="W24" s="39"/>
      <c r="X24" s="39"/>
      <c r="Y24" s="39"/>
      <c r="Z24" s="67" t="s">
        <v>50</v>
      </c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7"/>
      <c r="BD24" s="37"/>
    </row>
    <row r="25" spans="1:56" ht="26.25" customHeight="1">
      <c r="A25" s="29">
        <v>17</v>
      </c>
      <c r="B25" s="152" t="s">
        <v>154</v>
      </c>
      <c r="C25" s="2" t="s">
        <v>52</v>
      </c>
      <c r="D25" s="2">
        <v>0.82</v>
      </c>
      <c r="E25" s="2">
        <v>11.4</v>
      </c>
      <c r="F25" s="1">
        <v>2</v>
      </c>
      <c r="G25" s="27">
        <f t="shared" si="0"/>
        <v>0.7125</v>
      </c>
      <c r="H25" s="30"/>
      <c r="I25" s="32"/>
      <c r="J25" s="32"/>
      <c r="K25" s="32"/>
      <c r="L25" s="32"/>
      <c r="M25" s="32"/>
      <c r="N25" s="32"/>
      <c r="O25" s="32"/>
      <c r="P25" s="67" t="s">
        <v>50</v>
      </c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6"/>
      <c r="BA25" s="36"/>
      <c r="BB25" s="37"/>
      <c r="BC25" s="37"/>
      <c r="BD25" s="37"/>
    </row>
    <row r="26" spans="1:56" ht="24.75" customHeight="1">
      <c r="A26" s="29">
        <v>18</v>
      </c>
      <c r="B26" s="152" t="s">
        <v>114</v>
      </c>
      <c r="C26" s="2" t="s">
        <v>25</v>
      </c>
      <c r="D26" s="64">
        <v>4</v>
      </c>
      <c r="E26" s="64">
        <v>1.49</v>
      </c>
      <c r="F26" s="1">
        <v>2</v>
      </c>
      <c r="G26" s="27">
        <f t="shared" si="0"/>
        <v>0.093125</v>
      </c>
      <c r="H26" s="30"/>
      <c r="I26" s="32"/>
      <c r="J26" s="32"/>
      <c r="K26" s="32"/>
      <c r="L26" s="32"/>
      <c r="M26" s="32"/>
      <c r="N26" s="32"/>
      <c r="O26" s="32"/>
      <c r="P26" s="39"/>
      <c r="Q26" s="33"/>
      <c r="R26" s="39"/>
      <c r="S26" s="39"/>
      <c r="T26" s="39"/>
      <c r="U26" s="39"/>
      <c r="V26" s="39"/>
      <c r="W26" s="39"/>
      <c r="X26" s="39"/>
      <c r="Y26" s="39"/>
      <c r="Z26" s="39"/>
      <c r="AA26" s="67" t="s">
        <v>50</v>
      </c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6"/>
      <c r="BA26" s="36"/>
      <c r="BB26" s="39"/>
      <c r="BC26" s="37"/>
      <c r="BD26" s="37"/>
    </row>
    <row r="27" spans="1:56" ht="26.25" customHeight="1">
      <c r="A27" s="29">
        <v>19</v>
      </c>
      <c r="B27" s="152" t="s">
        <v>111</v>
      </c>
      <c r="C27" s="2" t="s">
        <v>1</v>
      </c>
      <c r="D27" s="8">
        <v>0.13</v>
      </c>
      <c r="E27" s="8">
        <v>7.85</v>
      </c>
      <c r="F27" s="1">
        <v>2</v>
      </c>
      <c r="G27" s="27">
        <f t="shared" si="0"/>
        <v>0.490625</v>
      </c>
      <c r="H27" s="30"/>
      <c r="I27" s="32"/>
      <c r="J27" s="32"/>
      <c r="K27" s="32"/>
      <c r="L27" s="32"/>
      <c r="M27" s="32"/>
      <c r="N27" s="32"/>
      <c r="O27" s="32"/>
      <c r="P27" s="39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67" t="s">
        <v>50</v>
      </c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6"/>
      <c r="BA27" s="36"/>
      <c r="BB27" s="39"/>
      <c r="BC27" s="37"/>
      <c r="BD27" s="37"/>
    </row>
    <row r="28" spans="1:56" ht="33" customHeight="1">
      <c r="A28" s="29">
        <v>20</v>
      </c>
      <c r="B28" s="152" t="s">
        <v>136</v>
      </c>
      <c r="C28" s="2" t="s">
        <v>26</v>
      </c>
      <c r="D28" s="64">
        <v>2</v>
      </c>
      <c r="E28" s="64">
        <v>3.98</v>
      </c>
      <c r="F28" s="1">
        <v>2</v>
      </c>
      <c r="G28" s="27">
        <f t="shared" si="0"/>
        <v>0.24875</v>
      </c>
      <c r="H28" s="30"/>
      <c r="I28" s="32"/>
      <c r="J28" s="32"/>
      <c r="K28" s="32"/>
      <c r="L28" s="32"/>
      <c r="M28" s="32"/>
      <c r="N28" s="32"/>
      <c r="O28" s="32"/>
      <c r="P28" s="39"/>
      <c r="Q28" s="33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67" t="s">
        <v>50</v>
      </c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7"/>
      <c r="BD28" s="37"/>
    </row>
    <row r="29" spans="1:56" ht="32.25" customHeight="1">
      <c r="A29" s="29">
        <v>21</v>
      </c>
      <c r="B29" s="4" t="s">
        <v>122</v>
      </c>
      <c r="C29" s="2" t="s">
        <v>30</v>
      </c>
      <c r="D29" s="70">
        <v>2</v>
      </c>
      <c r="E29" s="70">
        <v>2</v>
      </c>
      <c r="F29" s="1">
        <v>2</v>
      </c>
      <c r="G29" s="27">
        <f t="shared" si="0"/>
        <v>0.125</v>
      </c>
      <c r="H29" s="30"/>
      <c r="I29" s="32"/>
      <c r="J29" s="32"/>
      <c r="K29" s="32"/>
      <c r="L29" s="32"/>
      <c r="M29" s="32"/>
      <c r="N29" s="32"/>
      <c r="O29" s="32"/>
      <c r="P29" s="39"/>
      <c r="Q29" s="33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67" t="s">
        <v>50</v>
      </c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6"/>
      <c r="BA29" s="36"/>
      <c r="BB29" s="39"/>
      <c r="BC29" s="37"/>
      <c r="BD29" s="37"/>
    </row>
    <row r="30" spans="1:56" ht="18.75" customHeight="1">
      <c r="A30" s="13"/>
      <c r="B30" s="41"/>
      <c r="C30" s="42"/>
      <c r="D30" s="43"/>
      <c r="E30" s="14"/>
      <c r="F30" s="14"/>
      <c r="G30" s="44"/>
      <c r="H30" s="15"/>
      <c r="I30" s="16"/>
      <c r="J30" s="16"/>
      <c r="K30" s="16"/>
      <c r="L30" s="16"/>
      <c r="M30" s="16"/>
      <c r="N30" s="16"/>
      <c r="O30" s="16"/>
      <c r="P30" s="45"/>
      <c r="Q30" s="46"/>
      <c r="R30" s="45"/>
      <c r="S30" s="45"/>
      <c r="T30" s="45"/>
      <c r="U30" s="45"/>
      <c r="V30" s="45"/>
      <c r="W30" s="45"/>
      <c r="X30" s="45"/>
      <c r="Y30" s="45"/>
      <c r="Z30" s="45"/>
      <c r="AA30" s="47"/>
      <c r="AB30" s="47"/>
      <c r="AC30" s="47"/>
      <c r="AD30" s="48"/>
      <c r="AE30" s="48"/>
      <c r="AF30" s="48"/>
      <c r="AG30" s="49"/>
      <c r="AH30" s="49"/>
      <c r="AI30" s="47"/>
      <c r="AJ30" s="49"/>
      <c r="AK30" s="49"/>
      <c r="AL30" s="47"/>
      <c r="AM30" s="47"/>
      <c r="AN30" s="48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47"/>
      <c r="BA30" s="47"/>
      <c r="BB30" s="47"/>
      <c r="BC30" s="47"/>
      <c r="BD30" s="47"/>
    </row>
    <row r="31" spans="2:15" ht="12.75">
      <c r="B31" s="87" t="s">
        <v>51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</row>
  </sheetData>
  <sheetProtection/>
  <mergeCells count="18">
    <mergeCell ref="B31:O31"/>
    <mergeCell ref="H4:AK5"/>
    <mergeCell ref="AL4:BC5"/>
    <mergeCell ref="H6:Q7"/>
    <mergeCell ref="R6:AA7"/>
    <mergeCell ref="AB6:AK7"/>
    <mergeCell ref="AL6:AU7"/>
    <mergeCell ref="AV6:BD7"/>
    <mergeCell ref="A2:E2"/>
    <mergeCell ref="A1:AK1"/>
    <mergeCell ref="I3:Y3"/>
    <mergeCell ref="A4:A8"/>
    <mergeCell ref="B4:B8"/>
    <mergeCell ref="C4:C8"/>
    <mergeCell ref="D4:D8"/>
    <mergeCell ref="E4:E8"/>
    <mergeCell ref="F4:F8"/>
    <mergeCell ref="G4:G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8"/>
  <sheetViews>
    <sheetView zoomScalePageLayoutView="0" workbookViewId="0" topLeftCell="A4">
      <selection activeCell="M14" sqref="A1:IV16384"/>
    </sheetView>
  </sheetViews>
  <sheetFormatPr defaultColWidth="9.00390625" defaultRowHeight="12.75"/>
  <cols>
    <col min="1" max="1" width="3.25390625" style="98" customWidth="1"/>
    <col min="2" max="2" width="10.375" style="98" customWidth="1"/>
    <col min="3" max="3" width="47.00390625" style="98" customWidth="1"/>
    <col min="4" max="4" width="7.75390625" style="98" customWidth="1"/>
    <col min="5" max="5" width="7.25390625" style="98" customWidth="1"/>
    <col min="6" max="6" width="8.00390625" style="98" customWidth="1"/>
    <col min="7" max="7" width="8.75390625" style="98" customWidth="1"/>
    <col min="8" max="8" width="8.25390625" style="98" customWidth="1"/>
    <col min="9" max="9" width="6.75390625" style="98" customWidth="1"/>
    <col min="10" max="10" width="9.125" style="98" customWidth="1"/>
    <col min="11" max="11" width="9.625" style="98" bestFit="1" customWidth="1"/>
    <col min="12" max="16384" width="9.125" style="98" customWidth="1"/>
  </cols>
  <sheetData>
    <row r="1" spans="1:8" ht="15.75">
      <c r="A1" s="97" t="s">
        <v>137</v>
      </c>
      <c r="B1" s="97"/>
      <c r="C1" s="97"/>
      <c r="D1" s="97"/>
      <c r="E1" s="97"/>
      <c r="F1" s="97"/>
      <c r="G1" s="97"/>
      <c r="H1" s="97"/>
    </row>
    <row r="2" spans="1:8" ht="15.75">
      <c r="A2" s="97" t="s">
        <v>138</v>
      </c>
      <c r="B2" s="97"/>
      <c r="C2" s="97"/>
      <c r="D2" s="97"/>
      <c r="E2" s="97"/>
      <c r="F2" s="97"/>
      <c r="G2" s="97"/>
      <c r="H2" s="97"/>
    </row>
    <row r="3" spans="1:8" ht="15.75">
      <c r="A3" s="97" t="s">
        <v>145</v>
      </c>
      <c r="B3" s="97"/>
      <c r="C3" s="97"/>
      <c r="D3" s="97"/>
      <c r="E3" s="97"/>
      <c r="F3" s="97"/>
      <c r="G3" s="97"/>
      <c r="H3" s="97"/>
    </row>
    <row r="4" spans="1:8" ht="13.5">
      <c r="A4" s="99"/>
      <c r="B4" s="99"/>
      <c r="C4" s="100"/>
      <c r="D4" s="101"/>
      <c r="E4" s="101"/>
      <c r="F4" s="101"/>
      <c r="G4" s="102"/>
      <c r="H4" s="103"/>
    </row>
    <row r="5" spans="1:8" ht="13.5">
      <c r="A5" s="104" t="s">
        <v>3</v>
      </c>
      <c r="B5" s="105" t="s">
        <v>4</v>
      </c>
      <c r="C5" s="106" t="s">
        <v>2</v>
      </c>
      <c r="D5" s="105" t="s">
        <v>5</v>
      </c>
      <c r="E5" s="107" t="s">
        <v>6</v>
      </c>
      <c r="F5" s="107"/>
      <c r="G5" s="107" t="s">
        <v>7</v>
      </c>
      <c r="H5" s="107"/>
    </row>
    <row r="6" spans="1:8" ht="73.5">
      <c r="A6" s="104"/>
      <c r="B6" s="104"/>
      <c r="C6" s="108"/>
      <c r="D6" s="104"/>
      <c r="E6" s="109" t="s">
        <v>8</v>
      </c>
      <c r="F6" s="109" t="s">
        <v>9</v>
      </c>
      <c r="G6" s="109" t="s">
        <v>8</v>
      </c>
      <c r="H6" s="110" t="s">
        <v>10</v>
      </c>
    </row>
    <row r="7" spans="1:8" ht="13.5">
      <c r="A7" s="111">
        <v>1</v>
      </c>
      <c r="B7" s="111">
        <v>2</v>
      </c>
      <c r="C7" s="111">
        <v>3</v>
      </c>
      <c r="D7" s="111">
        <v>4</v>
      </c>
      <c r="E7" s="111">
        <v>5</v>
      </c>
      <c r="F7" s="111">
        <v>6</v>
      </c>
      <c r="G7" s="111">
        <v>7</v>
      </c>
      <c r="H7" s="111">
        <v>8</v>
      </c>
    </row>
    <row r="8" spans="1:8" ht="16.5">
      <c r="A8" s="112"/>
      <c r="B8" s="111"/>
      <c r="C8" s="113" t="s">
        <v>60</v>
      </c>
      <c r="D8" s="111"/>
      <c r="E8" s="111"/>
      <c r="F8" s="111"/>
      <c r="G8" s="111"/>
      <c r="H8" s="111"/>
    </row>
    <row r="9" spans="1:8" ht="27">
      <c r="A9" s="114">
        <v>1</v>
      </c>
      <c r="B9" s="50" t="s">
        <v>146</v>
      </c>
      <c r="C9" s="12" t="s">
        <v>58</v>
      </c>
      <c r="D9" s="3" t="s">
        <v>147</v>
      </c>
      <c r="E9" s="115"/>
      <c r="F9" s="5">
        <v>0.48</v>
      </c>
      <c r="G9" s="53"/>
      <c r="H9" s="9"/>
    </row>
    <row r="10" spans="1:8" ht="13.5">
      <c r="A10" s="116"/>
      <c r="B10" s="50" t="s">
        <v>56</v>
      </c>
      <c r="C10" s="4" t="s">
        <v>31</v>
      </c>
      <c r="D10" s="2" t="s">
        <v>22</v>
      </c>
      <c r="E10" s="51">
        <v>0.186</v>
      </c>
      <c r="F10" s="6">
        <f>F9*E10</f>
        <v>0.08928</v>
      </c>
      <c r="G10" s="7"/>
      <c r="H10" s="8"/>
    </row>
    <row r="11" spans="1:8" ht="13.5">
      <c r="A11" s="117"/>
      <c r="B11" s="50"/>
      <c r="C11" s="4" t="s">
        <v>32</v>
      </c>
      <c r="D11" s="2" t="s">
        <v>16</v>
      </c>
      <c r="E11" s="52">
        <v>0.0016</v>
      </c>
      <c r="F11" s="6">
        <f>F9*E11</f>
        <v>0.000768</v>
      </c>
      <c r="G11" s="7"/>
      <c r="H11" s="8"/>
    </row>
    <row r="12" spans="1:8" ht="26.25">
      <c r="A12" s="114">
        <v>2</v>
      </c>
      <c r="B12" s="50" t="s">
        <v>146</v>
      </c>
      <c r="C12" s="12" t="s">
        <v>79</v>
      </c>
      <c r="D12" s="3" t="s">
        <v>52</v>
      </c>
      <c r="E12" s="55"/>
      <c r="F12" s="5">
        <v>0.62</v>
      </c>
      <c r="G12" s="53"/>
      <c r="H12" s="9"/>
    </row>
    <row r="13" spans="1:8" ht="13.5">
      <c r="A13" s="116"/>
      <c r="B13" s="50" t="s">
        <v>56</v>
      </c>
      <c r="C13" s="4" t="s">
        <v>31</v>
      </c>
      <c r="D13" s="2" t="s">
        <v>22</v>
      </c>
      <c r="E13" s="7">
        <v>13.8</v>
      </c>
      <c r="F13" s="6">
        <f>F12*E13</f>
        <v>8.556000000000001</v>
      </c>
      <c r="G13" s="7"/>
      <c r="H13" s="8"/>
    </row>
    <row r="14" spans="1:8" ht="13.5">
      <c r="A14" s="117"/>
      <c r="B14" s="50"/>
      <c r="C14" s="4" t="s">
        <v>32</v>
      </c>
      <c r="D14" s="2" t="s">
        <v>16</v>
      </c>
      <c r="E14" s="8">
        <v>6.88</v>
      </c>
      <c r="F14" s="6">
        <f>F12*E14</f>
        <v>4.2656</v>
      </c>
      <c r="G14" s="7"/>
      <c r="H14" s="8"/>
    </row>
    <row r="15" spans="1:8" ht="26.25">
      <c r="A15" s="114">
        <v>3</v>
      </c>
      <c r="B15" s="50" t="s">
        <v>146</v>
      </c>
      <c r="C15" s="12" t="s">
        <v>90</v>
      </c>
      <c r="D15" s="3" t="s">
        <v>52</v>
      </c>
      <c r="E15" s="55"/>
      <c r="F15" s="5">
        <v>0.16</v>
      </c>
      <c r="G15" s="53"/>
      <c r="H15" s="9"/>
    </row>
    <row r="16" spans="1:8" ht="13.5">
      <c r="A16" s="116"/>
      <c r="B16" s="50" t="s">
        <v>56</v>
      </c>
      <c r="C16" s="4" t="s">
        <v>31</v>
      </c>
      <c r="D16" s="2" t="s">
        <v>22</v>
      </c>
      <c r="E16" s="7">
        <v>13.8</v>
      </c>
      <c r="F16" s="6">
        <f>F15*E16</f>
        <v>2.208</v>
      </c>
      <c r="G16" s="7"/>
      <c r="H16" s="8"/>
    </row>
    <row r="17" spans="1:8" ht="13.5">
      <c r="A17" s="117"/>
      <c r="B17" s="50"/>
      <c r="C17" s="4" t="s">
        <v>32</v>
      </c>
      <c r="D17" s="2" t="s">
        <v>16</v>
      </c>
      <c r="E17" s="8">
        <v>6.88</v>
      </c>
      <c r="F17" s="6">
        <f>F15*E17</f>
        <v>1.1008</v>
      </c>
      <c r="G17" s="7"/>
      <c r="H17" s="8"/>
    </row>
    <row r="18" spans="1:8" ht="40.5">
      <c r="A18" s="114">
        <v>4</v>
      </c>
      <c r="B18" s="50" t="s">
        <v>29</v>
      </c>
      <c r="C18" s="118" t="s">
        <v>78</v>
      </c>
      <c r="D18" s="3" t="s">
        <v>148</v>
      </c>
      <c r="E18" s="9"/>
      <c r="F18" s="3">
        <v>5.02</v>
      </c>
      <c r="G18" s="3"/>
      <c r="H18" s="9"/>
    </row>
    <row r="19" spans="1:8" ht="15.75">
      <c r="A19" s="117"/>
      <c r="B19" s="119" t="s">
        <v>29</v>
      </c>
      <c r="C19" s="120" t="s">
        <v>31</v>
      </c>
      <c r="D19" s="2" t="s">
        <v>149</v>
      </c>
      <c r="E19" s="2">
        <v>100</v>
      </c>
      <c r="F19" s="8">
        <f>F18*E19</f>
        <v>501.99999999999994</v>
      </c>
      <c r="G19" s="8"/>
      <c r="H19" s="8"/>
    </row>
    <row r="20" spans="1:8" ht="40.5">
      <c r="A20" s="114">
        <v>5</v>
      </c>
      <c r="B20" s="121" t="s">
        <v>57</v>
      </c>
      <c r="C20" s="12" t="s">
        <v>59</v>
      </c>
      <c r="D20" s="3" t="s">
        <v>147</v>
      </c>
      <c r="E20" s="122"/>
      <c r="F20" s="5">
        <v>41.78</v>
      </c>
      <c r="G20" s="53"/>
      <c r="H20" s="9"/>
    </row>
    <row r="21" spans="1:8" ht="13.5">
      <c r="A21" s="116"/>
      <c r="B21" s="50" t="s">
        <v>55</v>
      </c>
      <c r="C21" s="4" t="s">
        <v>31</v>
      </c>
      <c r="D21" s="2" t="s">
        <v>22</v>
      </c>
      <c r="E21" s="51">
        <v>0.887</v>
      </c>
      <c r="F21" s="6">
        <f>F20*E21</f>
        <v>37.05886</v>
      </c>
      <c r="G21" s="7"/>
      <c r="H21" s="8"/>
    </row>
    <row r="22" spans="1:8" ht="27">
      <c r="A22" s="123">
        <v>6</v>
      </c>
      <c r="B22" s="50" t="s">
        <v>133</v>
      </c>
      <c r="C22" s="12" t="s">
        <v>122</v>
      </c>
      <c r="D22" s="3" t="s">
        <v>30</v>
      </c>
      <c r="E22" s="122"/>
      <c r="F22" s="124">
        <v>2</v>
      </c>
      <c r="G22" s="9"/>
      <c r="H22" s="9"/>
    </row>
    <row r="23" spans="1:8" ht="16.5">
      <c r="A23" s="125"/>
      <c r="B23" s="50"/>
      <c r="C23" s="113" t="s">
        <v>61</v>
      </c>
      <c r="D23" s="2"/>
      <c r="E23" s="51"/>
      <c r="F23" s="6"/>
      <c r="G23" s="7"/>
      <c r="H23" s="8"/>
    </row>
    <row r="24" spans="1:8" ht="40.5">
      <c r="A24" s="114">
        <v>2</v>
      </c>
      <c r="B24" s="121" t="s">
        <v>57</v>
      </c>
      <c r="C24" s="12" t="s">
        <v>99</v>
      </c>
      <c r="D24" s="3" t="s">
        <v>148</v>
      </c>
      <c r="E24" s="115"/>
      <c r="F24" s="5">
        <v>0.86</v>
      </c>
      <c r="G24" s="115"/>
      <c r="H24" s="9"/>
    </row>
    <row r="25" spans="1:8" ht="13.5">
      <c r="A25" s="116"/>
      <c r="B25" s="121" t="s">
        <v>98</v>
      </c>
      <c r="C25" s="4" t="s">
        <v>31</v>
      </c>
      <c r="D25" s="2" t="s">
        <v>22</v>
      </c>
      <c r="E25" s="7">
        <v>64</v>
      </c>
      <c r="F25" s="6">
        <f>F24*E25</f>
        <v>55.04</v>
      </c>
      <c r="G25" s="7"/>
      <c r="H25" s="8"/>
    </row>
    <row r="26" spans="1:8" ht="15.75">
      <c r="A26" s="116"/>
      <c r="B26" s="126"/>
      <c r="C26" s="4" t="s">
        <v>70</v>
      </c>
      <c r="D26" s="2" t="s">
        <v>16</v>
      </c>
      <c r="E26" s="7">
        <v>2.1</v>
      </c>
      <c r="F26" s="6">
        <f>F24*E26</f>
        <v>1.806</v>
      </c>
      <c r="G26" s="7"/>
      <c r="H26" s="8"/>
    </row>
    <row r="27" spans="1:8" ht="27">
      <c r="A27" s="116"/>
      <c r="B27" s="127" t="s">
        <v>63</v>
      </c>
      <c r="C27" s="4" t="s">
        <v>62</v>
      </c>
      <c r="D27" s="2" t="s">
        <v>82</v>
      </c>
      <c r="E27" s="8">
        <v>1.78</v>
      </c>
      <c r="F27" s="6">
        <f>F24*E27</f>
        <v>1.5308</v>
      </c>
      <c r="G27" s="7"/>
      <c r="H27" s="8"/>
    </row>
    <row r="28" spans="1:8" ht="13.5">
      <c r="A28" s="117"/>
      <c r="B28" s="127"/>
      <c r="C28" s="4" t="s">
        <v>0</v>
      </c>
      <c r="D28" s="2" t="s">
        <v>16</v>
      </c>
      <c r="E28" s="8">
        <v>0.2</v>
      </c>
      <c r="F28" s="6">
        <f>F24*E28</f>
        <v>0.17200000000000001</v>
      </c>
      <c r="G28" s="7"/>
      <c r="H28" s="8"/>
    </row>
    <row r="29" spans="1:8" ht="34.5" customHeight="1">
      <c r="A29" s="114">
        <v>3</v>
      </c>
      <c r="B29" s="121" t="s">
        <v>57</v>
      </c>
      <c r="C29" s="12" t="s">
        <v>123</v>
      </c>
      <c r="D29" s="3" t="s">
        <v>34</v>
      </c>
      <c r="E29" s="115"/>
      <c r="F29" s="5">
        <v>0.48</v>
      </c>
      <c r="G29" s="115"/>
      <c r="H29" s="9"/>
    </row>
    <row r="30" spans="1:8" ht="13.5">
      <c r="A30" s="116"/>
      <c r="B30" s="121" t="s">
        <v>35</v>
      </c>
      <c r="C30" s="4" t="s">
        <v>31</v>
      </c>
      <c r="D30" s="2" t="s">
        <v>22</v>
      </c>
      <c r="E30" s="7">
        <v>30</v>
      </c>
      <c r="F30" s="6">
        <f>F29*E30</f>
        <v>14.399999999999999</v>
      </c>
      <c r="G30" s="7"/>
      <c r="H30" s="8"/>
    </row>
    <row r="31" spans="1:8" ht="15.75">
      <c r="A31" s="116"/>
      <c r="B31" s="128"/>
      <c r="C31" s="129" t="s">
        <v>23</v>
      </c>
      <c r="D31" s="130" t="s">
        <v>16</v>
      </c>
      <c r="E31" s="131">
        <v>1.1</v>
      </c>
      <c r="F31" s="132">
        <f>F29*E31</f>
        <v>0.528</v>
      </c>
      <c r="G31" s="131"/>
      <c r="H31" s="133"/>
    </row>
    <row r="32" spans="1:8" ht="27">
      <c r="A32" s="117"/>
      <c r="B32" s="127" t="s">
        <v>63</v>
      </c>
      <c r="C32" s="4" t="s">
        <v>62</v>
      </c>
      <c r="D32" s="2" t="s">
        <v>82</v>
      </c>
      <c r="E32" s="8">
        <v>0.67</v>
      </c>
      <c r="F32" s="6">
        <f>F29*E32</f>
        <v>0.3216</v>
      </c>
      <c r="G32" s="7"/>
      <c r="H32" s="8"/>
    </row>
    <row r="33" spans="1:8" ht="30" customHeight="1">
      <c r="A33" s="114">
        <v>4</v>
      </c>
      <c r="B33" s="134" t="s">
        <v>64</v>
      </c>
      <c r="C33" s="61" t="s">
        <v>132</v>
      </c>
      <c r="D33" s="135" t="s">
        <v>148</v>
      </c>
      <c r="E33" s="136"/>
      <c r="F33" s="137">
        <v>0.349</v>
      </c>
      <c r="G33" s="135"/>
      <c r="H33" s="62"/>
    </row>
    <row r="34" spans="1:8" ht="13.5">
      <c r="A34" s="116"/>
      <c r="B34" s="50" t="s">
        <v>65</v>
      </c>
      <c r="C34" s="4" t="s">
        <v>31</v>
      </c>
      <c r="D34" s="2" t="s">
        <v>22</v>
      </c>
      <c r="E34" s="7">
        <v>91.4</v>
      </c>
      <c r="F34" s="6">
        <f>F33*E34</f>
        <v>31.8986</v>
      </c>
      <c r="G34" s="7"/>
      <c r="H34" s="8"/>
    </row>
    <row r="35" spans="1:8" ht="15.75">
      <c r="A35" s="116"/>
      <c r="B35" s="50" t="s">
        <v>68</v>
      </c>
      <c r="C35" s="59" t="s">
        <v>67</v>
      </c>
      <c r="D35" s="2" t="s">
        <v>149</v>
      </c>
      <c r="E35" s="138">
        <v>100</v>
      </c>
      <c r="F35" s="60">
        <f>F33*E35</f>
        <v>34.9</v>
      </c>
      <c r="G35" s="139"/>
      <c r="H35" s="8"/>
    </row>
    <row r="36" spans="1:8" ht="13.5">
      <c r="A36" s="116"/>
      <c r="B36" s="50"/>
      <c r="C36" s="59" t="s">
        <v>32</v>
      </c>
      <c r="D36" s="140" t="s">
        <v>16</v>
      </c>
      <c r="E36" s="112">
        <v>35.2</v>
      </c>
      <c r="F36" s="141">
        <f>F33*E36</f>
        <v>12.2848</v>
      </c>
      <c r="G36" s="140"/>
      <c r="H36" s="8"/>
    </row>
    <row r="37" spans="1:8" ht="33" customHeight="1">
      <c r="A37" s="114">
        <v>5</v>
      </c>
      <c r="B37" s="134" t="s">
        <v>64</v>
      </c>
      <c r="C37" s="61" t="s">
        <v>129</v>
      </c>
      <c r="D37" s="135" t="s">
        <v>148</v>
      </c>
      <c r="E37" s="136"/>
      <c r="F37" s="142">
        <v>0.0345</v>
      </c>
      <c r="G37" s="135"/>
      <c r="H37" s="62"/>
    </row>
    <row r="38" spans="1:8" ht="13.5">
      <c r="A38" s="116"/>
      <c r="B38" s="50" t="s">
        <v>65</v>
      </c>
      <c r="C38" s="4" t="s">
        <v>31</v>
      </c>
      <c r="D38" s="2" t="s">
        <v>22</v>
      </c>
      <c r="E38" s="7">
        <v>91.4</v>
      </c>
      <c r="F38" s="6">
        <f>F37*E38</f>
        <v>3.1533000000000007</v>
      </c>
      <c r="G38" s="7"/>
      <c r="H38" s="8"/>
    </row>
    <row r="39" spans="1:8" ht="27">
      <c r="A39" s="116"/>
      <c r="B39" s="50" t="s">
        <v>75</v>
      </c>
      <c r="C39" s="59" t="s">
        <v>74</v>
      </c>
      <c r="D39" s="2" t="s">
        <v>149</v>
      </c>
      <c r="E39" s="138">
        <v>100</v>
      </c>
      <c r="F39" s="60">
        <f>F37*E39</f>
        <v>3.45</v>
      </c>
      <c r="G39" s="139"/>
      <c r="H39" s="8"/>
    </row>
    <row r="40" spans="1:8" ht="13.5">
      <c r="A40" s="117"/>
      <c r="B40" s="50"/>
      <c r="C40" s="59" t="s">
        <v>15</v>
      </c>
      <c r="D40" s="2" t="s">
        <v>16</v>
      </c>
      <c r="E40" s="111">
        <v>27.6</v>
      </c>
      <c r="F40" s="8">
        <f>F37*E40</f>
        <v>0.9522000000000002</v>
      </c>
      <c r="G40" s="2"/>
      <c r="H40" s="8"/>
    </row>
    <row r="41" spans="1:8" ht="40.5">
      <c r="A41" s="114">
        <v>6</v>
      </c>
      <c r="B41" s="134" t="s">
        <v>64</v>
      </c>
      <c r="C41" s="61" t="s">
        <v>130</v>
      </c>
      <c r="D41" s="135" t="s">
        <v>148</v>
      </c>
      <c r="E41" s="136"/>
      <c r="F41" s="142">
        <f>F37</f>
        <v>0.0345</v>
      </c>
      <c r="G41" s="135"/>
      <c r="H41" s="62"/>
    </row>
    <row r="42" spans="1:8" ht="13.5">
      <c r="A42" s="116"/>
      <c r="B42" s="50" t="s">
        <v>65</v>
      </c>
      <c r="C42" s="4" t="s">
        <v>31</v>
      </c>
      <c r="D42" s="2" t="s">
        <v>22</v>
      </c>
      <c r="E42" s="7">
        <v>91.4</v>
      </c>
      <c r="F42" s="6">
        <f>F41*E42</f>
        <v>3.1533000000000007</v>
      </c>
      <c r="G42" s="7"/>
      <c r="H42" s="8"/>
    </row>
    <row r="43" spans="1:8" ht="15.75">
      <c r="A43" s="116"/>
      <c r="B43" s="50" t="s">
        <v>76</v>
      </c>
      <c r="C43" s="59" t="s">
        <v>77</v>
      </c>
      <c r="D43" s="2" t="s">
        <v>149</v>
      </c>
      <c r="E43" s="138">
        <v>100</v>
      </c>
      <c r="F43" s="60">
        <f>F41*E43</f>
        <v>3.45</v>
      </c>
      <c r="G43" s="139"/>
      <c r="H43" s="8"/>
    </row>
    <row r="44" spans="1:8" ht="13.5">
      <c r="A44" s="117"/>
      <c r="B44" s="50"/>
      <c r="C44" s="59" t="s">
        <v>15</v>
      </c>
      <c r="D44" s="2" t="s">
        <v>16</v>
      </c>
      <c r="E44" s="111">
        <v>27.6</v>
      </c>
      <c r="F44" s="8">
        <f>F41*E44</f>
        <v>0.9522000000000002</v>
      </c>
      <c r="G44" s="2"/>
      <c r="H44" s="8"/>
    </row>
    <row r="45" spans="1:8" ht="45">
      <c r="A45" s="114">
        <v>7</v>
      </c>
      <c r="B45" s="134" t="s">
        <v>64</v>
      </c>
      <c r="C45" s="12" t="s">
        <v>131</v>
      </c>
      <c r="D45" s="135" t="s">
        <v>148</v>
      </c>
      <c r="E45" s="55"/>
      <c r="F45" s="58">
        <v>0.473</v>
      </c>
      <c r="G45" s="53"/>
      <c r="H45" s="53"/>
    </row>
    <row r="46" spans="1:8" ht="13.5">
      <c r="A46" s="116"/>
      <c r="B46" s="50" t="s">
        <v>66</v>
      </c>
      <c r="C46" s="4" t="s">
        <v>31</v>
      </c>
      <c r="D46" s="2" t="s">
        <v>22</v>
      </c>
      <c r="E46" s="7">
        <v>59.4</v>
      </c>
      <c r="F46" s="6">
        <f>F45*E46</f>
        <v>28.0962</v>
      </c>
      <c r="G46" s="7"/>
      <c r="H46" s="8"/>
    </row>
    <row r="47" spans="1:8" ht="13.5">
      <c r="A47" s="116"/>
      <c r="B47" s="50"/>
      <c r="C47" s="4" t="s">
        <v>32</v>
      </c>
      <c r="D47" s="2" t="s">
        <v>16</v>
      </c>
      <c r="E47" s="8">
        <v>2.66</v>
      </c>
      <c r="F47" s="6">
        <f>F45*E47</f>
        <v>1.25818</v>
      </c>
      <c r="G47" s="7"/>
      <c r="H47" s="8"/>
    </row>
    <row r="48" spans="1:8" ht="27">
      <c r="A48" s="116"/>
      <c r="B48" s="50" t="s">
        <v>29</v>
      </c>
      <c r="C48" s="4" t="s">
        <v>134</v>
      </c>
      <c r="D48" s="2" t="s">
        <v>149</v>
      </c>
      <c r="E48" s="7"/>
      <c r="F48" s="6">
        <v>5.4</v>
      </c>
      <c r="G48" s="7"/>
      <c r="H48" s="8"/>
    </row>
    <row r="49" spans="1:8" ht="13.5">
      <c r="A49" s="117"/>
      <c r="B49" s="50"/>
      <c r="C49" s="4" t="s">
        <v>0</v>
      </c>
      <c r="D49" s="2" t="s">
        <v>16</v>
      </c>
      <c r="E49" s="8">
        <v>4.8</v>
      </c>
      <c r="F49" s="6">
        <f>F45*E49</f>
        <v>2.2704</v>
      </c>
      <c r="G49" s="7"/>
      <c r="H49" s="8"/>
    </row>
    <row r="50" spans="1:8" ht="32.25" customHeight="1">
      <c r="A50" s="114">
        <v>8</v>
      </c>
      <c r="B50" s="134" t="s">
        <v>64</v>
      </c>
      <c r="C50" s="61" t="s">
        <v>108</v>
      </c>
      <c r="D50" s="135" t="s">
        <v>148</v>
      </c>
      <c r="E50" s="62"/>
      <c r="F50" s="69">
        <v>0.054</v>
      </c>
      <c r="G50" s="63"/>
      <c r="H50" s="62"/>
    </row>
    <row r="51" spans="1:8" ht="13.5">
      <c r="A51" s="116"/>
      <c r="B51" s="50" t="s">
        <v>110</v>
      </c>
      <c r="C51" s="4" t="s">
        <v>31</v>
      </c>
      <c r="D51" s="2" t="s">
        <v>22</v>
      </c>
      <c r="E51" s="7">
        <v>42.6</v>
      </c>
      <c r="F51" s="6">
        <f>F50*E51</f>
        <v>2.3004000000000002</v>
      </c>
      <c r="G51" s="7"/>
      <c r="H51" s="8"/>
    </row>
    <row r="52" spans="1:8" ht="13.5">
      <c r="A52" s="116"/>
      <c r="B52" s="50" t="s">
        <v>139</v>
      </c>
      <c r="C52" s="4" t="s">
        <v>109</v>
      </c>
      <c r="D52" s="2" t="s">
        <v>13</v>
      </c>
      <c r="E52" s="7">
        <v>28</v>
      </c>
      <c r="F52" s="6">
        <f>F50*E52</f>
        <v>1.512</v>
      </c>
      <c r="G52" s="7"/>
      <c r="H52" s="8"/>
    </row>
    <row r="53" spans="1:8" ht="13.5">
      <c r="A53" s="116"/>
      <c r="B53" s="50"/>
      <c r="C53" s="4" t="s">
        <v>0</v>
      </c>
      <c r="D53" s="2" t="s">
        <v>16</v>
      </c>
      <c r="E53" s="8">
        <v>0.14</v>
      </c>
      <c r="F53" s="6">
        <f>F50*E53</f>
        <v>0.007560000000000001</v>
      </c>
      <c r="G53" s="7"/>
      <c r="H53" s="8"/>
    </row>
    <row r="54" spans="1:8" ht="54">
      <c r="A54" s="114">
        <v>9</v>
      </c>
      <c r="B54" s="143" t="s">
        <v>64</v>
      </c>
      <c r="C54" s="61" t="s">
        <v>128</v>
      </c>
      <c r="D54" s="135" t="s">
        <v>148</v>
      </c>
      <c r="E54" s="136"/>
      <c r="F54" s="137">
        <v>5.169</v>
      </c>
      <c r="G54" s="62"/>
      <c r="H54" s="62"/>
    </row>
    <row r="55" spans="1:8" ht="13.5">
      <c r="A55" s="116"/>
      <c r="B55" s="50" t="s">
        <v>53</v>
      </c>
      <c r="C55" s="4" t="s">
        <v>31</v>
      </c>
      <c r="D55" s="2" t="s">
        <v>22</v>
      </c>
      <c r="E55" s="7">
        <v>65.8</v>
      </c>
      <c r="F55" s="6">
        <f>F54*E55</f>
        <v>340.12019999999995</v>
      </c>
      <c r="G55" s="7"/>
      <c r="H55" s="8"/>
    </row>
    <row r="56" spans="1:8" ht="13.5">
      <c r="A56" s="116"/>
      <c r="B56" s="50"/>
      <c r="C56" s="4" t="s">
        <v>70</v>
      </c>
      <c r="D56" s="2" t="s">
        <v>16</v>
      </c>
      <c r="E56" s="7">
        <v>1</v>
      </c>
      <c r="F56" s="6">
        <f>F54*E56</f>
        <v>5.169</v>
      </c>
      <c r="G56" s="7"/>
      <c r="H56" s="8"/>
    </row>
    <row r="57" spans="1:8" ht="13.5">
      <c r="A57" s="116"/>
      <c r="B57" s="144" t="s">
        <v>71</v>
      </c>
      <c r="C57" s="4" t="s">
        <v>135</v>
      </c>
      <c r="D57" s="2" t="s">
        <v>13</v>
      </c>
      <c r="E57" s="7">
        <v>63</v>
      </c>
      <c r="F57" s="6">
        <f>F54*E57</f>
        <v>325.647</v>
      </c>
      <c r="G57" s="7"/>
      <c r="H57" s="8"/>
    </row>
    <row r="58" spans="1:8" ht="13.5">
      <c r="A58" s="116"/>
      <c r="B58" s="144" t="s">
        <v>72</v>
      </c>
      <c r="C58" s="4" t="s">
        <v>73</v>
      </c>
      <c r="D58" s="2" t="s">
        <v>13</v>
      </c>
      <c r="E58" s="7">
        <v>79</v>
      </c>
      <c r="F58" s="6">
        <f>F54*E58</f>
        <v>408.35099999999994</v>
      </c>
      <c r="G58" s="7"/>
      <c r="H58" s="8"/>
    </row>
    <row r="59" spans="1:8" ht="13.5">
      <c r="A59" s="117"/>
      <c r="B59" s="145"/>
      <c r="C59" s="4" t="s">
        <v>69</v>
      </c>
      <c r="D59" s="2" t="s">
        <v>16</v>
      </c>
      <c r="E59" s="7">
        <v>1.6</v>
      </c>
      <c r="F59" s="6">
        <f>F54*E59</f>
        <v>8.2704</v>
      </c>
      <c r="G59" s="7"/>
      <c r="H59" s="8"/>
    </row>
    <row r="60" spans="1:8" ht="36" customHeight="1">
      <c r="A60" s="146">
        <v>10</v>
      </c>
      <c r="B60" s="134" t="s">
        <v>64</v>
      </c>
      <c r="C60" s="12" t="s">
        <v>106</v>
      </c>
      <c r="D60" s="3" t="s">
        <v>150</v>
      </c>
      <c r="E60" s="53"/>
      <c r="F60" s="5">
        <v>0.05</v>
      </c>
      <c r="G60" s="53"/>
      <c r="H60" s="9"/>
    </row>
    <row r="61" spans="1:8" ht="13.5">
      <c r="A61" s="147"/>
      <c r="B61" s="50" t="s">
        <v>84</v>
      </c>
      <c r="C61" s="4" t="s">
        <v>31</v>
      </c>
      <c r="D61" s="2" t="s">
        <v>22</v>
      </c>
      <c r="E61" s="7">
        <v>20.6</v>
      </c>
      <c r="F61" s="6">
        <f>F60*E61</f>
        <v>1.03</v>
      </c>
      <c r="G61" s="7"/>
      <c r="H61" s="8"/>
    </row>
    <row r="62" spans="1:8" ht="13.5">
      <c r="A62" s="147"/>
      <c r="B62" s="50"/>
      <c r="C62" s="4" t="s">
        <v>70</v>
      </c>
      <c r="D62" s="2" t="s">
        <v>16</v>
      </c>
      <c r="E62" s="7">
        <v>0.6</v>
      </c>
      <c r="F62" s="6">
        <f>F60*E62</f>
        <v>0.03</v>
      </c>
      <c r="G62" s="7"/>
      <c r="H62" s="8"/>
    </row>
    <row r="63" spans="1:8" ht="15.75">
      <c r="A63" s="148"/>
      <c r="B63" s="50" t="s">
        <v>81</v>
      </c>
      <c r="C63" s="4" t="s">
        <v>80</v>
      </c>
      <c r="D63" s="2" t="s">
        <v>82</v>
      </c>
      <c r="E63" s="8">
        <v>1.015</v>
      </c>
      <c r="F63" s="66">
        <f>F60*E63</f>
        <v>0.050749999999999997</v>
      </c>
      <c r="G63" s="7"/>
      <c r="H63" s="8"/>
    </row>
    <row r="64" spans="1:8" ht="40.5">
      <c r="A64" s="114">
        <v>11</v>
      </c>
      <c r="B64" s="121" t="s">
        <v>57</v>
      </c>
      <c r="C64" s="118" t="s">
        <v>107</v>
      </c>
      <c r="D64" s="3" t="s">
        <v>148</v>
      </c>
      <c r="E64" s="3"/>
      <c r="F64" s="55">
        <v>0.0513</v>
      </c>
      <c r="G64" s="3"/>
      <c r="H64" s="9"/>
    </row>
    <row r="65" spans="1:8" ht="13.5">
      <c r="A65" s="116"/>
      <c r="B65" s="130" t="s">
        <v>104</v>
      </c>
      <c r="C65" s="120" t="s">
        <v>20</v>
      </c>
      <c r="D65" s="149" t="s">
        <v>12</v>
      </c>
      <c r="E65" s="7">
        <v>108</v>
      </c>
      <c r="F65" s="8">
        <f>F64*E65</f>
        <v>5.5404</v>
      </c>
      <c r="G65" s="7"/>
      <c r="H65" s="8"/>
    </row>
    <row r="66" spans="1:8" ht="13.5">
      <c r="A66" s="116"/>
      <c r="B66" s="150"/>
      <c r="C66" s="120" t="s">
        <v>32</v>
      </c>
      <c r="D66" s="149" t="s">
        <v>16</v>
      </c>
      <c r="E66" s="2">
        <v>4.52</v>
      </c>
      <c r="F66" s="8">
        <f>F64*E66</f>
        <v>0.23187599999999997</v>
      </c>
      <c r="G66" s="2"/>
      <c r="H66" s="8"/>
    </row>
    <row r="67" spans="1:8" ht="15.75">
      <c r="A67" s="116"/>
      <c r="B67" s="150" t="s">
        <v>139</v>
      </c>
      <c r="C67" s="120" t="s">
        <v>140</v>
      </c>
      <c r="D67" s="2" t="s">
        <v>149</v>
      </c>
      <c r="E67" s="2">
        <v>102</v>
      </c>
      <c r="F67" s="8">
        <f>F64*E67</f>
        <v>5.2326</v>
      </c>
      <c r="G67" s="7"/>
      <c r="H67" s="8"/>
    </row>
    <row r="68" spans="1:8" ht="27">
      <c r="A68" s="116"/>
      <c r="B68" s="150" t="s">
        <v>105</v>
      </c>
      <c r="C68" s="120" t="s">
        <v>36</v>
      </c>
      <c r="D68" s="2" t="s">
        <v>13</v>
      </c>
      <c r="E68" s="7">
        <v>500</v>
      </c>
      <c r="F68" s="8">
        <f>F64*E68</f>
        <v>25.65</v>
      </c>
      <c r="G68" s="8"/>
      <c r="H68" s="8"/>
    </row>
    <row r="69" spans="1:8" ht="13.5">
      <c r="A69" s="114">
        <v>12</v>
      </c>
      <c r="B69" s="121" t="s">
        <v>29</v>
      </c>
      <c r="C69" s="151" t="s">
        <v>116</v>
      </c>
      <c r="D69" s="135" t="s">
        <v>24</v>
      </c>
      <c r="E69" s="3"/>
      <c r="F69" s="53">
        <v>18</v>
      </c>
      <c r="G69" s="3"/>
      <c r="H69" s="9"/>
    </row>
    <row r="70" spans="1:8" ht="13.5">
      <c r="A70" s="116"/>
      <c r="B70" s="119" t="s">
        <v>29</v>
      </c>
      <c r="C70" s="120" t="s">
        <v>20</v>
      </c>
      <c r="D70" s="149" t="s">
        <v>24</v>
      </c>
      <c r="E70" s="64">
        <v>1</v>
      </c>
      <c r="F70" s="7">
        <f>F69*E70</f>
        <v>18</v>
      </c>
      <c r="G70" s="7"/>
      <c r="H70" s="8"/>
    </row>
    <row r="71" spans="1:8" ht="27">
      <c r="A71" s="116"/>
      <c r="B71" s="119" t="s">
        <v>29</v>
      </c>
      <c r="C71" s="152" t="s">
        <v>117</v>
      </c>
      <c r="D71" s="2" t="s">
        <v>24</v>
      </c>
      <c r="E71" s="64">
        <v>1</v>
      </c>
      <c r="F71" s="7">
        <f>F69*E71</f>
        <v>18</v>
      </c>
      <c r="G71" s="7"/>
      <c r="H71" s="8"/>
    </row>
    <row r="72" spans="1:8" ht="13.5">
      <c r="A72" s="117"/>
      <c r="B72" s="119"/>
      <c r="C72" s="120" t="s">
        <v>124</v>
      </c>
      <c r="D72" s="140" t="s">
        <v>21</v>
      </c>
      <c r="E72" s="2">
        <v>5</v>
      </c>
      <c r="F72" s="7">
        <f>F69*E72</f>
        <v>90</v>
      </c>
      <c r="G72" s="2"/>
      <c r="H72" s="8"/>
    </row>
    <row r="73" spans="1:8" ht="31.5" customHeight="1">
      <c r="A73" s="114">
        <v>13</v>
      </c>
      <c r="B73" s="134" t="s">
        <v>64</v>
      </c>
      <c r="C73" s="12" t="s">
        <v>83</v>
      </c>
      <c r="D73" s="135" t="s">
        <v>148</v>
      </c>
      <c r="E73" s="53"/>
      <c r="F73" s="58">
        <v>0.104</v>
      </c>
      <c r="G73" s="53"/>
      <c r="H73" s="9"/>
    </row>
    <row r="74" spans="1:8" ht="13.5">
      <c r="A74" s="116"/>
      <c r="B74" s="50" t="s">
        <v>85</v>
      </c>
      <c r="C74" s="4" t="s">
        <v>31</v>
      </c>
      <c r="D74" s="2" t="s">
        <v>22</v>
      </c>
      <c r="E74" s="7">
        <v>11.7</v>
      </c>
      <c r="F74" s="6">
        <f>F73*E74</f>
        <v>1.2167999999999999</v>
      </c>
      <c r="G74" s="7"/>
      <c r="H74" s="8"/>
    </row>
    <row r="75" spans="1:8" ht="13.5">
      <c r="A75" s="116"/>
      <c r="B75" s="50"/>
      <c r="C75" s="4" t="s">
        <v>70</v>
      </c>
      <c r="D75" s="2" t="s">
        <v>16</v>
      </c>
      <c r="E75" s="7">
        <v>0.79</v>
      </c>
      <c r="F75" s="6">
        <f>F73*E75</f>
        <v>0.08216</v>
      </c>
      <c r="G75" s="7"/>
      <c r="H75" s="8"/>
    </row>
    <row r="76" spans="1:8" ht="13.5">
      <c r="A76" s="116"/>
      <c r="B76" s="50" t="s">
        <v>100</v>
      </c>
      <c r="C76" s="4" t="s">
        <v>38</v>
      </c>
      <c r="D76" s="2" t="s">
        <v>13</v>
      </c>
      <c r="E76" s="64">
        <v>27.9</v>
      </c>
      <c r="F76" s="6">
        <f>F73*E76</f>
        <v>2.9015999999999997</v>
      </c>
      <c r="G76" s="7"/>
      <c r="H76" s="8"/>
    </row>
    <row r="77" spans="1:8" ht="13.5">
      <c r="A77" s="153"/>
      <c r="B77" s="50"/>
      <c r="C77" s="56" t="s">
        <v>86</v>
      </c>
      <c r="D77" s="2"/>
      <c r="E77" s="52"/>
      <c r="F77" s="6"/>
      <c r="G77" s="7"/>
      <c r="H77" s="9"/>
    </row>
    <row r="78" spans="1:8" ht="13.5">
      <c r="A78" s="153"/>
      <c r="B78" s="54"/>
      <c r="C78" s="56" t="s">
        <v>87</v>
      </c>
      <c r="D78" s="57" t="s">
        <v>125</v>
      </c>
      <c r="E78" s="55"/>
      <c r="F78" s="5"/>
      <c r="G78" s="9"/>
      <c r="H78" s="9"/>
    </row>
    <row r="79" spans="1:8" ht="13.5">
      <c r="A79" s="153"/>
      <c r="B79" s="153"/>
      <c r="C79" s="3" t="s">
        <v>14</v>
      </c>
      <c r="D79" s="154"/>
      <c r="E79" s="111"/>
      <c r="F79" s="111"/>
      <c r="G79" s="111"/>
      <c r="H79" s="155"/>
    </row>
    <row r="80" spans="1:8" ht="13.5">
      <c r="A80" s="153"/>
      <c r="B80" s="153"/>
      <c r="C80" s="3" t="s">
        <v>17</v>
      </c>
      <c r="D80" s="57" t="s">
        <v>125</v>
      </c>
      <c r="E80" s="120"/>
      <c r="F80" s="120"/>
      <c r="G80" s="120"/>
      <c r="H80" s="9"/>
    </row>
    <row r="81" spans="1:8" ht="13.5">
      <c r="A81" s="153"/>
      <c r="B81" s="153"/>
      <c r="C81" s="3" t="s">
        <v>14</v>
      </c>
      <c r="D81" s="3"/>
      <c r="E81" s="120"/>
      <c r="F81" s="120"/>
      <c r="G81" s="120"/>
      <c r="H81" s="9"/>
    </row>
    <row r="82" spans="1:8" ht="13.5">
      <c r="A82" s="153"/>
      <c r="B82" s="153"/>
      <c r="C82" s="3" t="s">
        <v>18</v>
      </c>
      <c r="D82" s="57" t="s">
        <v>125</v>
      </c>
      <c r="E82" s="120"/>
      <c r="F82" s="120"/>
      <c r="G82" s="120"/>
      <c r="H82" s="9"/>
    </row>
    <row r="83" spans="1:8" ht="13.5">
      <c r="A83" s="153"/>
      <c r="B83" s="153"/>
      <c r="C83" s="12" t="s">
        <v>88</v>
      </c>
      <c r="D83" s="151"/>
      <c r="E83" s="120"/>
      <c r="F83" s="120"/>
      <c r="G83" s="120"/>
      <c r="H83" s="9"/>
    </row>
    <row r="84" spans="1:8" ht="16.5">
      <c r="A84" s="123"/>
      <c r="B84" s="123"/>
      <c r="C84" s="156" t="s">
        <v>89</v>
      </c>
      <c r="D84" s="111"/>
      <c r="E84" s="111"/>
      <c r="F84" s="111"/>
      <c r="G84" s="111"/>
      <c r="H84" s="7"/>
    </row>
    <row r="85" spans="1:8" ht="25.5" customHeight="1">
      <c r="A85" s="114">
        <v>1</v>
      </c>
      <c r="B85" s="134" t="s">
        <v>64</v>
      </c>
      <c r="C85" s="118" t="s">
        <v>151</v>
      </c>
      <c r="D85" s="3" t="s">
        <v>52</v>
      </c>
      <c r="E85" s="3"/>
      <c r="F85" s="3">
        <v>0.82</v>
      </c>
      <c r="G85" s="3"/>
      <c r="H85" s="9"/>
    </row>
    <row r="86" spans="1:8" ht="13.5">
      <c r="A86" s="116"/>
      <c r="B86" s="123" t="s">
        <v>37</v>
      </c>
      <c r="C86" s="120" t="s">
        <v>11</v>
      </c>
      <c r="D86" s="2" t="s">
        <v>12</v>
      </c>
      <c r="E86" s="111">
        <v>13.9</v>
      </c>
      <c r="F86" s="8">
        <f>E86*F85</f>
        <v>11.398</v>
      </c>
      <c r="G86" s="7"/>
      <c r="H86" s="8"/>
    </row>
    <row r="87" spans="1:8" ht="27">
      <c r="A87" s="117"/>
      <c r="B87" s="123" t="s">
        <v>101</v>
      </c>
      <c r="C87" s="120" t="s">
        <v>152</v>
      </c>
      <c r="D87" s="2" t="s">
        <v>24</v>
      </c>
      <c r="E87" s="111">
        <v>100</v>
      </c>
      <c r="F87" s="7">
        <f>F85*E87</f>
        <v>82</v>
      </c>
      <c r="G87" s="2"/>
      <c r="H87" s="8"/>
    </row>
    <row r="88" spans="1:8" ht="23.25" customHeight="1">
      <c r="A88" s="114">
        <v>2</v>
      </c>
      <c r="B88" s="134" t="s">
        <v>64</v>
      </c>
      <c r="C88" s="118" t="s">
        <v>114</v>
      </c>
      <c r="D88" s="3" t="s">
        <v>25</v>
      </c>
      <c r="E88" s="111"/>
      <c r="F88" s="157">
        <v>4</v>
      </c>
      <c r="G88" s="3"/>
      <c r="H88" s="9"/>
    </row>
    <row r="89" spans="1:8" ht="13.5">
      <c r="A89" s="116"/>
      <c r="B89" s="123" t="s">
        <v>97</v>
      </c>
      <c r="C89" s="120" t="s">
        <v>11</v>
      </c>
      <c r="D89" s="2" t="s">
        <v>12</v>
      </c>
      <c r="E89" s="111">
        <v>0.372</v>
      </c>
      <c r="F89" s="8">
        <f>E89*F88</f>
        <v>1.488</v>
      </c>
      <c r="G89" s="7"/>
      <c r="H89" s="8"/>
    </row>
    <row r="90" spans="1:8" ht="13.5">
      <c r="A90" s="116"/>
      <c r="B90" s="123" t="s">
        <v>29</v>
      </c>
      <c r="C90" s="120" t="s">
        <v>28</v>
      </c>
      <c r="D90" s="2" t="s">
        <v>25</v>
      </c>
      <c r="E90" s="111"/>
      <c r="F90" s="64">
        <f>F88</f>
        <v>4</v>
      </c>
      <c r="G90" s="7"/>
      <c r="H90" s="8"/>
    </row>
    <row r="91" spans="1:8" ht="13.5">
      <c r="A91" s="117"/>
      <c r="B91" s="123" t="s">
        <v>29</v>
      </c>
      <c r="C91" s="120" t="s">
        <v>27</v>
      </c>
      <c r="D91" s="2" t="s">
        <v>25</v>
      </c>
      <c r="E91" s="111"/>
      <c r="F91" s="64">
        <v>4</v>
      </c>
      <c r="G91" s="2"/>
      <c r="H91" s="8"/>
    </row>
    <row r="92" spans="1:8" ht="21.75" customHeight="1">
      <c r="A92" s="114">
        <v>3</v>
      </c>
      <c r="B92" s="134" t="s">
        <v>64</v>
      </c>
      <c r="C92" s="118" t="s">
        <v>111</v>
      </c>
      <c r="D92" s="3" t="s">
        <v>1</v>
      </c>
      <c r="E92" s="154"/>
      <c r="F92" s="9">
        <v>0.13</v>
      </c>
      <c r="G92" s="3"/>
      <c r="H92" s="9"/>
    </row>
    <row r="93" spans="1:8" ht="13.5">
      <c r="A93" s="116"/>
      <c r="B93" s="158" t="s">
        <v>96</v>
      </c>
      <c r="C93" s="120" t="s">
        <v>11</v>
      </c>
      <c r="D93" s="2" t="s">
        <v>22</v>
      </c>
      <c r="E93" s="2">
        <v>60.4</v>
      </c>
      <c r="F93" s="8">
        <f>F92*E93</f>
        <v>7.852</v>
      </c>
      <c r="G93" s="7"/>
      <c r="H93" s="8"/>
    </row>
    <row r="94" spans="1:8" ht="13.5">
      <c r="A94" s="116"/>
      <c r="B94" s="159"/>
      <c r="C94" s="120" t="s">
        <v>19</v>
      </c>
      <c r="D94" s="2" t="s">
        <v>33</v>
      </c>
      <c r="E94" s="2">
        <v>1.7</v>
      </c>
      <c r="F94" s="8">
        <f>F92*E94</f>
        <v>0.221</v>
      </c>
      <c r="G94" s="2"/>
      <c r="H94" s="8"/>
    </row>
    <row r="95" spans="1:8" ht="13.5">
      <c r="A95" s="116"/>
      <c r="B95" s="158" t="s">
        <v>29</v>
      </c>
      <c r="C95" s="120" t="s">
        <v>103</v>
      </c>
      <c r="D95" s="2" t="s">
        <v>21</v>
      </c>
      <c r="E95" s="2"/>
      <c r="F95" s="64">
        <f>F92*100</f>
        <v>13</v>
      </c>
      <c r="G95" s="7"/>
      <c r="H95" s="7"/>
    </row>
    <row r="96" spans="1:8" ht="13.5">
      <c r="A96" s="116"/>
      <c r="B96" s="158" t="s">
        <v>29</v>
      </c>
      <c r="C96" s="120" t="s">
        <v>102</v>
      </c>
      <c r="D96" s="2" t="s">
        <v>21</v>
      </c>
      <c r="E96" s="2"/>
      <c r="F96" s="64">
        <f>F95*2</f>
        <v>26</v>
      </c>
      <c r="G96" s="7"/>
      <c r="H96" s="7"/>
    </row>
    <row r="97" spans="1:8" ht="13.5">
      <c r="A97" s="117"/>
      <c r="B97" s="159"/>
      <c r="C97" s="120" t="s">
        <v>15</v>
      </c>
      <c r="D97" s="2" t="s">
        <v>16</v>
      </c>
      <c r="E97" s="2">
        <v>2.66</v>
      </c>
      <c r="F97" s="8">
        <f>F92*E97</f>
        <v>0.34580000000000005</v>
      </c>
      <c r="G97" s="2"/>
      <c r="H97" s="8"/>
    </row>
    <row r="98" spans="1:8" ht="31.5" customHeight="1">
      <c r="A98" s="114">
        <v>4</v>
      </c>
      <c r="B98" s="134" t="s">
        <v>64</v>
      </c>
      <c r="C98" s="118" t="s">
        <v>136</v>
      </c>
      <c r="D98" s="3" t="s">
        <v>26</v>
      </c>
      <c r="E98" s="53"/>
      <c r="F98" s="157">
        <v>2</v>
      </c>
      <c r="G98" s="3"/>
      <c r="H98" s="9"/>
    </row>
    <row r="99" spans="1:8" ht="13.5">
      <c r="A99" s="116"/>
      <c r="B99" s="158" t="s">
        <v>112</v>
      </c>
      <c r="C99" s="120" t="s">
        <v>31</v>
      </c>
      <c r="D99" s="2" t="s">
        <v>22</v>
      </c>
      <c r="E99" s="2">
        <v>1.99</v>
      </c>
      <c r="F99" s="8">
        <f>F98*E99</f>
        <v>3.98</v>
      </c>
      <c r="G99" s="7"/>
      <c r="H99" s="8"/>
    </row>
    <row r="100" spans="1:8" ht="13.5">
      <c r="A100" s="116"/>
      <c r="B100" s="160" t="s">
        <v>29</v>
      </c>
      <c r="C100" s="120" t="s">
        <v>126</v>
      </c>
      <c r="D100" s="2" t="s">
        <v>21</v>
      </c>
      <c r="E100" s="7"/>
      <c r="F100" s="64">
        <v>2</v>
      </c>
      <c r="G100" s="7"/>
      <c r="H100" s="8"/>
    </row>
    <row r="101" spans="1:8" ht="13.5">
      <c r="A101" s="116"/>
      <c r="B101" s="160" t="s">
        <v>29</v>
      </c>
      <c r="C101" s="120" t="s">
        <v>127</v>
      </c>
      <c r="D101" s="2" t="s">
        <v>21</v>
      </c>
      <c r="E101" s="7"/>
      <c r="F101" s="64">
        <v>2</v>
      </c>
      <c r="G101" s="7"/>
      <c r="H101" s="8"/>
    </row>
    <row r="102" spans="1:8" ht="13.5">
      <c r="A102" s="117"/>
      <c r="B102" s="160" t="s">
        <v>29</v>
      </c>
      <c r="C102" s="120" t="s">
        <v>118</v>
      </c>
      <c r="D102" s="2" t="s">
        <v>21</v>
      </c>
      <c r="E102" s="7"/>
      <c r="F102" s="64">
        <v>2</v>
      </c>
      <c r="G102" s="7"/>
      <c r="H102" s="8"/>
    </row>
    <row r="103" spans="1:8" ht="13.5">
      <c r="A103" s="161"/>
      <c r="B103" s="153"/>
      <c r="C103" s="3" t="s">
        <v>91</v>
      </c>
      <c r="D103" s="111"/>
      <c r="E103" s="111"/>
      <c r="F103" s="111"/>
      <c r="G103" s="111"/>
      <c r="H103" s="155"/>
    </row>
    <row r="104" spans="1:8" ht="13.5">
      <c r="A104" s="161"/>
      <c r="B104" s="153"/>
      <c r="C104" s="3" t="s">
        <v>113</v>
      </c>
      <c r="D104" s="162" t="s">
        <v>125</v>
      </c>
      <c r="E104" s="154"/>
      <c r="F104" s="154"/>
      <c r="G104" s="155"/>
      <c r="H104" s="155"/>
    </row>
    <row r="105" spans="1:8" ht="13.5">
      <c r="A105" s="161"/>
      <c r="B105" s="153"/>
      <c r="C105" s="3" t="s">
        <v>14</v>
      </c>
      <c r="D105" s="154"/>
      <c r="E105" s="154"/>
      <c r="F105" s="154"/>
      <c r="G105" s="154"/>
      <c r="H105" s="155"/>
    </row>
    <row r="106" spans="1:8" ht="13.5">
      <c r="A106" s="161"/>
      <c r="B106" s="160"/>
      <c r="C106" s="56" t="s">
        <v>54</v>
      </c>
      <c r="D106" s="57" t="s">
        <v>125</v>
      </c>
      <c r="E106" s="3"/>
      <c r="F106" s="9"/>
      <c r="G106" s="9"/>
      <c r="H106" s="9"/>
    </row>
    <row r="107" spans="1:8" ht="13.5">
      <c r="A107" s="161"/>
      <c r="B107" s="160"/>
      <c r="C107" s="3" t="s">
        <v>92</v>
      </c>
      <c r="D107" s="163"/>
      <c r="E107" s="3"/>
      <c r="F107" s="9"/>
      <c r="G107" s="53"/>
      <c r="H107" s="9"/>
    </row>
    <row r="108" spans="1:8" ht="13.5">
      <c r="A108" s="161"/>
      <c r="B108" s="160"/>
      <c r="C108" s="3" t="s">
        <v>18</v>
      </c>
      <c r="D108" s="164" t="s">
        <v>125</v>
      </c>
      <c r="E108" s="3"/>
      <c r="F108" s="9"/>
      <c r="G108" s="53"/>
      <c r="H108" s="9"/>
    </row>
    <row r="109" spans="1:8" ht="13.5">
      <c r="A109" s="161"/>
      <c r="B109" s="160"/>
      <c r="C109" s="3" t="s">
        <v>95</v>
      </c>
      <c r="D109" s="163"/>
      <c r="E109" s="3"/>
      <c r="F109" s="9"/>
      <c r="G109" s="53"/>
      <c r="H109" s="9"/>
    </row>
    <row r="110" spans="1:8" ht="13.5">
      <c r="A110" s="161"/>
      <c r="B110" s="160"/>
      <c r="C110" s="3" t="s">
        <v>119</v>
      </c>
      <c r="D110" s="163"/>
      <c r="E110" s="3"/>
      <c r="F110" s="9"/>
      <c r="G110" s="53"/>
      <c r="H110" s="9"/>
    </row>
    <row r="111" spans="1:8" ht="13.5">
      <c r="A111" s="161"/>
      <c r="B111" s="160"/>
      <c r="C111" s="3" t="s">
        <v>115</v>
      </c>
      <c r="D111" s="57">
        <v>0.02</v>
      </c>
      <c r="E111" s="3"/>
      <c r="F111" s="9"/>
      <c r="G111" s="53"/>
      <c r="H111" s="9"/>
    </row>
    <row r="112" spans="1:8" ht="13.5">
      <c r="A112" s="161"/>
      <c r="B112" s="160"/>
      <c r="C112" s="3" t="s">
        <v>120</v>
      </c>
      <c r="D112" s="163"/>
      <c r="E112" s="3"/>
      <c r="F112" s="9"/>
      <c r="G112" s="53"/>
      <c r="H112" s="9"/>
    </row>
    <row r="113" spans="1:8" ht="13.5">
      <c r="A113" s="161"/>
      <c r="B113" s="160"/>
      <c r="C113" s="3" t="s">
        <v>94</v>
      </c>
      <c r="D113" s="57">
        <v>0.18</v>
      </c>
      <c r="E113" s="3"/>
      <c r="F113" s="9"/>
      <c r="G113" s="53"/>
      <c r="H113" s="9"/>
    </row>
    <row r="114" spans="1:8" ht="13.5">
      <c r="A114" s="161"/>
      <c r="B114" s="160"/>
      <c r="C114" s="3" t="s">
        <v>93</v>
      </c>
      <c r="D114" s="163"/>
      <c r="E114" s="3"/>
      <c r="F114" s="9"/>
      <c r="G114" s="53"/>
      <c r="H114" s="9"/>
    </row>
    <row r="116" spans="1:8" ht="16.5">
      <c r="A116" s="165" t="s">
        <v>141</v>
      </c>
      <c r="B116" s="165"/>
      <c r="C116" s="165"/>
      <c r="D116" s="165"/>
      <c r="E116" s="165"/>
      <c r="F116" s="165"/>
      <c r="G116" s="165"/>
      <c r="H116" s="165"/>
    </row>
    <row r="118" spans="3:5" ht="16.5">
      <c r="C118" s="166"/>
      <c r="D118" s="166"/>
      <c r="E118" s="166"/>
    </row>
  </sheetData>
  <sheetProtection/>
  <mergeCells count="32">
    <mergeCell ref="A50:A53"/>
    <mergeCell ref="A98:A102"/>
    <mergeCell ref="C118:E118"/>
    <mergeCell ref="A116:H116"/>
    <mergeCell ref="A64:A68"/>
    <mergeCell ref="A69:A72"/>
    <mergeCell ref="A73:A76"/>
    <mergeCell ref="A85:A87"/>
    <mergeCell ref="A88:A91"/>
    <mergeCell ref="A92:A97"/>
    <mergeCell ref="A24:A28"/>
    <mergeCell ref="A29:A32"/>
    <mergeCell ref="A33:A36"/>
    <mergeCell ref="A37:A40"/>
    <mergeCell ref="A41:A44"/>
    <mergeCell ref="A45:A49"/>
    <mergeCell ref="G5:H5"/>
    <mergeCell ref="A9:A11"/>
    <mergeCell ref="A12:A14"/>
    <mergeCell ref="A15:A17"/>
    <mergeCell ref="A18:A19"/>
    <mergeCell ref="A20:A21"/>
    <mergeCell ref="A54:A59"/>
    <mergeCell ref="A60:A63"/>
    <mergeCell ref="A1:H1"/>
    <mergeCell ref="A2:H2"/>
    <mergeCell ref="A3:H3"/>
    <mergeCell ref="A5:A6"/>
    <mergeCell ref="B5:B6"/>
    <mergeCell ref="C5:C6"/>
    <mergeCell ref="D5:D6"/>
    <mergeCell ref="E5:F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zugdidi</cp:lastModifiedBy>
  <cp:lastPrinted>2016-08-11T14:41:40Z</cp:lastPrinted>
  <dcterms:created xsi:type="dcterms:W3CDTF">2010-03-17T07:50:13Z</dcterms:created>
  <dcterms:modified xsi:type="dcterms:W3CDTF">2016-09-26T12:28:32Z</dcterms:modified>
  <cp:category/>
  <cp:version/>
  <cp:contentType/>
  <cp:contentStatus/>
</cp:coreProperties>
</file>