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1760"/>
  </bookViews>
  <sheets>
    <sheet name="Sheet1" sheetId="1" r:id="rId1"/>
    <sheet name="Sheet3" sheetId="3" r:id="rId2"/>
  </sheets>
  <calcPr calcId="145621"/>
  <fileRecoveryPr autoRecover="0"/>
</workbook>
</file>

<file path=xl/calcChain.xml><?xml version="1.0" encoding="utf-8"?>
<calcChain xmlns="http://schemas.openxmlformats.org/spreadsheetml/2006/main">
  <c r="D9" i="3" l="1"/>
  <c r="E103" i="1" l="1"/>
  <c r="E102" i="1"/>
  <c r="E101" i="1"/>
  <c r="E100" i="1"/>
  <c r="E99" i="1"/>
  <c r="E96" i="1"/>
  <c r="E95" i="1"/>
  <c r="E94" i="1"/>
  <c r="E97" i="1" s="1"/>
  <c r="E92" i="1"/>
  <c r="E91" i="1"/>
  <c r="E90" i="1"/>
  <c r="E87" i="1"/>
  <c r="E86" i="1"/>
  <c r="E85" i="1"/>
  <c r="E83" i="1"/>
  <c r="E82" i="1"/>
  <c r="E76" i="1"/>
  <c r="E75" i="1"/>
  <c r="E74" i="1"/>
  <c r="E72" i="1"/>
  <c r="D71" i="1"/>
  <c r="E71" i="1" s="1"/>
  <c r="E69" i="1"/>
  <c r="E62" i="1"/>
  <c r="E61" i="1"/>
  <c r="E60" i="1"/>
  <c r="E59" i="1"/>
  <c r="E54" i="1"/>
  <c r="E53" i="1"/>
  <c r="E52" i="1"/>
  <c r="E50" i="1"/>
  <c r="E47" i="1"/>
  <c r="E46" i="1"/>
  <c r="E45" i="1"/>
  <c r="E43" i="1"/>
  <c r="E42" i="1"/>
  <c r="E38" i="1"/>
  <c r="E37" i="1"/>
  <c r="E36" i="1"/>
  <c r="E35" i="1"/>
  <c r="E34" i="1"/>
  <c r="E32" i="1"/>
  <c r="E31" i="1"/>
  <c r="E30" i="1"/>
  <c r="E29" i="1"/>
  <c r="E27" i="1"/>
  <c r="E25" i="1"/>
  <c r="E24" i="1"/>
  <c r="D23" i="1"/>
  <c r="E23" i="1" s="1"/>
  <c r="D22" i="1"/>
  <c r="E22" i="1" s="1"/>
  <c r="D21" i="1"/>
  <c r="E21" i="1" s="1"/>
  <c r="E19" i="1"/>
  <c r="E18" i="1"/>
  <c r="D15" i="1"/>
  <c r="E15" i="1" s="1"/>
  <c r="E14" i="1"/>
  <c r="D11" i="1"/>
  <c r="E11" i="1" s="1"/>
</calcChain>
</file>

<file path=xl/sharedStrings.xml><?xml version="1.0" encoding="utf-8"?>
<sst xmlns="http://schemas.openxmlformats.org/spreadsheetml/2006/main" count="237" uniqueCount="126">
  <si>
    <t>mTliani</t>
  </si>
  <si>
    <t>kac/sT</t>
  </si>
  <si>
    <t>manq/sT</t>
  </si>
  <si>
    <t>samuSaoebis da danaxarjebis dasaxeleba</t>
  </si>
  <si>
    <t>#</t>
  </si>
  <si>
    <t>jami</t>
  </si>
  <si>
    <t>t</t>
  </si>
  <si>
    <t>gan.zom</t>
  </si>
  <si>
    <t>raodenoba</t>
  </si>
  <si>
    <t>Rirebuleba (lari)</t>
  </si>
  <si>
    <t>xelfasi</t>
  </si>
  <si>
    <t>masalebi</t>
  </si>
  <si>
    <t>transporti</t>
  </si>
  <si>
    <t>sul</t>
  </si>
  <si>
    <t xml:space="preserve">sul jami </t>
  </si>
  <si>
    <t>mTlianad</t>
  </si>
  <si>
    <t>saproeq-to monacemebiT</t>
  </si>
  <si>
    <t>erT.</t>
  </si>
  <si>
    <t>sxva masalebi</t>
  </si>
  <si>
    <r>
      <t xml:space="preserve"> 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</si>
  <si>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</si>
  <si>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sayalibe fari 40mm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</si>
  <si>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</t>
    </r>
  </si>
  <si>
    <t>man</t>
  </si>
  <si>
    <t>saZirkvlis qveS RorRis safenis mowyoba 10 sm-ze</t>
  </si>
  <si>
    <t>RorRis Rirebulibea fr. 20-40</t>
  </si>
  <si>
    <t xml:space="preserve">SromiTi danaxarji </t>
  </si>
  <si>
    <t>betoni b-22.5 m-300</t>
  </si>
  <si>
    <t>dax. xisMmasala III xarisxis 40-60mm</t>
  </si>
  <si>
    <t>armaturis transportireba 120-km</t>
  </si>
  <si>
    <t>satkepni avtosagzao 18t.</t>
  </si>
  <si>
    <t>satransp. xarjebi masalebidan</t>
  </si>
  <si>
    <t>zednadebi xarjebi</t>
  </si>
  <si>
    <t xml:space="preserve">gegmiuri dagroveba </t>
  </si>
  <si>
    <t>gauTvaliswinebeli xarjebi</t>
  </si>
  <si>
    <t xml:space="preserve">meqanizmebi </t>
  </si>
  <si>
    <t xml:space="preserve">meqanizmebi buldoz. 79kvt </t>
  </si>
  <si>
    <t>Samadelas administraciul erTeulSi</t>
  </si>
  <si>
    <t xml:space="preserve">mdinare skaiaze, sacalfexo xidis mowyobis xarjTaRricxva </t>
  </si>
  <si>
    <t>normati viT  erTeulze</t>
  </si>
  <si>
    <t>teritoriis momzadeba-moSandakeba pnevmaturi sartyam-CaquCis dasamontaJeblad</t>
  </si>
  <si>
    <r>
      <t>m</t>
    </r>
    <r>
      <rPr>
        <vertAlign val="superscript"/>
        <sz val="11"/>
        <color indexed="8"/>
        <rFont val="AcadNusx"/>
      </rPr>
      <t>3</t>
    </r>
  </si>
  <si>
    <t xml:space="preserve">meqanizmebi buldozeri 96kvt. </t>
  </si>
  <si>
    <t xml:space="preserve">pnevmaturi sartyam-CaquCis transportireba (15+15)km. manZ. montaJi da demontaJi </t>
  </si>
  <si>
    <t>liTonis ximinjebis damzadeba       d-219X8mm milebisagan 24g/m</t>
  </si>
  <si>
    <t>SromiTi danaxarji k-1,15</t>
  </si>
  <si>
    <t>amwe 10t.  kK-1,05</t>
  </si>
  <si>
    <t xml:space="preserve">liT. milebis Rirebuleba </t>
  </si>
  <si>
    <t>g/m</t>
  </si>
  <si>
    <t>ximinjis safari liT. 8mm furclisagan d-250mm  4c</t>
  </si>
  <si>
    <t>sxva manqanebi</t>
  </si>
  <si>
    <t>lari</t>
  </si>
  <si>
    <t>ximinjebis Cayvana gruntSi liT. milebisagan sartyami meqanizmebis gamoyenebiT  4c</t>
  </si>
  <si>
    <t>meqanizmebi k-1,05</t>
  </si>
  <si>
    <t>amwe 10t. Kk-1,05</t>
  </si>
  <si>
    <t>qvabulis gaTxra xeliT xeliT gruntis adgilze dayriT</t>
  </si>
  <si>
    <t>transportireba 15 km-ze</t>
  </si>
  <si>
    <t>monoliT. rk/bet. Bsayrdeni burjis morwyoba  ormagi armirebiT napiris orive mxares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</si>
  <si>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-IIIAA</t>
    </r>
  </si>
  <si>
    <t>betonis transportireba 20 km-ze</t>
  </si>
  <si>
    <t>Casatanaebeli detalis damzadeba da mowyoba betonSi 4c</t>
  </si>
  <si>
    <t>meqanizmebi</t>
  </si>
  <si>
    <t>liT. furceli sisqiT 10mm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</si>
  <si>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-IIIAADd-18</t>
    </r>
  </si>
  <si>
    <t>eleqtrodi</t>
  </si>
  <si>
    <t>kg</t>
  </si>
  <si>
    <t>ximinjebze qveda da zeda zonis bagirebis mowyoba bagir-damWerebis gamoyenebiT</t>
  </si>
  <si>
    <t>bagiri moTuTiebuli d-35mm</t>
  </si>
  <si>
    <t>bagiri moTuTiebuli d-20.5mm</t>
  </si>
  <si>
    <t>bagir-moWeri</t>
  </si>
  <si>
    <t>c</t>
  </si>
  <si>
    <t>xidis liTonis konstruqciebis samagrebis, sixistis wiboebis da fasonuri detalebis damzadeba-mowyoba</t>
  </si>
  <si>
    <t>SromiTi danaxarji 36X1,15</t>
  </si>
  <si>
    <t>meqanizmebi, a/amwe16t. 4.28X1,05</t>
  </si>
  <si>
    <t>liT. furceli sisqiT 8mm</t>
  </si>
  <si>
    <t>Sveleri #22</t>
  </si>
  <si>
    <t>milkvadrati 50X50X3 mm</t>
  </si>
  <si>
    <t>samagri anker-WanWiki</t>
  </si>
  <si>
    <t>glinula d-10mm</t>
  </si>
  <si>
    <t>liTonis konstruqciebisa da ximinjebis SeRebva antikoroziuli saRebavis orjeradi SeRebviT</t>
  </si>
  <si>
    <t>antikoroziuli saRebavis Rirebuleba</t>
  </si>
  <si>
    <t>ficruli iatakis dageba xis koWebze, bagirebze damonteJebuli anker-kauWebiT mTl. sigrZiT 18.0m</t>
  </si>
  <si>
    <r>
      <t>m</t>
    </r>
    <r>
      <rPr>
        <vertAlign val="superscript"/>
        <sz val="11"/>
        <color indexed="8"/>
        <rFont val="AcadNusx"/>
      </rPr>
      <t>2</t>
    </r>
  </si>
  <si>
    <t>_</t>
  </si>
  <si>
    <t>SromiTi danaxarji 1.25X1,15</t>
  </si>
  <si>
    <t>meqanizmebi 0.023X1,05</t>
  </si>
  <si>
    <t>Camoganuli ficari  40mm Rireb.</t>
  </si>
  <si>
    <t>xis koWi 60X120X1350 mm 23c</t>
  </si>
  <si>
    <t>anker kauWi d-10mm qanCiT</t>
  </si>
  <si>
    <t>komp</t>
  </si>
  <si>
    <t>LliTonis 4mm sayeluris firfita nasvretiT 12 mm</t>
  </si>
  <si>
    <t xml:space="preserve">xis ficrebisa da koWebis gaJRenTva zeTovani olifis orjeradi SeRebviT </t>
  </si>
  <si>
    <t>SromiTi danaxarji 0.319X1,15</t>
  </si>
  <si>
    <t>zeTovani olifa</t>
  </si>
  <si>
    <t xml:space="preserve">xidis damcavi moTuTiebuli 3mm mavTulbadis mowyoba simaRliT 0.8m ujredi 30X30mm  </t>
  </si>
  <si>
    <t>m</t>
  </si>
  <si>
    <t xml:space="preserve">SromiTi danaxarji  </t>
  </si>
  <si>
    <t>manqanebi</t>
  </si>
  <si>
    <t xml:space="preserve">moTuTuebuli mavTulbadis Rirebuleba </t>
  </si>
  <si>
    <r>
      <t>m</t>
    </r>
    <r>
      <rPr>
        <vertAlign val="superscript"/>
        <sz val="11"/>
        <color theme="1"/>
        <rFont val="AcadNusx"/>
      </rPr>
      <t>2</t>
    </r>
  </si>
  <si>
    <t>Sesakravi moTuToebuli mavTulis Rirebuleba 3mm</t>
  </si>
  <si>
    <t xml:space="preserve">mavTulbadis zeda samagris mowyoba glinulisagan d 10mm xidis orive mxaris mTel sigrZeze </t>
  </si>
  <si>
    <t>SromiTi danaxarji  0,017X1,15</t>
  </si>
  <si>
    <t>meqanizmebi 0,002X1,05</t>
  </si>
  <si>
    <t>glanula d-10mm-is Rirebuleba</t>
  </si>
  <si>
    <t>qvabulis darCenili nawilis Sevseba da gzis monakveTis moxreSva satkepni meqanizmebis gamoyenebiT jebiris orive mxares gruntis adgilze mopovebiT</t>
  </si>
  <si>
    <t>a/TviTmcleli</t>
  </si>
  <si>
    <t>betonis misasvleli pandusis mowyoba zomiT  m. xidis orive  mxares</t>
  </si>
  <si>
    <t xml:space="preserve">sxva masalebi </t>
  </si>
  <si>
    <t>betonis Rirebuleba b-20</t>
  </si>
  <si>
    <t>transportireba 18km-dan</t>
  </si>
  <si>
    <t>dRg - 18%</t>
  </si>
  <si>
    <t>პრეტენდენტის ხელმოწერა______________________</t>
  </si>
  <si>
    <t>(ხელმომწერის თანამდებობა, სახელი, გვარი)</t>
  </si>
  <si>
    <t>დანართი N1</t>
  </si>
  <si>
    <t>კრებსითი ხარჯთაღრიცხვა</t>
  </si>
  <si>
    <t>ადმინისტრაციული ერთეულის დასახელება</t>
  </si>
  <si>
    <t>შესასრულებელი სამუშაოს (პროექტის) დასახელება</t>
  </si>
  <si>
    <t>შესყიდვის ობიექტის სავარაუდო ღირებულება                     (ლარი )</t>
  </si>
  <si>
    <t>შემოთავაზებული სამუშაოს   ღირებულება                                    (ლარი )</t>
  </si>
  <si>
    <t>დარჩელი</t>
  </si>
  <si>
    <t xml:space="preserve">სულ მთლიანი ჯამი: </t>
  </si>
  <si>
    <t>შამადელა</t>
  </si>
  <si>
    <t>მდინარე სკაიაძე საცალფეხო ხიდის მოწყობა</t>
  </si>
  <si>
    <t>გამსახურდიას ქუჩაზე ხიდ-ბოგირის მოწყობა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</si>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</sst>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b/>
      <sz val="11"/>
      <name val="Tahoma"/>
      <family val="2"/>
      <charset val="204"/>
    </font>
    <font>
      <b/>
      <sz val="11"/>
      <name val="AcadNusx"/>
    </font>
    <font>
      <b/>
      <sz val="11"/>
      <color indexed="8"/>
      <name val="Tahoma"/>
      <family val="2"/>
      <charset val="204"/>
    </font>
    <font>
      <sz val="14"/>
      <name val="Grigolia"/>
    </font>
    <font>
      <vertAlign val="superscript"/>
      <sz val="12"/>
      <name val="AcadNusx"/>
    </font>
    <font>
      <vertAlign val="superscript"/>
      <sz val="11"/>
      <name val="AcadNusx"/>
    </font>
    <font>
      <sz val="11"/>
      <name val="Times New Roman"/>
      <family val="1"/>
    </font>
    <font>
      <b/>
      <sz val="11"/>
      <name val="Symbol"/>
      <family val="1"/>
      <charset val="2"/>
    </font>
    <font>
      <b/>
      <sz val="11"/>
      <color theme="1"/>
      <name val="AcadNusx"/>
    </font>
    <font>
      <vertAlign val="superscript"/>
      <sz val="11"/>
      <color indexed="8"/>
      <name val="AcadNusx"/>
    </font>
    <font>
      <sz val="10"/>
      <color theme="1"/>
      <name val="AcadNusx"/>
    </font>
    <font>
      <sz val="11"/>
      <color theme="1"/>
      <name val="AcadNusx"/>
    </font>
    <font>
      <vertAlign val="superscript"/>
      <sz val="11"/>
      <color theme="1"/>
      <name val="AcadNusx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i/>
      <sz val="11"/>
      <name val="Arial Cyr"/>
    </font>
    <font>
      <b/>
      <i/>
      <sz val="12"/>
      <name val="Arial Cyr"/>
    </font>
    <font>
      <b/>
      <i/>
      <sz val="10"/>
      <name val="Arial Cyr"/>
    </font>
    <font>
      <sz val="9"/>
      <color theme="1"/>
      <name val="Sylfaen"/>
      <family val="1"/>
    </font>
    <font>
      <b/>
      <sz val="10"/>
      <name val="Arial Cyr"/>
    </font>
    <font>
      <b/>
      <sz val="10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9" fontId="6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NumberFormat="1" applyFont="1" applyFill="1" applyBorder="1"/>
    <xf numFmtId="2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/>
    <xf numFmtId="164" fontId="0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" fillId="0" borderId="0" xfId="1" applyFont="1"/>
    <xf numFmtId="0" fontId="18" fillId="0" borderId="0" xfId="1" applyFont="1" applyAlignment="1">
      <alignment horizontal="center" vertical="center"/>
    </xf>
    <xf numFmtId="0" fontId="19" fillId="0" borderId="0" xfId="1" applyFont="1"/>
    <xf numFmtId="0" fontId="1" fillId="0" borderId="0" xfId="1"/>
    <xf numFmtId="0" fontId="20" fillId="0" borderId="0" xfId="1" applyFont="1" applyAlignment="1">
      <alignment horizontal="right" vertical="center"/>
    </xf>
    <xf numFmtId="0" fontId="1" fillId="0" borderId="1" xfId="1" applyBorder="1"/>
    <xf numFmtId="0" fontId="22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2" fontId="18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24" fillId="0" borderId="4" xfId="1" applyFont="1" applyBorder="1" applyAlignment="1">
      <alignment vertical="center"/>
    </xf>
    <xf numFmtId="2" fontId="25" fillId="0" borderId="2" xfId="1" applyNumberFormat="1" applyFon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1" fillId="0" borderId="0" xfId="1" applyFont="1" applyBorder="1"/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2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39"/>
  <sheetViews>
    <sheetView tabSelected="1" zoomScale="115" zoomScaleNormal="115" workbookViewId="0">
      <selection activeCell="I12" sqref="I12"/>
    </sheetView>
  </sheetViews>
  <sheetFormatPr defaultRowHeight="15"/>
  <cols>
    <col min="1" max="1" width="3" style="1" customWidth="1"/>
    <col min="2" max="2" width="39.5703125" style="1" customWidth="1"/>
    <col min="3" max="3" width="8.42578125" style="2" customWidth="1"/>
    <col min="4" max="4" width="9.140625" style="1"/>
    <col min="5" max="5" width="10.42578125" style="1" customWidth="1"/>
    <col min="6" max="6" width="7.28515625" style="1" customWidth="1"/>
    <col min="7" max="7" width="8.7109375" style="1" customWidth="1"/>
    <col min="8" max="8" width="6.5703125" style="1" customWidth="1"/>
    <col min="9" max="9" width="9.140625" style="1" customWidth="1"/>
    <col min="10" max="10" width="6.85546875" style="1" customWidth="1"/>
    <col min="11" max="11" width="9.7109375" style="1" customWidth="1"/>
    <col min="12" max="12" width="12.140625" style="1" customWidth="1"/>
    <col min="13" max="13" width="9.140625" style="1"/>
    <col min="14" max="14" width="11.140625" style="1" bestFit="1" customWidth="1"/>
    <col min="15" max="16384" width="9.140625" style="1"/>
  </cols>
  <sheetData>
    <row r="1" spans="1:40" ht="15.75" customHeight="1">
      <c r="K1" s="197" t="s">
        <v>125</v>
      </c>
      <c r="L1" s="197"/>
    </row>
    <row r="2" spans="1:40">
      <c r="A2" s="58"/>
      <c r="B2" s="58"/>
      <c r="C2" s="6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15.75">
      <c r="A3" s="215" t="s">
        <v>37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5.75">
      <c r="A4" s="199" t="s">
        <v>38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</row>
    <row r="5" spans="1:40" ht="15.7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</row>
    <row r="6" spans="1:40" ht="15.75">
      <c r="A6" s="207" t="s">
        <v>4</v>
      </c>
      <c r="B6" s="207" t="s">
        <v>3</v>
      </c>
      <c r="C6" s="207" t="s">
        <v>7</v>
      </c>
      <c r="D6" s="210" t="s">
        <v>8</v>
      </c>
      <c r="E6" s="211"/>
      <c r="F6" s="210" t="s">
        <v>9</v>
      </c>
      <c r="G6" s="214"/>
      <c r="H6" s="214"/>
      <c r="I6" s="214"/>
      <c r="J6" s="214"/>
      <c r="K6" s="211"/>
      <c r="L6" s="207" t="s">
        <v>0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1:40" ht="63">
      <c r="A7" s="208"/>
      <c r="B7" s="208"/>
      <c r="C7" s="208"/>
      <c r="D7" s="3" t="s">
        <v>39</v>
      </c>
      <c r="E7" s="62" t="s">
        <v>16</v>
      </c>
      <c r="F7" s="210" t="s">
        <v>10</v>
      </c>
      <c r="G7" s="211"/>
      <c r="H7" s="210" t="s">
        <v>11</v>
      </c>
      <c r="I7" s="211"/>
      <c r="J7" s="210" t="s">
        <v>12</v>
      </c>
      <c r="K7" s="211"/>
      <c r="L7" s="20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</row>
    <row r="8" spans="1:40" ht="15.75">
      <c r="A8" s="209"/>
      <c r="B8" s="209"/>
      <c r="C8" s="209"/>
      <c r="D8" s="3" t="s">
        <v>17</v>
      </c>
      <c r="E8" s="62" t="s">
        <v>13</v>
      </c>
      <c r="F8" s="3" t="s">
        <v>17</v>
      </c>
      <c r="G8" s="3" t="s">
        <v>13</v>
      </c>
      <c r="H8" s="62" t="s">
        <v>17</v>
      </c>
      <c r="I8" s="3" t="s">
        <v>13</v>
      </c>
      <c r="J8" s="3" t="s">
        <v>17</v>
      </c>
      <c r="K8" s="3" t="s">
        <v>13</v>
      </c>
      <c r="L8" s="209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</row>
    <row r="9" spans="1:40" ht="15.75">
      <c r="A9" s="3">
        <v>1</v>
      </c>
      <c r="B9" s="50">
        <v>3</v>
      </c>
      <c r="C9" s="3">
        <v>4</v>
      </c>
      <c r="D9" s="3">
        <v>5</v>
      </c>
      <c r="E9" s="62">
        <v>6</v>
      </c>
      <c r="F9" s="3">
        <v>7</v>
      </c>
      <c r="G9" s="3">
        <v>8</v>
      </c>
      <c r="H9" s="62">
        <v>9</v>
      </c>
      <c r="I9" s="3">
        <v>10</v>
      </c>
      <c r="J9" s="3">
        <v>11</v>
      </c>
      <c r="K9" s="3">
        <v>12</v>
      </c>
      <c r="L9" s="3">
        <v>13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47.25">
      <c r="A10" s="212">
        <v>1</v>
      </c>
      <c r="B10" s="63" t="s">
        <v>40</v>
      </c>
      <c r="C10" s="3" t="s">
        <v>41</v>
      </c>
      <c r="D10" s="3"/>
      <c r="E10" s="62">
        <v>16</v>
      </c>
      <c r="F10" s="3"/>
      <c r="G10" s="3"/>
      <c r="H10" s="62"/>
      <c r="I10" s="3"/>
      <c r="J10" s="3"/>
      <c r="K10" s="3"/>
      <c r="L10" s="64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15.75">
      <c r="A11" s="213"/>
      <c r="B11" s="65" t="s">
        <v>42</v>
      </c>
      <c r="C11" s="50" t="s">
        <v>2</v>
      </c>
      <c r="D11" s="4">
        <f>0.12*1.05</f>
        <v>0.126</v>
      </c>
      <c r="E11" s="66">
        <f>E10*D11</f>
        <v>2.016</v>
      </c>
      <c r="F11" s="3"/>
      <c r="G11" s="3"/>
      <c r="H11" s="62"/>
      <c r="I11" s="3"/>
      <c r="J11" s="3"/>
      <c r="K11" s="67"/>
      <c r="L11" s="67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0" ht="47.25">
      <c r="A12" s="68">
        <v>2</v>
      </c>
      <c r="B12" s="48" t="s">
        <v>43</v>
      </c>
      <c r="C12" s="51" t="s">
        <v>6</v>
      </c>
      <c r="D12" s="4"/>
      <c r="E12" s="69">
        <v>2.5</v>
      </c>
      <c r="F12" s="51"/>
      <c r="G12" s="51"/>
      <c r="H12" s="54"/>
      <c r="I12" s="51"/>
      <c r="J12" s="51"/>
      <c r="K12" s="51"/>
      <c r="L12" s="7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ht="31.5">
      <c r="A13" s="205">
        <v>3</v>
      </c>
      <c r="B13" s="12" t="s">
        <v>44</v>
      </c>
      <c r="C13" s="4" t="s">
        <v>6</v>
      </c>
      <c r="D13" s="4"/>
      <c r="E13" s="70">
        <v>1</v>
      </c>
      <c r="F13" s="4"/>
      <c r="G13" s="4"/>
      <c r="H13" s="69"/>
      <c r="I13" s="4"/>
      <c r="J13" s="4"/>
      <c r="K13" s="4"/>
      <c r="L13" s="9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15.75">
      <c r="A14" s="203"/>
      <c r="B14" s="5" t="s">
        <v>45</v>
      </c>
      <c r="C14" s="51" t="s">
        <v>1</v>
      </c>
      <c r="D14" s="4">
        <v>3.35</v>
      </c>
      <c r="E14" s="69">
        <f>E13*D14</f>
        <v>3.35</v>
      </c>
      <c r="F14" s="4"/>
      <c r="G14" s="8"/>
      <c r="H14" s="70"/>
      <c r="I14" s="8"/>
      <c r="J14" s="8"/>
      <c r="K14" s="8"/>
      <c r="L14" s="9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ht="15.75">
      <c r="A15" s="203"/>
      <c r="B15" s="5" t="s">
        <v>46</v>
      </c>
      <c r="C15" s="51" t="s">
        <v>2</v>
      </c>
      <c r="D15" s="4">
        <f>0.51*1.05</f>
        <v>0.53550000000000009</v>
      </c>
      <c r="E15" s="70">
        <f>E13*D15</f>
        <v>0.53550000000000009</v>
      </c>
      <c r="F15" s="4"/>
      <c r="G15" s="4"/>
      <c r="H15" s="69"/>
      <c r="I15" s="4"/>
      <c r="J15" s="4"/>
      <c r="K15" s="8"/>
      <c r="L15" s="9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ht="15.75">
      <c r="A16" s="203"/>
      <c r="B16" s="10" t="s">
        <v>47</v>
      </c>
      <c r="C16" s="51" t="s">
        <v>48</v>
      </c>
      <c r="D16" s="4">
        <v>1.01</v>
      </c>
      <c r="E16" s="70">
        <v>24</v>
      </c>
      <c r="F16" s="4"/>
      <c r="G16" s="4"/>
      <c r="H16" s="71"/>
      <c r="I16" s="8"/>
      <c r="J16" s="4"/>
      <c r="K16" s="8"/>
      <c r="L16" s="9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ht="31.5">
      <c r="A17" s="203"/>
      <c r="B17" s="10" t="s">
        <v>49</v>
      </c>
      <c r="C17" s="11" t="s">
        <v>19</v>
      </c>
      <c r="D17" s="4"/>
      <c r="E17" s="70">
        <v>0.25</v>
      </c>
      <c r="F17" s="4"/>
      <c r="G17" s="4"/>
      <c r="H17" s="71"/>
      <c r="I17" s="8"/>
      <c r="J17" s="4"/>
      <c r="K17" s="8"/>
      <c r="L17" s="9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ht="15.75">
      <c r="A18" s="203"/>
      <c r="B18" s="5" t="s">
        <v>50</v>
      </c>
      <c r="C18" s="4" t="s">
        <v>51</v>
      </c>
      <c r="D18" s="4">
        <v>0.71</v>
      </c>
      <c r="E18" s="70">
        <f>D18*E13</f>
        <v>0.71</v>
      </c>
      <c r="F18" s="4"/>
      <c r="G18" s="4"/>
      <c r="H18" s="69"/>
      <c r="I18" s="8"/>
      <c r="J18" s="4"/>
      <c r="K18" s="8"/>
      <c r="L18" s="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ht="15.75">
      <c r="A19" s="206"/>
      <c r="B19" s="13" t="s">
        <v>18</v>
      </c>
      <c r="C19" s="53" t="s">
        <v>51</v>
      </c>
      <c r="D19" s="53">
        <v>1.22</v>
      </c>
      <c r="E19" s="72">
        <f>D19*E13</f>
        <v>1.22</v>
      </c>
      <c r="F19" s="53"/>
      <c r="G19" s="53"/>
      <c r="H19" s="73"/>
      <c r="I19" s="8"/>
      <c r="J19" s="53"/>
      <c r="K19" s="74"/>
      <c r="L19" s="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47.25">
      <c r="A20" s="205">
        <v>4</v>
      </c>
      <c r="B20" s="5" t="s">
        <v>52</v>
      </c>
      <c r="C20" s="11" t="s">
        <v>6</v>
      </c>
      <c r="D20" s="4"/>
      <c r="E20" s="69">
        <v>0.83199999999999996</v>
      </c>
      <c r="F20" s="4"/>
      <c r="G20" s="4"/>
      <c r="H20" s="69"/>
      <c r="I20" s="8"/>
      <c r="J20" s="4"/>
      <c r="K20" s="4"/>
      <c r="L20" s="9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ht="15.75">
      <c r="A21" s="203"/>
      <c r="B21" s="5" t="s">
        <v>45</v>
      </c>
      <c r="C21" s="11" t="s">
        <v>1</v>
      </c>
      <c r="D21" s="4">
        <f>14*1.15</f>
        <v>16.099999999999998</v>
      </c>
      <c r="E21" s="70">
        <f>E20*D21</f>
        <v>13.395199999999997</v>
      </c>
      <c r="F21" s="4"/>
      <c r="G21" s="8"/>
      <c r="H21" s="69"/>
      <c r="I21" s="8"/>
      <c r="J21" s="4"/>
      <c r="K21" s="4"/>
      <c r="L21" s="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spans="1:40" ht="15.75">
      <c r="A22" s="203"/>
      <c r="B22" s="5" t="s">
        <v>53</v>
      </c>
      <c r="C22" s="11" t="s">
        <v>2</v>
      </c>
      <c r="D22" s="8">
        <f>2.93*1.05</f>
        <v>3.0765000000000002</v>
      </c>
      <c r="E22" s="70">
        <f>E20*D22</f>
        <v>2.5596480000000001</v>
      </c>
      <c r="F22" s="4"/>
      <c r="G22" s="4"/>
      <c r="H22" s="69"/>
      <c r="I22" s="8"/>
      <c r="J22" s="4"/>
      <c r="K22" s="8"/>
      <c r="L22" s="9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15.75">
      <c r="A23" s="203"/>
      <c r="B23" s="5" t="s">
        <v>54</v>
      </c>
      <c r="C23" s="11" t="s">
        <v>2</v>
      </c>
      <c r="D23" s="8">
        <f>0.57*1.05</f>
        <v>0.59849999999999992</v>
      </c>
      <c r="E23" s="70">
        <f>D23*E20</f>
        <v>0.49795199999999989</v>
      </c>
      <c r="F23" s="4"/>
      <c r="G23" s="4"/>
      <c r="H23" s="69"/>
      <c r="I23" s="8"/>
      <c r="J23" s="4"/>
      <c r="K23" s="8"/>
      <c r="L23" s="9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15.75">
      <c r="A24" s="203"/>
      <c r="B24" s="5" t="s">
        <v>50</v>
      </c>
      <c r="C24" s="4" t="s">
        <v>51</v>
      </c>
      <c r="D24" s="4">
        <v>0.94</v>
      </c>
      <c r="E24" s="70">
        <f>D24*E20</f>
        <v>0.78207999999999989</v>
      </c>
      <c r="F24" s="4"/>
      <c r="G24" s="4"/>
      <c r="H24" s="69"/>
      <c r="I24" s="8"/>
      <c r="J24" s="4"/>
      <c r="K24" s="8"/>
      <c r="L24" s="9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15.75">
      <c r="A25" s="206"/>
      <c r="B25" s="13" t="s">
        <v>18</v>
      </c>
      <c r="C25" s="53" t="s">
        <v>51</v>
      </c>
      <c r="D25" s="53">
        <v>8.6</v>
      </c>
      <c r="E25" s="72">
        <f>D25*E20</f>
        <v>7.1551999999999998</v>
      </c>
      <c r="F25" s="53"/>
      <c r="G25" s="53"/>
      <c r="H25" s="73"/>
      <c r="I25" s="8"/>
      <c r="J25" s="53"/>
      <c r="K25" s="74"/>
      <c r="L25" s="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ht="31.5">
      <c r="A26" s="205">
        <v>5</v>
      </c>
      <c r="B26" s="48" t="s">
        <v>55</v>
      </c>
      <c r="C26" s="51" t="s">
        <v>20</v>
      </c>
      <c r="D26" s="51"/>
      <c r="E26" s="75">
        <v>9</v>
      </c>
      <c r="F26" s="51"/>
      <c r="G26" s="51"/>
      <c r="H26" s="54"/>
      <c r="I26" s="6"/>
      <c r="J26" s="51"/>
      <c r="K26" s="6"/>
      <c r="L26" s="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</row>
    <row r="27" spans="1:40" ht="15.75">
      <c r="A27" s="206"/>
      <c r="B27" s="5" t="s">
        <v>45</v>
      </c>
      <c r="C27" s="4" t="s">
        <v>1</v>
      </c>
      <c r="D27" s="4">
        <v>2.37</v>
      </c>
      <c r="E27" s="69">
        <f>D27*E26</f>
        <v>21.330000000000002</v>
      </c>
      <c r="F27" s="4"/>
      <c r="G27" s="4"/>
      <c r="H27" s="69"/>
      <c r="I27" s="8"/>
      <c r="J27" s="4"/>
      <c r="K27" s="4"/>
      <c r="L27" s="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31.5">
      <c r="A28" s="205">
        <v>6</v>
      </c>
      <c r="B28" s="12" t="s">
        <v>24</v>
      </c>
      <c r="C28" s="4" t="s">
        <v>20</v>
      </c>
      <c r="D28" s="4"/>
      <c r="E28" s="76">
        <v>0.4</v>
      </c>
      <c r="F28" s="4"/>
      <c r="G28" s="4"/>
      <c r="H28" s="69"/>
      <c r="I28" s="8"/>
      <c r="J28" s="4"/>
      <c r="K28" s="8"/>
      <c r="L28" s="9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</row>
    <row r="29" spans="1:40" ht="15.75">
      <c r="A29" s="203"/>
      <c r="B29" s="5" t="s">
        <v>26</v>
      </c>
      <c r="C29" s="51" t="s">
        <v>1</v>
      </c>
      <c r="D29" s="51">
        <v>3.52</v>
      </c>
      <c r="E29" s="54">
        <f>D29*E28</f>
        <v>1.4080000000000001</v>
      </c>
      <c r="F29" s="51"/>
      <c r="G29" s="51"/>
      <c r="H29" s="54"/>
      <c r="I29" s="6"/>
      <c r="J29" s="51"/>
      <c r="K29" s="51"/>
      <c r="L29" s="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</row>
    <row r="30" spans="1:40" ht="15.75">
      <c r="A30" s="203"/>
      <c r="B30" s="5" t="s">
        <v>35</v>
      </c>
      <c r="C30" s="4" t="s">
        <v>51</v>
      </c>
      <c r="D30" s="4">
        <v>1.06</v>
      </c>
      <c r="E30" s="70">
        <f>D30*E28</f>
        <v>0.42400000000000004</v>
      </c>
      <c r="F30" s="4"/>
      <c r="G30" s="4"/>
      <c r="H30" s="69"/>
      <c r="I30" s="8"/>
      <c r="J30" s="4"/>
      <c r="K30" s="8"/>
      <c r="L30" s="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1:40" ht="18">
      <c r="A31" s="203"/>
      <c r="B31" s="10" t="s">
        <v>25</v>
      </c>
      <c r="C31" s="4" t="s">
        <v>20</v>
      </c>
      <c r="D31" s="4">
        <v>1.24</v>
      </c>
      <c r="E31" s="70">
        <f>D31*E28</f>
        <v>0.496</v>
      </c>
      <c r="F31" s="4"/>
      <c r="G31" s="4"/>
      <c r="H31" s="69"/>
      <c r="I31" s="8"/>
      <c r="J31" s="4"/>
      <c r="K31" s="8"/>
      <c r="L31" s="9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</row>
    <row r="32" spans="1:40" ht="15.75">
      <c r="A32" s="206"/>
      <c r="B32" s="13" t="s">
        <v>56</v>
      </c>
      <c r="C32" s="4" t="s">
        <v>6</v>
      </c>
      <c r="D32" s="4">
        <v>1.7</v>
      </c>
      <c r="E32" s="70">
        <f>D32*E28</f>
        <v>0.68</v>
      </c>
      <c r="F32" s="4"/>
      <c r="G32" s="4"/>
      <c r="H32" s="69"/>
      <c r="I32" s="8"/>
      <c r="J32" s="4"/>
      <c r="K32" s="8"/>
      <c r="L32" s="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</row>
    <row r="33" spans="1:40" ht="47.25">
      <c r="A33" s="205">
        <v>7</v>
      </c>
      <c r="B33" s="12" t="s">
        <v>57</v>
      </c>
      <c r="C33" s="40" t="s">
        <v>20</v>
      </c>
      <c r="D33" s="4"/>
      <c r="E33" s="71">
        <v>5.4</v>
      </c>
      <c r="F33" s="4"/>
      <c r="G33" s="4"/>
      <c r="H33" s="69"/>
      <c r="I33" s="8"/>
      <c r="J33" s="4"/>
      <c r="K33" s="4"/>
      <c r="L33" s="9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spans="1:40" ht="15.75">
      <c r="A34" s="203"/>
      <c r="B34" s="5" t="s">
        <v>26</v>
      </c>
      <c r="C34" s="51" t="s">
        <v>1</v>
      </c>
      <c r="D34" s="54">
        <v>9.58</v>
      </c>
      <c r="E34" s="75">
        <f>D34*E33</f>
        <v>51.732000000000006</v>
      </c>
      <c r="F34" s="51"/>
      <c r="G34" s="6"/>
      <c r="H34" s="54"/>
      <c r="I34" s="6"/>
      <c r="J34" s="51"/>
      <c r="K34" s="51"/>
      <c r="L34" s="7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ht="15.75">
      <c r="A35" s="203"/>
      <c r="B35" s="5" t="s">
        <v>35</v>
      </c>
      <c r="C35" s="4" t="s">
        <v>2</v>
      </c>
      <c r="D35" s="8">
        <v>1.2</v>
      </c>
      <c r="E35" s="70">
        <f>D35*E33</f>
        <v>6.48</v>
      </c>
      <c r="F35" s="4"/>
      <c r="G35" s="4"/>
      <c r="H35" s="69"/>
      <c r="I35" s="8"/>
      <c r="J35" s="4"/>
      <c r="K35" s="8"/>
      <c r="L35" s="9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0" ht="18">
      <c r="A36" s="203"/>
      <c r="B36" s="5" t="s">
        <v>27</v>
      </c>
      <c r="C36" s="4" t="s">
        <v>20</v>
      </c>
      <c r="D36" s="52">
        <v>1.01</v>
      </c>
      <c r="E36" s="77">
        <f>E33*D36</f>
        <v>5.4540000000000006</v>
      </c>
      <c r="F36" s="52"/>
      <c r="G36" s="52"/>
      <c r="H36" s="71"/>
      <c r="I36" s="8"/>
      <c r="J36" s="4"/>
      <c r="K36" s="4"/>
      <c r="L36" s="9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</row>
    <row r="37" spans="1:40" ht="20.25">
      <c r="A37" s="203"/>
      <c r="B37" s="5" t="s">
        <v>21</v>
      </c>
      <c r="C37" s="11" t="s">
        <v>19</v>
      </c>
      <c r="D37" s="4">
        <v>0.70299999999999996</v>
      </c>
      <c r="E37" s="70">
        <f>D37*E33</f>
        <v>3.7962000000000002</v>
      </c>
      <c r="F37" s="4"/>
      <c r="G37" s="4"/>
      <c r="H37" s="71"/>
      <c r="I37" s="8"/>
      <c r="J37" s="4"/>
      <c r="K37" s="4"/>
      <c r="L37" s="9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0" ht="31.5">
      <c r="A38" s="203"/>
      <c r="B38" s="5" t="s">
        <v>28</v>
      </c>
      <c r="C38" s="4" t="s">
        <v>20</v>
      </c>
      <c r="D38" s="52">
        <v>1.14E-2</v>
      </c>
      <c r="E38" s="77">
        <f>D38*E33</f>
        <v>6.1560000000000004E-2</v>
      </c>
      <c r="F38" s="52"/>
      <c r="G38" s="52"/>
      <c r="H38" s="69"/>
      <c r="I38" s="8"/>
      <c r="J38" s="4"/>
      <c r="K38" s="4"/>
      <c r="L38" s="9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40" ht="15.75">
      <c r="A39" s="203"/>
      <c r="B39" s="5" t="s">
        <v>58</v>
      </c>
      <c r="C39" s="11" t="s">
        <v>6</v>
      </c>
      <c r="D39" s="4"/>
      <c r="E39" s="69">
        <v>0.20699999999999999</v>
      </c>
      <c r="F39" s="4"/>
      <c r="G39" s="4"/>
      <c r="H39" s="69"/>
      <c r="I39" s="8"/>
      <c r="J39" s="4"/>
      <c r="K39" s="4"/>
      <c r="L39" s="9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ht="15.75">
      <c r="A40" s="203"/>
      <c r="B40" s="5" t="s">
        <v>22</v>
      </c>
      <c r="C40" s="4" t="s">
        <v>6</v>
      </c>
      <c r="D40" s="4"/>
      <c r="E40" s="69">
        <v>0.03</v>
      </c>
      <c r="F40" s="4"/>
      <c r="G40" s="4"/>
      <c r="H40" s="69"/>
      <c r="I40" s="8"/>
      <c r="J40" s="4"/>
      <c r="K40" s="4"/>
      <c r="L40" s="9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</row>
    <row r="41" spans="1:40" ht="15.75">
      <c r="A41" s="203"/>
      <c r="B41" s="5" t="s">
        <v>29</v>
      </c>
      <c r="C41" s="4" t="s">
        <v>6</v>
      </c>
      <c r="D41" s="4"/>
      <c r="E41" s="70">
        <v>0.23699999999999999</v>
      </c>
      <c r="F41" s="4"/>
      <c r="G41" s="4"/>
      <c r="H41" s="71"/>
      <c r="I41" s="8"/>
      <c r="J41" s="4"/>
      <c r="K41" s="8"/>
      <c r="L41" s="9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15.75">
      <c r="A42" s="203"/>
      <c r="B42" s="5" t="s">
        <v>18</v>
      </c>
      <c r="C42" s="4" t="s">
        <v>23</v>
      </c>
      <c r="D42" s="53">
        <v>0.39</v>
      </c>
      <c r="E42" s="72">
        <f>D42*E33</f>
        <v>2.1060000000000003</v>
      </c>
      <c r="F42" s="53"/>
      <c r="G42" s="53"/>
      <c r="H42" s="69"/>
      <c r="I42" s="8"/>
      <c r="J42" s="4"/>
      <c r="K42" s="4"/>
      <c r="L42" s="9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15.75">
      <c r="A43" s="206"/>
      <c r="B43" s="10" t="s">
        <v>59</v>
      </c>
      <c r="C43" s="4" t="s">
        <v>6</v>
      </c>
      <c r="D43" s="53">
        <v>2.2000000000000002</v>
      </c>
      <c r="E43" s="72">
        <f>D43*E33</f>
        <v>11.880000000000003</v>
      </c>
      <c r="F43" s="53"/>
      <c r="G43" s="53"/>
      <c r="H43" s="69"/>
      <c r="I43" s="8"/>
      <c r="J43" s="69"/>
      <c r="K43" s="8"/>
      <c r="L43" s="9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ht="31.5">
      <c r="A44" s="205">
        <v>8</v>
      </c>
      <c r="B44" s="78" t="s">
        <v>60</v>
      </c>
      <c r="C44" s="4" t="s">
        <v>6</v>
      </c>
      <c r="D44" s="4"/>
      <c r="E44" s="69">
        <v>0.03</v>
      </c>
      <c r="F44" s="4"/>
      <c r="G44" s="4"/>
      <c r="H44" s="69"/>
      <c r="I44" s="8"/>
      <c r="J44" s="4"/>
      <c r="K44" s="4"/>
      <c r="L44" s="9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</row>
    <row r="45" spans="1:40" ht="15.75">
      <c r="A45" s="203"/>
      <c r="B45" s="79" t="s">
        <v>26</v>
      </c>
      <c r="C45" s="51" t="s">
        <v>1</v>
      </c>
      <c r="D45" s="51">
        <v>58.14</v>
      </c>
      <c r="E45" s="75">
        <f>E44*D45</f>
        <v>1.7442</v>
      </c>
      <c r="F45" s="51"/>
      <c r="G45" s="51"/>
      <c r="H45" s="54"/>
      <c r="I45" s="6"/>
      <c r="J45" s="51"/>
      <c r="K45" s="51"/>
      <c r="L45" s="7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</row>
    <row r="46" spans="1:40" ht="15.75">
      <c r="A46" s="203"/>
      <c r="B46" s="80" t="s">
        <v>61</v>
      </c>
      <c r="C46" s="4" t="s">
        <v>2</v>
      </c>
      <c r="D46" s="8">
        <v>1.49</v>
      </c>
      <c r="E46" s="70">
        <f>D46*E44</f>
        <v>4.4699999999999997E-2</v>
      </c>
      <c r="F46" s="4"/>
      <c r="G46" s="4"/>
      <c r="H46" s="69"/>
      <c r="I46" s="8"/>
      <c r="J46" s="4"/>
      <c r="K46" s="8"/>
      <c r="L46" s="9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ht="15.75">
      <c r="A47" s="203"/>
      <c r="B47" s="79" t="s">
        <v>18</v>
      </c>
      <c r="C47" s="52" t="s">
        <v>51</v>
      </c>
      <c r="D47" s="52">
        <v>2.78</v>
      </c>
      <c r="E47" s="77">
        <f>E44*D47</f>
        <v>8.3399999999999988E-2</v>
      </c>
      <c r="F47" s="52"/>
      <c r="G47" s="52"/>
      <c r="H47" s="55"/>
      <c r="I47" s="8"/>
      <c r="J47" s="52"/>
      <c r="K47" s="81"/>
      <c r="L47" s="9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</row>
    <row r="48" spans="1:40" ht="20.25">
      <c r="A48" s="203"/>
      <c r="B48" s="79" t="s">
        <v>62</v>
      </c>
      <c r="C48" s="11" t="s">
        <v>19</v>
      </c>
      <c r="D48" s="4"/>
      <c r="E48" s="69">
        <v>0.36</v>
      </c>
      <c r="F48" s="4"/>
      <c r="G48" s="4"/>
      <c r="H48" s="71"/>
      <c r="I48" s="8"/>
      <c r="J48" s="4"/>
      <c r="K48" s="4"/>
      <c r="L48" s="9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</row>
    <row r="49" spans="1:40" ht="15.75">
      <c r="A49" s="203"/>
      <c r="B49" s="79" t="s">
        <v>63</v>
      </c>
      <c r="C49" s="4" t="s">
        <v>48</v>
      </c>
      <c r="D49" s="4"/>
      <c r="E49" s="69">
        <v>16.8</v>
      </c>
      <c r="F49" s="4"/>
      <c r="G49" s="4"/>
      <c r="H49" s="71"/>
      <c r="I49" s="8"/>
      <c r="J49" s="4"/>
      <c r="K49" s="4"/>
      <c r="L49" s="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</row>
    <row r="50" spans="1:40" ht="15.75">
      <c r="A50" s="206"/>
      <c r="B50" s="80" t="s">
        <v>64</v>
      </c>
      <c r="C50" s="4" t="s">
        <v>65</v>
      </c>
      <c r="D50" s="4">
        <v>3.91</v>
      </c>
      <c r="E50" s="71">
        <f>D50*E44</f>
        <v>0.1173</v>
      </c>
      <c r="F50" s="4"/>
      <c r="G50" s="4"/>
      <c r="H50" s="69"/>
      <c r="I50" s="8"/>
      <c r="J50" s="4"/>
      <c r="K50" s="4"/>
      <c r="L50" s="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</row>
    <row r="51" spans="1:40" ht="47.25">
      <c r="A51" s="205">
        <v>9</v>
      </c>
      <c r="B51" s="78" t="s">
        <v>66</v>
      </c>
      <c r="C51" s="4" t="s">
        <v>48</v>
      </c>
      <c r="D51" s="4"/>
      <c r="E51" s="69">
        <v>100</v>
      </c>
      <c r="F51" s="4"/>
      <c r="G51" s="4"/>
      <c r="H51" s="69"/>
      <c r="I51" s="8"/>
      <c r="J51" s="4"/>
      <c r="K51" s="4"/>
      <c r="L51" s="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</row>
    <row r="52" spans="1:40" ht="15.75">
      <c r="A52" s="203"/>
      <c r="B52" s="79" t="s">
        <v>26</v>
      </c>
      <c r="C52" s="51" t="s">
        <v>1</v>
      </c>
      <c r="D52" s="51">
        <v>3.05</v>
      </c>
      <c r="E52" s="75">
        <f>E51*D52</f>
        <v>305</v>
      </c>
      <c r="F52" s="51"/>
      <c r="G52" s="51"/>
      <c r="H52" s="54"/>
      <c r="I52" s="6"/>
      <c r="J52" s="51"/>
      <c r="K52" s="51"/>
      <c r="L52" s="7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</row>
    <row r="53" spans="1:40" ht="15.75">
      <c r="A53" s="203"/>
      <c r="B53" s="80" t="s">
        <v>61</v>
      </c>
      <c r="C53" s="4" t="s">
        <v>2</v>
      </c>
      <c r="D53" s="8">
        <v>4.5999999999999999E-2</v>
      </c>
      <c r="E53" s="70">
        <f>D53*E51</f>
        <v>4.5999999999999996</v>
      </c>
      <c r="F53" s="4"/>
      <c r="G53" s="4"/>
      <c r="H53" s="69"/>
      <c r="I53" s="8"/>
      <c r="J53" s="4"/>
      <c r="K53" s="8"/>
      <c r="L53" s="9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</row>
    <row r="54" spans="1:40" ht="15.75">
      <c r="A54" s="203"/>
      <c r="B54" s="79" t="s">
        <v>18</v>
      </c>
      <c r="C54" s="52" t="s">
        <v>51</v>
      </c>
      <c r="D54" s="52">
        <v>0.24</v>
      </c>
      <c r="E54" s="77">
        <f>E51*D54</f>
        <v>24</v>
      </c>
      <c r="F54" s="52"/>
      <c r="G54" s="52"/>
      <c r="H54" s="55"/>
      <c r="I54" s="8"/>
      <c r="J54" s="52"/>
      <c r="K54" s="81"/>
      <c r="L54" s="9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</row>
    <row r="55" spans="1:40" ht="15.75">
      <c r="A55" s="203"/>
      <c r="B55" s="79" t="s">
        <v>67</v>
      </c>
      <c r="C55" s="11" t="s">
        <v>48</v>
      </c>
      <c r="D55" s="4"/>
      <c r="E55" s="69">
        <v>50</v>
      </c>
      <c r="F55" s="4"/>
      <c r="G55" s="4"/>
      <c r="H55" s="71"/>
      <c r="I55" s="8"/>
      <c r="J55" s="4"/>
      <c r="K55" s="4"/>
      <c r="L55" s="9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</row>
    <row r="56" spans="1:40" ht="15.75">
      <c r="A56" s="203"/>
      <c r="B56" s="79" t="s">
        <v>68</v>
      </c>
      <c r="C56" s="4" t="s">
        <v>48</v>
      </c>
      <c r="D56" s="4"/>
      <c r="E56" s="69">
        <v>50</v>
      </c>
      <c r="F56" s="4"/>
      <c r="G56" s="4"/>
      <c r="H56" s="71"/>
      <c r="I56" s="8"/>
      <c r="J56" s="4"/>
      <c r="K56" s="4"/>
      <c r="L56" s="9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</row>
    <row r="57" spans="1:40" ht="15.75">
      <c r="A57" s="206"/>
      <c r="B57" s="82" t="s">
        <v>69</v>
      </c>
      <c r="C57" s="4" t="s">
        <v>70</v>
      </c>
      <c r="D57" s="4"/>
      <c r="E57" s="71">
        <v>12</v>
      </c>
      <c r="F57" s="4"/>
      <c r="G57" s="4"/>
      <c r="H57" s="69"/>
      <c r="I57" s="8"/>
      <c r="J57" s="4"/>
      <c r="K57" s="4"/>
      <c r="L57" s="9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</row>
    <row r="58" spans="1:40" ht="63">
      <c r="A58" s="205">
        <v>10</v>
      </c>
      <c r="B58" s="78" t="s">
        <v>71</v>
      </c>
      <c r="C58" s="4" t="s">
        <v>6</v>
      </c>
      <c r="D58" s="4"/>
      <c r="E58" s="69">
        <v>0.98</v>
      </c>
      <c r="F58" s="4"/>
      <c r="G58" s="4"/>
      <c r="H58" s="69"/>
      <c r="I58" s="8"/>
      <c r="J58" s="4"/>
      <c r="K58" s="4"/>
      <c r="L58" s="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</row>
    <row r="59" spans="1:40" ht="15.75">
      <c r="A59" s="203"/>
      <c r="B59" s="79" t="s">
        <v>72</v>
      </c>
      <c r="C59" s="51" t="s">
        <v>1</v>
      </c>
      <c r="D59" s="51">
        <v>58.14</v>
      </c>
      <c r="E59" s="75">
        <f>E58*D59</f>
        <v>56.977199999999996</v>
      </c>
      <c r="F59" s="51"/>
      <c r="G59" s="51"/>
      <c r="H59" s="54"/>
      <c r="I59" s="6"/>
      <c r="J59" s="51"/>
      <c r="K59" s="51"/>
      <c r="L59" s="7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</row>
    <row r="60" spans="1:40" ht="15.75">
      <c r="A60" s="203"/>
      <c r="B60" s="80" t="s">
        <v>73</v>
      </c>
      <c r="C60" s="4" t="s">
        <v>2</v>
      </c>
      <c r="D60" s="8">
        <v>1.49</v>
      </c>
      <c r="E60" s="70">
        <f>D60*E58</f>
        <v>1.4601999999999999</v>
      </c>
      <c r="F60" s="4"/>
      <c r="G60" s="4"/>
      <c r="H60" s="69"/>
      <c r="I60" s="8"/>
      <c r="J60" s="4"/>
      <c r="K60" s="8"/>
      <c r="L60" s="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</row>
    <row r="61" spans="1:40" ht="15.75">
      <c r="A61" s="203"/>
      <c r="B61" s="79" t="s">
        <v>18</v>
      </c>
      <c r="C61" s="52" t="s">
        <v>51</v>
      </c>
      <c r="D61" s="52">
        <v>2.78</v>
      </c>
      <c r="E61" s="77">
        <f>E58*D61</f>
        <v>2.7243999999999997</v>
      </c>
      <c r="F61" s="52"/>
      <c r="G61" s="52"/>
      <c r="H61" s="55"/>
      <c r="I61" s="8"/>
      <c r="J61" s="52"/>
      <c r="K61" s="81"/>
      <c r="L61" s="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spans="1:40" ht="15.75">
      <c r="A62" s="203"/>
      <c r="B62" s="79" t="s">
        <v>50</v>
      </c>
      <c r="C62" s="4" t="s">
        <v>51</v>
      </c>
      <c r="D62" s="4">
        <v>6.15</v>
      </c>
      <c r="E62" s="70">
        <f>D62*E58</f>
        <v>6.0270000000000001</v>
      </c>
      <c r="F62" s="4"/>
      <c r="G62" s="4"/>
      <c r="H62" s="69"/>
      <c r="I62" s="8"/>
      <c r="J62" s="4"/>
      <c r="K62" s="8"/>
      <c r="L62" s="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</row>
    <row r="63" spans="1:40" ht="20.25">
      <c r="A63" s="203"/>
      <c r="B63" s="79" t="s">
        <v>74</v>
      </c>
      <c r="C63" s="11" t="s">
        <v>19</v>
      </c>
      <c r="D63" s="4"/>
      <c r="E63" s="69">
        <v>0.8</v>
      </c>
      <c r="F63" s="4"/>
      <c r="G63" s="4"/>
      <c r="H63" s="71"/>
      <c r="I63" s="8"/>
      <c r="J63" s="4"/>
      <c r="K63" s="4"/>
      <c r="L63" s="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</row>
    <row r="64" spans="1:40" ht="20.25">
      <c r="A64" s="203"/>
      <c r="B64" s="79" t="s">
        <v>62</v>
      </c>
      <c r="C64" s="11" t="s">
        <v>19</v>
      </c>
      <c r="D64" s="4"/>
      <c r="E64" s="69">
        <v>0.1</v>
      </c>
      <c r="F64" s="4"/>
      <c r="G64" s="4"/>
      <c r="H64" s="71"/>
      <c r="I64" s="8"/>
      <c r="J64" s="4"/>
      <c r="K64" s="4"/>
      <c r="L64" s="9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</row>
    <row r="65" spans="1:40" ht="15.75">
      <c r="A65" s="203"/>
      <c r="B65" s="79" t="s">
        <v>75</v>
      </c>
      <c r="C65" s="4" t="s">
        <v>48</v>
      </c>
      <c r="D65" s="4"/>
      <c r="E65" s="69">
        <v>9.6</v>
      </c>
      <c r="F65" s="4"/>
      <c r="G65" s="4"/>
      <c r="H65" s="71"/>
      <c r="I65" s="8"/>
      <c r="J65" s="4"/>
      <c r="K65" s="4"/>
      <c r="L65" s="9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</row>
    <row r="66" spans="1:40" ht="15.75">
      <c r="A66" s="203"/>
      <c r="B66" s="79" t="s">
        <v>76</v>
      </c>
      <c r="C66" s="83" t="s">
        <v>48</v>
      </c>
      <c r="D66" s="41"/>
      <c r="E66" s="54">
        <v>41</v>
      </c>
      <c r="F66" s="41"/>
      <c r="G66" s="41"/>
      <c r="H66" s="54"/>
      <c r="I66" s="42"/>
      <c r="J66" s="41"/>
      <c r="K66" s="41"/>
      <c r="L66" s="47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</row>
    <row r="67" spans="1:40" ht="15.75">
      <c r="A67" s="203"/>
      <c r="B67" s="79" t="s">
        <v>77</v>
      </c>
      <c r="C67" s="4" t="s">
        <v>70</v>
      </c>
      <c r="D67" s="4"/>
      <c r="E67" s="69">
        <v>90</v>
      </c>
      <c r="F67" s="40"/>
      <c r="G67" s="4"/>
      <c r="H67" s="69"/>
      <c r="I67" s="8"/>
      <c r="J67" s="4"/>
      <c r="K67" s="4"/>
      <c r="L67" s="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</row>
    <row r="68" spans="1:40" ht="15.75">
      <c r="A68" s="203"/>
      <c r="B68" s="79" t="s">
        <v>78</v>
      </c>
      <c r="C68" s="83" t="s">
        <v>48</v>
      </c>
      <c r="D68" s="41"/>
      <c r="E68" s="54">
        <v>9.6</v>
      </c>
      <c r="F68" s="41"/>
      <c r="G68" s="41"/>
      <c r="H68" s="54"/>
      <c r="I68" s="42"/>
      <c r="J68" s="41"/>
      <c r="K68" s="41"/>
      <c r="L68" s="47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</row>
    <row r="69" spans="1:40" ht="15.75">
      <c r="A69" s="206"/>
      <c r="B69" s="80" t="s">
        <v>64</v>
      </c>
      <c r="C69" s="4" t="s">
        <v>65</v>
      </c>
      <c r="D69" s="4">
        <v>3.91</v>
      </c>
      <c r="E69" s="71">
        <f>D69*E58</f>
        <v>3.8317999999999999</v>
      </c>
      <c r="F69" s="4"/>
      <c r="G69" s="4"/>
      <c r="H69" s="69"/>
      <c r="I69" s="8"/>
      <c r="J69" s="4"/>
      <c r="K69" s="4"/>
      <c r="L69" s="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</row>
    <row r="70" spans="1:40" ht="63">
      <c r="A70" s="205">
        <v>11</v>
      </c>
      <c r="B70" s="84" t="s">
        <v>79</v>
      </c>
      <c r="C70" s="4" t="s">
        <v>6</v>
      </c>
      <c r="D70" s="4"/>
      <c r="E70" s="69">
        <v>2.8</v>
      </c>
      <c r="F70" s="4"/>
      <c r="G70" s="4"/>
      <c r="H70" s="69"/>
      <c r="I70" s="8"/>
      <c r="J70" s="4"/>
      <c r="K70" s="4"/>
      <c r="L70" s="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</row>
    <row r="71" spans="1:40" ht="15.75">
      <c r="A71" s="203"/>
      <c r="B71" s="79" t="s">
        <v>45</v>
      </c>
      <c r="C71" s="11" t="s">
        <v>1</v>
      </c>
      <c r="D71" s="4">
        <f>4.64*1.15</f>
        <v>5.3359999999999994</v>
      </c>
      <c r="E71" s="71">
        <f>D71*E70</f>
        <v>14.940799999999998</v>
      </c>
      <c r="F71" s="4"/>
      <c r="G71" s="8"/>
      <c r="H71" s="69"/>
      <c r="I71" s="8"/>
      <c r="J71" s="4"/>
      <c r="K71" s="4"/>
      <c r="L71" s="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</row>
    <row r="72" spans="1:40" ht="31.5">
      <c r="A72" s="206"/>
      <c r="B72" s="80" t="s">
        <v>80</v>
      </c>
      <c r="C72" s="4" t="s">
        <v>65</v>
      </c>
      <c r="D72" s="4">
        <v>8</v>
      </c>
      <c r="E72" s="69">
        <f>D72*E70</f>
        <v>22.4</v>
      </c>
      <c r="F72" s="4"/>
      <c r="G72" s="4"/>
      <c r="H72" s="69"/>
      <c r="I72" s="8"/>
      <c r="J72" s="4"/>
      <c r="K72" s="4"/>
      <c r="L72" s="9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</row>
    <row r="73" spans="1:40" ht="47.25">
      <c r="A73" s="56">
        <v>12</v>
      </c>
      <c r="B73" s="85" t="s">
        <v>81</v>
      </c>
      <c r="C73" s="86" t="s">
        <v>82</v>
      </c>
      <c r="D73" s="43" t="s">
        <v>83</v>
      </c>
      <c r="E73" s="69">
        <v>17.100000000000001</v>
      </c>
      <c r="F73" s="43"/>
      <c r="G73" s="43"/>
      <c r="H73" s="69"/>
      <c r="I73" s="43"/>
      <c r="J73" s="43"/>
      <c r="K73" s="43"/>
      <c r="L73" s="45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</row>
    <row r="74" spans="1:40" ht="15.75">
      <c r="A74" s="87"/>
      <c r="B74" s="88" t="s">
        <v>84</v>
      </c>
      <c r="C74" s="44" t="s">
        <v>1</v>
      </c>
      <c r="D74" s="43">
        <v>1.43</v>
      </c>
      <c r="E74" s="69">
        <f>E73*D74</f>
        <v>24.452999999999999</v>
      </c>
      <c r="F74" s="43"/>
      <c r="G74" s="46"/>
      <c r="H74" s="70"/>
      <c r="I74" s="46"/>
      <c r="J74" s="46"/>
      <c r="K74" s="46"/>
      <c r="L74" s="45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</row>
    <row r="75" spans="1:40" ht="15.75">
      <c r="A75" s="87"/>
      <c r="B75" s="88" t="s">
        <v>85</v>
      </c>
      <c r="C75" s="44" t="s">
        <v>2</v>
      </c>
      <c r="D75" s="43">
        <v>2.4E-2</v>
      </c>
      <c r="E75" s="70">
        <f>E73*D75</f>
        <v>0.41040000000000004</v>
      </c>
      <c r="F75" s="43"/>
      <c r="G75" s="43"/>
      <c r="H75" s="69"/>
      <c r="I75" s="43"/>
      <c r="J75" s="69"/>
      <c r="K75" s="46"/>
      <c r="L75" s="45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</row>
    <row r="76" spans="1:40" ht="15.75">
      <c r="A76" s="87"/>
      <c r="B76" s="88" t="s">
        <v>18</v>
      </c>
      <c r="C76" s="44" t="s">
        <v>23</v>
      </c>
      <c r="D76" s="43">
        <v>0.6</v>
      </c>
      <c r="E76" s="70">
        <f>D76*E73</f>
        <v>10.26</v>
      </c>
      <c r="F76" s="43"/>
      <c r="G76" s="43"/>
      <c r="H76" s="69"/>
      <c r="I76" s="43"/>
      <c r="J76" s="69"/>
      <c r="K76" s="46"/>
      <c r="L76" s="45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</row>
    <row r="77" spans="1:40" ht="18">
      <c r="A77" s="87"/>
      <c r="B77" s="88" t="s">
        <v>86</v>
      </c>
      <c r="C77" s="86" t="s">
        <v>41</v>
      </c>
      <c r="D77" s="43">
        <v>0.04</v>
      </c>
      <c r="E77" s="70">
        <v>0.7</v>
      </c>
      <c r="F77" s="43"/>
      <c r="G77" s="43"/>
      <c r="H77" s="69"/>
      <c r="I77" s="46"/>
      <c r="J77" s="69"/>
      <c r="K77" s="46"/>
      <c r="L77" s="45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</row>
    <row r="78" spans="1:40" ht="18">
      <c r="A78" s="87"/>
      <c r="B78" s="88" t="s">
        <v>87</v>
      </c>
      <c r="C78" s="86" t="s">
        <v>41</v>
      </c>
      <c r="D78" s="43"/>
      <c r="E78" s="70">
        <v>0.23</v>
      </c>
      <c r="F78" s="43"/>
      <c r="G78" s="43"/>
      <c r="H78" s="69"/>
      <c r="I78" s="46"/>
      <c r="J78" s="69"/>
      <c r="K78" s="46"/>
      <c r="L78" s="45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</row>
    <row r="79" spans="1:40" ht="15.75">
      <c r="A79" s="87"/>
      <c r="B79" s="88" t="s">
        <v>88</v>
      </c>
      <c r="C79" s="86" t="s">
        <v>89</v>
      </c>
      <c r="D79" s="43"/>
      <c r="E79" s="70">
        <v>46</v>
      </c>
      <c r="F79" s="43"/>
      <c r="G79" s="43"/>
      <c r="H79" s="69"/>
      <c r="I79" s="46"/>
      <c r="J79" s="69"/>
      <c r="K79" s="46"/>
      <c r="L79" s="45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</row>
    <row r="80" spans="1:40" ht="31.5">
      <c r="A80" s="87"/>
      <c r="B80" s="88" t="s">
        <v>90</v>
      </c>
      <c r="C80" s="86" t="s">
        <v>70</v>
      </c>
      <c r="D80" s="43"/>
      <c r="E80" s="70">
        <v>46</v>
      </c>
      <c r="F80" s="43"/>
      <c r="G80" s="43"/>
      <c r="H80" s="69"/>
      <c r="I80" s="46"/>
      <c r="J80" s="69"/>
      <c r="K80" s="46"/>
      <c r="L80" s="45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</row>
    <row r="81" spans="1:40" ht="47.25">
      <c r="A81" s="56">
        <v>13</v>
      </c>
      <c r="B81" s="85" t="s">
        <v>91</v>
      </c>
      <c r="C81" s="86" t="s">
        <v>82</v>
      </c>
      <c r="D81" s="43"/>
      <c r="E81" s="69">
        <v>89</v>
      </c>
      <c r="F81" s="43"/>
      <c r="G81" s="43"/>
      <c r="H81" s="69"/>
      <c r="I81" s="46"/>
      <c r="J81" s="43"/>
      <c r="K81" s="43"/>
      <c r="L81" s="45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</row>
    <row r="82" spans="1:40" ht="15.75">
      <c r="A82" s="87"/>
      <c r="B82" s="84" t="s">
        <v>92</v>
      </c>
      <c r="C82" s="49" t="s">
        <v>1</v>
      </c>
      <c r="D82" s="43">
        <v>0.36699999999999999</v>
      </c>
      <c r="E82" s="69">
        <f>E81*D82</f>
        <v>32.662999999999997</v>
      </c>
      <c r="F82" s="43"/>
      <c r="G82" s="46"/>
      <c r="H82" s="69"/>
      <c r="I82" s="46"/>
      <c r="J82" s="43"/>
      <c r="K82" s="43"/>
      <c r="L82" s="45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</row>
    <row r="83" spans="1:40" ht="15.75">
      <c r="A83" s="89"/>
      <c r="B83" s="90" t="s">
        <v>93</v>
      </c>
      <c r="C83" s="49" t="s">
        <v>65</v>
      </c>
      <c r="D83" s="43">
        <v>0.41299999999999998</v>
      </c>
      <c r="E83" s="70">
        <f>E81*D83</f>
        <v>36.756999999999998</v>
      </c>
      <c r="F83" s="43"/>
      <c r="G83" s="43"/>
      <c r="H83" s="69"/>
      <c r="I83" s="46"/>
      <c r="J83" s="43"/>
      <c r="K83" s="46"/>
      <c r="L83" s="45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</row>
    <row r="84" spans="1:40" ht="47.25">
      <c r="A84" s="91">
        <v>14</v>
      </c>
      <c r="B84" s="92" t="s">
        <v>94</v>
      </c>
      <c r="C84" s="93" t="s">
        <v>95</v>
      </c>
      <c r="D84" s="94"/>
      <c r="E84" s="95">
        <v>38</v>
      </c>
      <c r="F84" s="94"/>
      <c r="G84" s="96"/>
      <c r="H84" s="97"/>
      <c r="I84" s="98"/>
      <c r="J84" s="99"/>
      <c r="K84" s="96"/>
      <c r="L84" s="100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</row>
    <row r="85" spans="1:40" ht="15.75">
      <c r="A85" s="101"/>
      <c r="B85" s="102" t="s">
        <v>96</v>
      </c>
      <c r="C85" s="103" t="s">
        <v>1</v>
      </c>
      <c r="D85" s="104">
        <v>1.23</v>
      </c>
      <c r="E85" s="105">
        <f>D85*E84</f>
        <v>46.74</v>
      </c>
      <c r="F85" s="106"/>
      <c r="G85" s="107"/>
      <c r="H85" s="108"/>
      <c r="I85" s="107"/>
      <c r="J85" s="106"/>
      <c r="K85" s="107"/>
      <c r="L85" s="109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</row>
    <row r="86" spans="1:40" ht="15.75">
      <c r="A86" s="101"/>
      <c r="B86" s="110" t="s">
        <v>97</v>
      </c>
      <c r="C86" s="111" t="s">
        <v>51</v>
      </c>
      <c r="D86" s="112">
        <v>0.05</v>
      </c>
      <c r="E86" s="113">
        <f>D86*E84</f>
        <v>1.9000000000000001</v>
      </c>
      <c r="F86" s="114"/>
      <c r="G86" s="115"/>
      <c r="H86" s="116"/>
      <c r="I86" s="115"/>
      <c r="J86" s="114"/>
      <c r="K86" s="115"/>
      <c r="L86" s="117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</row>
    <row r="87" spans="1:40" ht="31.5">
      <c r="A87" s="101"/>
      <c r="B87" s="110" t="s">
        <v>98</v>
      </c>
      <c r="C87" s="118" t="s">
        <v>99</v>
      </c>
      <c r="D87" s="119">
        <v>0.8</v>
      </c>
      <c r="E87" s="120">
        <f>D87*E84</f>
        <v>30.400000000000002</v>
      </c>
      <c r="F87" s="121"/>
      <c r="G87" s="122"/>
      <c r="H87" s="123"/>
      <c r="I87" s="122"/>
      <c r="J87" s="121"/>
      <c r="K87" s="122"/>
      <c r="L87" s="124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</row>
    <row r="88" spans="1:40" ht="31.5">
      <c r="A88" s="125"/>
      <c r="B88" s="126" t="s">
        <v>100</v>
      </c>
      <c r="C88" s="127" t="s">
        <v>65</v>
      </c>
      <c r="D88" s="121"/>
      <c r="E88" s="120">
        <v>5</v>
      </c>
      <c r="F88" s="121"/>
      <c r="G88" s="122"/>
      <c r="H88" s="123"/>
      <c r="I88" s="122"/>
      <c r="J88" s="121"/>
      <c r="K88" s="122"/>
      <c r="L88" s="124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</row>
    <row r="89" spans="1:40" ht="63">
      <c r="A89" s="91">
        <v>15</v>
      </c>
      <c r="B89" s="92" t="s">
        <v>101</v>
      </c>
      <c r="C89" s="93" t="s">
        <v>48</v>
      </c>
      <c r="D89" s="94"/>
      <c r="E89" s="95">
        <v>38</v>
      </c>
      <c r="F89" s="94"/>
      <c r="G89" s="96"/>
      <c r="H89" s="97"/>
      <c r="I89" s="98"/>
      <c r="J89" s="99"/>
      <c r="K89" s="96"/>
      <c r="L89" s="100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</row>
    <row r="90" spans="1:40" ht="15.75">
      <c r="A90" s="101"/>
      <c r="B90" s="102" t="s">
        <v>102</v>
      </c>
      <c r="C90" s="103" t="s">
        <v>1</v>
      </c>
      <c r="D90" s="106">
        <v>1.9599999999999999E-2</v>
      </c>
      <c r="E90" s="105">
        <f>D90*E89</f>
        <v>0.74480000000000002</v>
      </c>
      <c r="F90" s="106"/>
      <c r="G90" s="107"/>
      <c r="H90" s="108"/>
      <c r="I90" s="107"/>
      <c r="J90" s="106"/>
      <c r="K90" s="107"/>
      <c r="L90" s="109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</row>
    <row r="91" spans="1:40" ht="15.75">
      <c r="A91" s="101"/>
      <c r="B91" s="110" t="s">
        <v>103</v>
      </c>
      <c r="C91" s="128" t="s">
        <v>2</v>
      </c>
      <c r="D91" s="114">
        <v>2E-3</v>
      </c>
      <c r="E91" s="113">
        <f>D91*E89</f>
        <v>7.5999999999999998E-2</v>
      </c>
      <c r="F91" s="114"/>
      <c r="G91" s="115"/>
      <c r="H91" s="116"/>
      <c r="I91" s="115"/>
      <c r="J91" s="114"/>
      <c r="K91" s="115"/>
      <c r="L91" s="117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</row>
    <row r="92" spans="1:40" ht="15.75">
      <c r="A92" s="129"/>
      <c r="B92" s="126" t="s">
        <v>104</v>
      </c>
      <c r="C92" s="127" t="s">
        <v>48</v>
      </c>
      <c r="D92" s="121">
        <v>1</v>
      </c>
      <c r="E92" s="120">
        <f>D92*E89</f>
        <v>38</v>
      </c>
      <c r="F92" s="121"/>
      <c r="G92" s="122"/>
      <c r="H92" s="123"/>
      <c r="I92" s="122"/>
      <c r="J92" s="121"/>
      <c r="K92" s="122"/>
      <c r="L92" s="124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</row>
    <row r="93" spans="1:40" ht="78.75">
      <c r="A93" s="203">
        <v>16</v>
      </c>
      <c r="B93" s="13" t="s">
        <v>105</v>
      </c>
      <c r="C93" s="53" t="s">
        <v>20</v>
      </c>
      <c r="D93" s="53"/>
      <c r="E93" s="72">
        <v>5.5</v>
      </c>
      <c r="F93" s="53"/>
      <c r="G93" s="53"/>
      <c r="H93" s="73"/>
      <c r="I93" s="74"/>
      <c r="J93" s="53"/>
      <c r="K93" s="53"/>
      <c r="L93" s="130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</row>
    <row r="94" spans="1:40" ht="15.75">
      <c r="A94" s="203"/>
      <c r="B94" s="5" t="s">
        <v>26</v>
      </c>
      <c r="C94" s="51" t="s">
        <v>1</v>
      </c>
      <c r="D94" s="51">
        <v>0.15</v>
      </c>
      <c r="E94" s="54">
        <f>E93*D94</f>
        <v>0.82499999999999996</v>
      </c>
      <c r="F94" s="51"/>
      <c r="G94" s="51"/>
      <c r="H94" s="54"/>
      <c r="I94" s="6"/>
      <c r="J94" s="51"/>
      <c r="K94" s="51"/>
      <c r="L94" s="7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</row>
    <row r="95" spans="1:40" ht="15.75">
      <c r="A95" s="203"/>
      <c r="B95" s="5" t="s">
        <v>36</v>
      </c>
      <c r="C95" s="4" t="s">
        <v>2</v>
      </c>
      <c r="D95" s="4">
        <v>2.1600000000000001E-2</v>
      </c>
      <c r="E95" s="70">
        <f>D95*E93</f>
        <v>0.1188</v>
      </c>
      <c r="F95" s="4"/>
      <c r="G95" s="4"/>
      <c r="H95" s="69"/>
      <c r="I95" s="8"/>
      <c r="J95" s="4"/>
      <c r="K95" s="8"/>
      <c r="L95" s="9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</row>
    <row r="96" spans="1:40" ht="15.75">
      <c r="A96" s="203"/>
      <c r="B96" s="5" t="s">
        <v>30</v>
      </c>
      <c r="C96" s="4" t="s">
        <v>2</v>
      </c>
      <c r="D96" s="4">
        <v>2.7300000000000001E-2</v>
      </c>
      <c r="E96" s="70">
        <f>D96*E93</f>
        <v>0.15015000000000001</v>
      </c>
      <c r="F96" s="4"/>
      <c r="G96" s="4"/>
      <c r="H96" s="69"/>
      <c r="I96" s="8"/>
      <c r="J96" s="4"/>
      <c r="K96" s="8"/>
      <c r="L96" s="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</row>
    <row r="97" spans="1:40" ht="15.75">
      <c r="A97" s="59"/>
      <c r="B97" s="5" t="s">
        <v>106</v>
      </c>
      <c r="C97" s="4" t="s">
        <v>6</v>
      </c>
      <c r="D97" s="4">
        <v>1.6</v>
      </c>
      <c r="E97" s="70">
        <f>D97*E94</f>
        <v>1.32</v>
      </c>
      <c r="F97" s="4"/>
      <c r="G97" s="4"/>
      <c r="H97" s="69"/>
      <c r="I97" s="8"/>
      <c r="J97" s="4"/>
      <c r="K97" s="8"/>
      <c r="L97" s="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</row>
    <row r="98" spans="1:40" ht="47.25">
      <c r="A98" s="203">
        <v>17</v>
      </c>
      <c r="B98" s="131" t="s">
        <v>107</v>
      </c>
      <c r="C98" s="53" t="s">
        <v>20</v>
      </c>
      <c r="D98" s="53"/>
      <c r="E98" s="73">
        <v>0.9</v>
      </c>
      <c r="F98" s="53"/>
      <c r="G98" s="53"/>
      <c r="H98" s="73"/>
      <c r="I98" s="74"/>
      <c r="J98" s="53"/>
      <c r="K98" s="53"/>
      <c r="L98" s="130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</row>
    <row r="99" spans="1:40" ht="15.75">
      <c r="A99" s="203"/>
      <c r="B99" s="5" t="s">
        <v>45</v>
      </c>
      <c r="C99" s="51" t="s">
        <v>1</v>
      </c>
      <c r="D99" s="51">
        <v>5.17</v>
      </c>
      <c r="E99" s="54">
        <f>E98*D99</f>
        <v>4.6530000000000005</v>
      </c>
      <c r="F99" s="51"/>
      <c r="G99" s="51"/>
      <c r="H99" s="54"/>
      <c r="I99" s="6"/>
      <c r="J99" s="51"/>
      <c r="K99" s="51"/>
      <c r="L99" s="7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</row>
    <row r="100" spans="1:40" ht="15.75">
      <c r="A100" s="203"/>
      <c r="B100" s="5" t="s">
        <v>35</v>
      </c>
      <c r="C100" s="4" t="s">
        <v>2</v>
      </c>
      <c r="D100" s="4">
        <v>3.88</v>
      </c>
      <c r="E100" s="70">
        <f>D100*E98</f>
        <v>3.492</v>
      </c>
      <c r="F100" s="4"/>
      <c r="G100" s="4"/>
      <c r="H100" s="69"/>
      <c r="I100" s="8"/>
      <c r="J100" s="4"/>
      <c r="K100" s="8"/>
      <c r="L100" s="9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</row>
    <row r="101" spans="1:40" ht="15.75">
      <c r="A101" s="203"/>
      <c r="B101" s="5" t="s">
        <v>108</v>
      </c>
      <c r="C101" s="4" t="s">
        <v>23</v>
      </c>
      <c r="D101" s="4">
        <v>1.73</v>
      </c>
      <c r="E101" s="70">
        <f>D101*E98</f>
        <v>1.5569999999999999</v>
      </c>
      <c r="F101" s="4"/>
      <c r="G101" s="4"/>
      <c r="H101" s="69"/>
      <c r="I101" s="8"/>
      <c r="J101" s="4"/>
      <c r="K101" s="8"/>
      <c r="L101" s="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</row>
    <row r="102" spans="1:40" ht="18">
      <c r="A102" s="203"/>
      <c r="B102" s="5" t="s">
        <v>109</v>
      </c>
      <c r="C102" s="4" t="s">
        <v>20</v>
      </c>
      <c r="D102" s="52">
        <v>1.01</v>
      </c>
      <c r="E102" s="77">
        <f>E98*D102</f>
        <v>0.90900000000000003</v>
      </c>
      <c r="F102" s="52"/>
      <c r="G102" s="52"/>
      <c r="H102" s="55"/>
      <c r="I102" s="81"/>
      <c r="J102" s="52"/>
      <c r="K102" s="81"/>
      <c r="L102" s="132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</row>
    <row r="103" spans="1:40" ht="16.5" thickBot="1">
      <c r="A103" s="204"/>
      <c r="B103" s="133" t="s">
        <v>110</v>
      </c>
      <c r="C103" s="134" t="s">
        <v>6</v>
      </c>
      <c r="D103" s="135">
        <v>2.2000000000000002</v>
      </c>
      <c r="E103" s="136">
        <f>D103*E98</f>
        <v>1.9800000000000002</v>
      </c>
      <c r="F103" s="135"/>
      <c r="G103" s="135"/>
      <c r="H103" s="137"/>
      <c r="I103" s="138"/>
      <c r="J103" s="135"/>
      <c r="K103" s="138"/>
      <c r="L103" s="139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</row>
    <row r="104" spans="1:40" ht="15.75">
      <c r="A104" s="14"/>
      <c r="B104" s="15" t="s">
        <v>14</v>
      </c>
      <c r="C104" s="16"/>
      <c r="D104" s="16"/>
      <c r="E104" s="140"/>
      <c r="F104" s="17"/>
      <c r="G104" s="18"/>
      <c r="H104" s="141"/>
      <c r="I104" s="20"/>
      <c r="J104" s="19"/>
      <c r="K104" s="18"/>
      <c r="L104" s="1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</row>
    <row r="105" spans="1:40" ht="15.75">
      <c r="A105" s="21"/>
      <c r="B105" s="22" t="s">
        <v>31</v>
      </c>
      <c r="C105" s="23"/>
      <c r="D105" s="24"/>
      <c r="E105" s="142"/>
      <c r="F105" s="25"/>
      <c r="G105" s="26"/>
      <c r="H105" s="143"/>
      <c r="I105" s="28"/>
      <c r="J105" s="27"/>
      <c r="K105" s="26"/>
      <c r="L105" s="26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</row>
    <row r="106" spans="1:40" ht="15.75">
      <c r="A106" s="29"/>
      <c r="B106" s="21" t="s">
        <v>5</v>
      </c>
      <c r="C106" s="24"/>
      <c r="D106" s="24"/>
      <c r="E106" s="144"/>
      <c r="F106" s="25"/>
      <c r="G106" s="26"/>
      <c r="H106" s="143"/>
      <c r="I106" s="26"/>
      <c r="J106" s="27"/>
      <c r="K106" s="26"/>
      <c r="L106" s="26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</row>
    <row r="107" spans="1:40" ht="15.75">
      <c r="A107" s="30"/>
      <c r="B107" s="21" t="s">
        <v>32</v>
      </c>
      <c r="C107" s="32"/>
      <c r="D107" s="21"/>
      <c r="E107" s="145"/>
      <c r="F107" s="33"/>
      <c r="G107" s="34"/>
      <c r="H107" s="146"/>
      <c r="I107" s="34"/>
      <c r="J107" s="34"/>
      <c r="K107" s="34"/>
      <c r="L107" s="35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</row>
    <row r="108" spans="1:40" ht="15.75">
      <c r="A108" s="30"/>
      <c r="B108" s="21" t="s">
        <v>5</v>
      </c>
      <c r="C108" s="21"/>
      <c r="D108" s="36"/>
      <c r="E108" s="147"/>
      <c r="F108" s="37"/>
      <c r="G108" s="34"/>
      <c r="H108" s="146"/>
      <c r="I108" s="34"/>
      <c r="J108" s="34"/>
      <c r="K108" s="34"/>
      <c r="L108" s="35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</row>
    <row r="109" spans="1:40" ht="15.75">
      <c r="A109" s="30"/>
      <c r="B109" s="21" t="s">
        <v>33</v>
      </c>
      <c r="C109" s="38"/>
      <c r="D109" s="21"/>
      <c r="E109" s="145"/>
      <c r="F109" s="39"/>
      <c r="G109" s="34"/>
      <c r="H109" s="146"/>
      <c r="I109" s="34"/>
      <c r="J109" s="34"/>
      <c r="K109" s="34"/>
      <c r="L109" s="35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</row>
    <row r="110" spans="1:40" ht="15.75">
      <c r="A110" s="30"/>
      <c r="B110" s="21" t="s">
        <v>5</v>
      </c>
      <c r="C110" s="21"/>
      <c r="D110" s="36"/>
      <c r="E110" s="147"/>
      <c r="F110" s="37"/>
      <c r="G110" s="34"/>
      <c r="H110" s="146"/>
      <c r="I110" s="34"/>
      <c r="J110" s="34"/>
      <c r="K110" s="34"/>
      <c r="L110" s="35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</row>
    <row r="111" spans="1:40" ht="15.75">
      <c r="A111" s="30"/>
      <c r="B111" s="22" t="s">
        <v>34</v>
      </c>
      <c r="C111" s="32">
        <v>0.03</v>
      </c>
      <c r="D111" s="36"/>
      <c r="E111" s="145"/>
      <c r="F111" s="33"/>
      <c r="G111" s="34"/>
      <c r="H111" s="146"/>
      <c r="I111" s="34"/>
      <c r="J111" s="34"/>
      <c r="K111" s="34"/>
      <c r="L111" s="35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</row>
    <row r="112" spans="1:40" ht="15.75">
      <c r="A112" s="30"/>
      <c r="B112" s="21" t="s">
        <v>5</v>
      </c>
      <c r="C112" s="36"/>
      <c r="D112" s="36"/>
      <c r="E112" s="147"/>
      <c r="F112" s="37"/>
      <c r="G112" s="34"/>
      <c r="H112" s="146"/>
      <c r="I112" s="34"/>
      <c r="J112" s="34"/>
      <c r="K112" s="34"/>
      <c r="L112" s="35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</row>
    <row r="113" spans="1:40" ht="15.75">
      <c r="A113" s="30"/>
      <c r="B113" s="21" t="s">
        <v>111</v>
      </c>
      <c r="C113" s="21"/>
      <c r="D113" s="21"/>
      <c r="E113" s="145"/>
      <c r="F113" s="33"/>
      <c r="G113" s="34"/>
      <c r="H113" s="146"/>
      <c r="I113" s="34"/>
      <c r="J113" s="34"/>
      <c r="K113" s="34"/>
      <c r="L113" s="35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</row>
    <row r="114" spans="1:40" ht="15.75">
      <c r="A114" s="31"/>
      <c r="B114" s="21" t="s">
        <v>15</v>
      </c>
      <c r="C114" s="36"/>
      <c r="D114" s="36"/>
      <c r="E114" s="148"/>
      <c r="F114" s="36"/>
      <c r="G114" s="35"/>
      <c r="H114" s="149"/>
      <c r="I114" s="35"/>
      <c r="J114" s="35"/>
      <c r="K114" s="35"/>
      <c r="L114" s="35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</row>
    <row r="115" spans="1:40">
      <c r="A115" s="58"/>
      <c r="B115" s="58"/>
      <c r="C115" s="61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</row>
    <row r="116" spans="1:40">
      <c r="A116" s="163"/>
      <c r="B116" s="163"/>
      <c r="C116" s="164"/>
      <c r="D116" s="163"/>
      <c r="E116" s="163"/>
      <c r="F116" s="163"/>
      <c r="G116" s="163"/>
      <c r="H116" s="163"/>
      <c r="I116" s="163"/>
      <c r="J116" s="163"/>
      <c r="K116" s="163"/>
      <c r="L116" s="163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</row>
    <row r="117" spans="1:40" ht="21">
      <c r="A117" s="163"/>
      <c r="B117" s="163"/>
      <c r="C117" s="164"/>
      <c r="D117" s="60"/>
      <c r="E117" s="150"/>
      <c r="F117" s="151" t="s">
        <v>112</v>
      </c>
      <c r="G117" s="150"/>
      <c r="H117" s="58"/>
      <c r="I117" s="58"/>
      <c r="J117" s="58"/>
      <c r="K117" s="163"/>
      <c r="L117" s="163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</row>
    <row r="118" spans="1:40" ht="21">
      <c r="A118" s="163"/>
      <c r="B118" s="163"/>
      <c r="C118" s="164"/>
      <c r="D118" s="60"/>
      <c r="E118" s="150"/>
      <c r="F118" s="152" t="s">
        <v>113</v>
      </c>
      <c r="G118" s="150"/>
      <c r="H118" s="58"/>
      <c r="I118" s="58"/>
      <c r="J118" s="58"/>
      <c r="K118" s="163"/>
      <c r="L118" s="163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</row>
    <row r="119" spans="1:40">
      <c r="A119" s="163"/>
      <c r="B119" s="163"/>
      <c r="C119" s="164"/>
      <c r="D119" s="61"/>
      <c r="E119" s="58"/>
      <c r="F119" s="58"/>
      <c r="G119" s="58"/>
      <c r="H119" s="58"/>
      <c r="I119" s="58"/>
      <c r="J119" s="58"/>
      <c r="K119" s="163"/>
      <c r="L119" s="163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</row>
    <row r="120" spans="1:40">
      <c r="A120" s="163"/>
      <c r="B120" s="163"/>
      <c r="C120" s="164"/>
      <c r="D120" s="163"/>
      <c r="E120" s="163"/>
      <c r="F120" s="163"/>
      <c r="G120" s="163"/>
      <c r="H120" s="163"/>
      <c r="I120" s="163"/>
      <c r="J120" s="163"/>
      <c r="K120" s="163"/>
      <c r="L120" s="163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</row>
    <row r="121" spans="1:40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</row>
    <row r="122" spans="1:40" ht="15.75">
      <c r="A122" s="199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</row>
    <row r="123" spans="1:40" ht="15.75">
      <c r="A123" s="19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</row>
    <row r="124" spans="1:40" ht="15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</row>
    <row r="125" spans="1:40" ht="15.75">
      <c r="A125" s="202"/>
      <c r="B125" s="202"/>
      <c r="C125" s="202"/>
      <c r="D125" s="168"/>
      <c r="E125" s="168"/>
      <c r="F125" s="202"/>
      <c r="G125" s="202"/>
      <c r="H125" s="202"/>
      <c r="I125" s="202"/>
      <c r="J125" s="202"/>
      <c r="K125" s="202"/>
      <c r="L125" s="202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</row>
    <row r="126" spans="1:40" ht="15.75">
      <c r="A126" s="202"/>
      <c r="B126" s="202"/>
      <c r="C126" s="202"/>
      <c r="D126" s="168"/>
      <c r="E126" s="168"/>
      <c r="F126" s="168"/>
      <c r="G126" s="168"/>
      <c r="H126" s="168"/>
      <c r="I126" s="168"/>
      <c r="J126" s="168"/>
      <c r="K126" s="168"/>
      <c r="L126" s="202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</row>
    <row r="127" spans="1:40" ht="15.7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</row>
    <row r="128" spans="1:40" ht="15.75">
      <c r="A128" s="201"/>
      <c r="B128" s="169"/>
      <c r="C128" s="170"/>
      <c r="D128" s="171"/>
      <c r="E128" s="172"/>
      <c r="F128" s="171"/>
      <c r="G128" s="171"/>
      <c r="H128" s="171"/>
      <c r="I128" s="173"/>
      <c r="J128" s="171"/>
      <c r="K128" s="171"/>
      <c r="L128" s="174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</row>
    <row r="129" spans="1:40" ht="15.75">
      <c r="A129" s="201"/>
      <c r="B129" s="169"/>
      <c r="C129" s="170"/>
      <c r="D129" s="175"/>
      <c r="E129" s="176"/>
      <c r="F129" s="171"/>
      <c r="G129" s="173"/>
      <c r="H129" s="171"/>
      <c r="I129" s="173"/>
      <c r="J129" s="171"/>
      <c r="K129" s="171"/>
      <c r="L129" s="174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</row>
    <row r="130" spans="1:40" ht="15.75">
      <c r="A130" s="201"/>
      <c r="B130" s="169"/>
      <c r="C130" s="170"/>
      <c r="D130" s="175"/>
      <c r="E130" s="176"/>
      <c r="F130" s="171"/>
      <c r="G130" s="171"/>
      <c r="H130" s="171"/>
      <c r="I130" s="173"/>
      <c r="J130" s="171"/>
      <c r="K130" s="173"/>
      <c r="L130" s="174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</row>
    <row r="131" spans="1:40" ht="15.75">
      <c r="A131" s="201"/>
      <c r="B131" s="169"/>
      <c r="C131" s="170"/>
      <c r="D131" s="171"/>
      <c r="E131" s="176"/>
      <c r="F131" s="171"/>
      <c r="G131" s="171"/>
      <c r="H131" s="171"/>
      <c r="I131" s="173"/>
      <c r="J131" s="171"/>
      <c r="K131" s="173"/>
      <c r="L131" s="174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</row>
    <row r="132" spans="1:40" ht="15.75">
      <c r="A132" s="201"/>
      <c r="B132" s="169"/>
      <c r="C132" s="171"/>
      <c r="D132" s="171"/>
      <c r="E132" s="176"/>
      <c r="F132" s="171"/>
      <c r="G132" s="173"/>
      <c r="H132" s="171"/>
      <c r="I132" s="173"/>
      <c r="J132" s="171"/>
      <c r="K132" s="171"/>
      <c r="L132" s="174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</row>
    <row r="133" spans="1:40" ht="15.75">
      <c r="A133" s="201"/>
      <c r="B133" s="169"/>
      <c r="C133" s="171"/>
      <c r="D133" s="171"/>
      <c r="E133" s="176"/>
      <c r="F133" s="171"/>
      <c r="G133" s="171"/>
      <c r="H133" s="171"/>
      <c r="I133" s="173"/>
      <c r="J133" s="171"/>
      <c r="K133" s="173"/>
      <c r="L133" s="174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</row>
    <row r="134" spans="1:40" ht="15.75">
      <c r="A134" s="201"/>
      <c r="B134" s="169"/>
      <c r="C134" s="171"/>
      <c r="D134" s="171"/>
      <c r="E134" s="176"/>
      <c r="F134" s="171"/>
      <c r="G134" s="171"/>
      <c r="H134" s="171"/>
      <c r="I134" s="173"/>
      <c r="J134" s="171"/>
      <c r="K134" s="173"/>
      <c r="L134" s="174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</row>
    <row r="135" spans="1:40" ht="15.75">
      <c r="A135" s="201"/>
      <c r="B135" s="169"/>
      <c r="C135" s="171"/>
      <c r="D135" s="171"/>
      <c r="E135" s="176"/>
      <c r="F135" s="171"/>
      <c r="G135" s="171"/>
      <c r="H135" s="171"/>
      <c r="I135" s="173"/>
      <c r="J135" s="170"/>
      <c r="K135" s="173"/>
      <c r="L135" s="174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</row>
    <row r="136" spans="1:40" ht="15.75">
      <c r="A136" s="201"/>
      <c r="B136" s="169"/>
      <c r="C136" s="170"/>
      <c r="D136" s="171"/>
      <c r="E136" s="172"/>
      <c r="F136" s="171"/>
      <c r="G136" s="171"/>
      <c r="H136" s="171"/>
      <c r="I136" s="173"/>
      <c r="J136" s="171"/>
      <c r="K136" s="171"/>
      <c r="L136" s="174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</row>
    <row r="137" spans="1:40" ht="15.75">
      <c r="A137" s="201"/>
      <c r="B137" s="169"/>
      <c r="C137" s="171"/>
      <c r="D137" s="171"/>
      <c r="E137" s="176"/>
      <c r="F137" s="171"/>
      <c r="G137" s="173"/>
      <c r="H137" s="171"/>
      <c r="I137" s="173"/>
      <c r="J137" s="171"/>
      <c r="K137" s="171"/>
      <c r="L137" s="174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</row>
    <row r="138" spans="1:40" ht="15.75">
      <c r="A138" s="201"/>
      <c r="B138" s="169"/>
      <c r="C138" s="171"/>
      <c r="D138" s="173"/>
      <c r="E138" s="176"/>
      <c r="F138" s="171"/>
      <c r="G138" s="171"/>
      <c r="H138" s="171"/>
      <c r="I138" s="173"/>
      <c r="J138" s="171"/>
      <c r="K138" s="173"/>
      <c r="L138" s="174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</row>
    <row r="139" spans="1:40" ht="15.75">
      <c r="A139" s="201"/>
      <c r="B139" s="169"/>
      <c r="C139" s="171"/>
      <c r="D139" s="171"/>
      <c r="E139" s="176"/>
      <c r="F139" s="171"/>
      <c r="G139" s="171"/>
      <c r="H139" s="174"/>
      <c r="I139" s="173"/>
      <c r="J139" s="171"/>
      <c r="K139" s="171"/>
      <c r="L139" s="174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</row>
    <row r="140" spans="1:40" ht="15.75">
      <c r="A140" s="201"/>
      <c r="B140" s="169"/>
      <c r="C140" s="171"/>
      <c r="D140" s="171"/>
      <c r="E140" s="176"/>
      <c r="F140" s="171"/>
      <c r="G140" s="171"/>
      <c r="H140" s="174"/>
      <c r="I140" s="173"/>
      <c r="J140" s="171"/>
      <c r="K140" s="171"/>
      <c r="L140" s="174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</row>
    <row r="141" spans="1:40" ht="15.75">
      <c r="A141" s="201"/>
      <c r="B141" s="169"/>
      <c r="C141" s="171"/>
      <c r="D141" s="171"/>
      <c r="E141" s="176"/>
      <c r="F141" s="171"/>
      <c r="G141" s="171"/>
      <c r="H141" s="171"/>
      <c r="I141" s="173"/>
      <c r="J141" s="171"/>
      <c r="K141" s="171"/>
      <c r="L141" s="174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</row>
    <row r="142" spans="1:40" ht="15.75">
      <c r="A142" s="201"/>
      <c r="B142" s="169"/>
      <c r="C142" s="171"/>
      <c r="D142" s="171"/>
      <c r="E142" s="170"/>
      <c r="F142" s="171"/>
      <c r="G142" s="171"/>
      <c r="H142" s="170"/>
      <c r="I142" s="173"/>
      <c r="J142" s="171"/>
      <c r="K142" s="171"/>
      <c r="L142" s="174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</row>
    <row r="143" spans="1:40" ht="15.75">
      <c r="A143" s="201"/>
      <c r="B143" s="169"/>
      <c r="C143" s="171"/>
      <c r="D143" s="171"/>
      <c r="E143" s="170"/>
      <c r="F143" s="171"/>
      <c r="G143" s="171"/>
      <c r="H143" s="170"/>
      <c r="I143" s="173"/>
      <c r="J143" s="171"/>
      <c r="K143" s="171"/>
      <c r="L143" s="174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</row>
    <row r="144" spans="1:40" ht="15.75">
      <c r="A144" s="201"/>
      <c r="B144" s="169"/>
      <c r="C144" s="171"/>
      <c r="D144" s="171"/>
      <c r="E144" s="176"/>
      <c r="F144" s="171"/>
      <c r="G144" s="171"/>
      <c r="H144" s="174"/>
      <c r="I144" s="173"/>
      <c r="J144" s="171"/>
      <c r="K144" s="173"/>
      <c r="L144" s="174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</row>
    <row r="145" spans="1:40" ht="15.75">
      <c r="A145" s="201"/>
      <c r="B145" s="169"/>
      <c r="C145" s="171"/>
      <c r="D145" s="171"/>
      <c r="E145" s="176"/>
      <c r="F145" s="171"/>
      <c r="G145" s="171"/>
      <c r="H145" s="171"/>
      <c r="I145" s="173"/>
      <c r="J145" s="171"/>
      <c r="K145" s="171"/>
      <c r="L145" s="174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</row>
    <row r="146" spans="1:40" ht="15.75">
      <c r="A146" s="201"/>
      <c r="B146" s="169"/>
      <c r="C146" s="171"/>
      <c r="D146" s="171"/>
      <c r="E146" s="176"/>
      <c r="F146" s="171"/>
      <c r="G146" s="171"/>
      <c r="H146" s="171"/>
      <c r="I146" s="173"/>
      <c r="J146" s="171"/>
      <c r="K146" s="173"/>
      <c r="L146" s="174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</row>
    <row r="147" spans="1:40" ht="15.75">
      <c r="A147" s="177"/>
      <c r="B147" s="178"/>
      <c r="C147" s="179"/>
      <c r="D147" s="177"/>
      <c r="E147" s="176"/>
      <c r="F147" s="177"/>
      <c r="G147" s="180"/>
      <c r="H147" s="177"/>
      <c r="I147" s="180"/>
      <c r="J147" s="177"/>
      <c r="K147" s="180"/>
      <c r="L147" s="181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</row>
    <row r="148" spans="1:40" ht="15.75">
      <c r="A148" s="177"/>
      <c r="B148" s="178"/>
      <c r="C148" s="179"/>
      <c r="D148" s="170"/>
      <c r="E148" s="182"/>
      <c r="F148" s="177"/>
      <c r="G148" s="180"/>
      <c r="H148" s="177"/>
      <c r="I148" s="180"/>
      <c r="J148" s="177"/>
      <c r="K148" s="180"/>
      <c r="L148" s="181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</row>
    <row r="149" spans="1:40" ht="15.75">
      <c r="A149" s="183"/>
      <c r="B149" s="178"/>
      <c r="C149" s="179"/>
      <c r="D149" s="170"/>
      <c r="E149" s="182"/>
      <c r="F149" s="177"/>
      <c r="G149" s="180"/>
      <c r="H149" s="177"/>
      <c r="I149" s="180"/>
      <c r="J149" s="177"/>
      <c r="K149" s="180"/>
      <c r="L149" s="181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</row>
    <row r="150" spans="1:40" ht="15.75">
      <c r="A150" s="201"/>
      <c r="B150" s="169"/>
      <c r="C150" s="170"/>
      <c r="D150" s="171"/>
      <c r="E150" s="172"/>
      <c r="F150" s="171"/>
      <c r="G150" s="171"/>
      <c r="H150" s="171"/>
      <c r="I150" s="173"/>
      <c r="J150" s="171"/>
      <c r="K150" s="171"/>
      <c r="L150" s="174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</row>
    <row r="151" spans="1:40" ht="15.75">
      <c r="A151" s="201"/>
      <c r="B151" s="169"/>
      <c r="C151" s="171"/>
      <c r="D151" s="171"/>
      <c r="E151" s="170"/>
      <c r="F151" s="171"/>
      <c r="G151" s="171"/>
      <c r="H151" s="171"/>
      <c r="I151" s="173"/>
      <c r="J151" s="171"/>
      <c r="K151" s="171"/>
      <c r="L151" s="174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</row>
    <row r="152" spans="1:40" ht="15.75">
      <c r="A152" s="201"/>
      <c r="B152" s="169"/>
      <c r="C152" s="171"/>
      <c r="D152" s="171"/>
      <c r="E152" s="176"/>
      <c r="F152" s="171"/>
      <c r="G152" s="171"/>
      <c r="H152" s="171"/>
      <c r="I152" s="173"/>
      <c r="J152" s="171"/>
      <c r="K152" s="173"/>
      <c r="L152" s="174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</row>
    <row r="153" spans="1:40" ht="15.75">
      <c r="A153" s="201"/>
      <c r="B153" s="169"/>
      <c r="C153" s="171"/>
      <c r="D153" s="171"/>
      <c r="E153" s="176"/>
      <c r="F153" s="171"/>
      <c r="G153" s="171"/>
      <c r="H153" s="171"/>
      <c r="I153" s="173"/>
      <c r="J153" s="171"/>
      <c r="K153" s="173"/>
      <c r="L153" s="174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</row>
    <row r="154" spans="1:40" ht="15.75">
      <c r="A154" s="201"/>
      <c r="B154" s="169"/>
      <c r="C154" s="171"/>
      <c r="D154" s="171"/>
      <c r="E154" s="176"/>
      <c r="F154" s="171"/>
      <c r="G154" s="171"/>
      <c r="H154" s="171"/>
      <c r="I154" s="173"/>
      <c r="J154" s="171"/>
      <c r="K154" s="171"/>
      <c r="L154" s="174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</row>
    <row r="155" spans="1:40" ht="15.75">
      <c r="A155" s="201"/>
      <c r="B155" s="169"/>
      <c r="C155" s="171"/>
      <c r="D155" s="171"/>
      <c r="E155" s="176"/>
      <c r="F155" s="171"/>
      <c r="G155" s="171"/>
      <c r="H155" s="171"/>
      <c r="I155" s="173"/>
      <c r="J155" s="170"/>
      <c r="K155" s="173"/>
      <c r="L155" s="174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</row>
    <row r="156" spans="1:40" ht="15.75">
      <c r="A156" s="184"/>
      <c r="B156" s="57"/>
      <c r="C156" s="185"/>
      <c r="D156" s="185"/>
      <c r="E156" s="186"/>
      <c r="F156" s="186"/>
      <c r="G156" s="187"/>
      <c r="H156" s="188"/>
      <c r="I156" s="189"/>
      <c r="J156" s="188"/>
      <c r="K156" s="187"/>
      <c r="L156" s="187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</row>
    <row r="157" spans="1:40" ht="15.75">
      <c r="A157" s="57"/>
      <c r="B157" s="57"/>
      <c r="C157" s="190"/>
      <c r="D157" s="185"/>
      <c r="E157" s="191"/>
      <c r="F157" s="186"/>
      <c r="G157" s="187"/>
      <c r="H157" s="188"/>
      <c r="I157" s="189"/>
      <c r="J157" s="188"/>
      <c r="K157" s="187"/>
      <c r="L157" s="187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</row>
    <row r="158" spans="1:40" ht="15.75">
      <c r="A158" s="184"/>
      <c r="B158" s="57"/>
      <c r="C158" s="185"/>
      <c r="D158" s="185"/>
      <c r="E158" s="186"/>
      <c r="F158" s="186"/>
      <c r="G158" s="187"/>
      <c r="H158" s="188"/>
      <c r="I158" s="187"/>
      <c r="J158" s="188"/>
      <c r="K158" s="187"/>
      <c r="L158" s="187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</row>
    <row r="159" spans="1:40" ht="15.75">
      <c r="A159" s="184"/>
      <c r="B159" s="57"/>
      <c r="C159" s="190"/>
      <c r="D159" s="57"/>
      <c r="E159" s="192"/>
      <c r="F159" s="193"/>
      <c r="G159" s="194"/>
      <c r="H159" s="194"/>
      <c r="I159" s="194"/>
      <c r="J159" s="194"/>
      <c r="K159" s="194"/>
      <c r="L159" s="187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</row>
    <row r="160" spans="1:40" ht="15.75">
      <c r="A160" s="184"/>
      <c r="B160" s="57"/>
      <c r="C160" s="57"/>
      <c r="D160" s="185"/>
      <c r="E160" s="186"/>
      <c r="F160" s="186"/>
      <c r="G160" s="194"/>
      <c r="H160" s="194"/>
      <c r="I160" s="194"/>
      <c r="J160" s="194"/>
      <c r="K160" s="194"/>
      <c r="L160" s="187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</row>
    <row r="161" spans="1:40" ht="15.75">
      <c r="A161" s="184"/>
      <c r="B161" s="57"/>
      <c r="C161" s="190"/>
      <c r="D161" s="57"/>
      <c r="E161" s="192"/>
      <c r="F161" s="195"/>
      <c r="G161" s="194"/>
      <c r="H161" s="194"/>
      <c r="I161" s="194"/>
      <c r="J161" s="194"/>
      <c r="K161" s="194"/>
      <c r="L161" s="187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</row>
    <row r="162" spans="1:40" ht="15.75">
      <c r="A162" s="184"/>
      <c r="B162" s="57"/>
      <c r="C162" s="57"/>
      <c r="D162" s="185"/>
      <c r="E162" s="186"/>
      <c r="F162" s="186"/>
      <c r="G162" s="194"/>
      <c r="H162" s="194"/>
      <c r="I162" s="194"/>
      <c r="J162" s="194"/>
      <c r="K162" s="194"/>
      <c r="L162" s="187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</row>
    <row r="163" spans="1:40" ht="15.75">
      <c r="A163" s="184"/>
      <c r="B163" s="57"/>
      <c r="C163" s="190"/>
      <c r="D163" s="185"/>
      <c r="E163" s="192"/>
      <c r="F163" s="193"/>
      <c r="G163" s="194"/>
      <c r="H163" s="194"/>
      <c r="I163" s="194"/>
      <c r="J163" s="194"/>
      <c r="K163" s="194"/>
      <c r="L163" s="187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</row>
    <row r="164" spans="1:40" ht="15.75">
      <c r="A164" s="184"/>
      <c r="B164" s="57"/>
      <c r="C164" s="185"/>
      <c r="D164" s="185"/>
      <c r="E164" s="186"/>
      <c r="F164" s="186"/>
      <c r="G164" s="194"/>
      <c r="H164" s="194"/>
      <c r="I164" s="194"/>
      <c r="J164" s="194"/>
      <c r="K164" s="194"/>
      <c r="L164" s="187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</row>
    <row r="165" spans="1:40" ht="15.75">
      <c r="A165" s="184"/>
      <c r="B165" s="57"/>
      <c r="C165" s="190"/>
      <c r="D165" s="57"/>
      <c r="E165" s="192"/>
      <c r="F165" s="193"/>
      <c r="G165" s="194"/>
      <c r="H165" s="194"/>
      <c r="I165" s="194"/>
      <c r="J165" s="194"/>
      <c r="K165" s="194"/>
      <c r="L165" s="187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</row>
    <row r="166" spans="1:40" ht="15.75">
      <c r="A166" s="196"/>
      <c r="B166" s="57"/>
      <c r="C166" s="185"/>
      <c r="D166" s="185"/>
      <c r="E166" s="185"/>
      <c r="F166" s="185"/>
      <c r="G166" s="187"/>
      <c r="H166" s="187"/>
      <c r="I166" s="187"/>
      <c r="J166" s="187"/>
      <c r="K166" s="187"/>
      <c r="L166" s="187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</row>
    <row r="167" spans="1:40">
      <c r="A167" s="163"/>
      <c r="B167" s="163"/>
      <c r="C167" s="164"/>
      <c r="D167" s="163"/>
      <c r="E167" s="163"/>
      <c r="F167" s="163"/>
      <c r="G167" s="163"/>
      <c r="H167" s="163"/>
      <c r="I167" s="163"/>
      <c r="J167" s="163"/>
      <c r="K167" s="163"/>
      <c r="L167" s="163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</row>
    <row r="168" spans="1:40">
      <c r="A168" s="163"/>
      <c r="B168" s="163"/>
      <c r="C168" s="164"/>
      <c r="D168" s="163"/>
      <c r="E168" s="163"/>
      <c r="F168" s="163"/>
      <c r="G168" s="163"/>
      <c r="H168" s="163"/>
      <c r="I168" s="163"/>
      <c r="J168" s="163"/>
      <c r="K168" s="163"/>
      <c r="L168" s="163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</row>
    <row r="169" spans="1:40">
      <c r="A169" s="163"/>
      <c r="B169" s="163"/>
      <c r="C169" s="164"/>
      <c r="D169" s="163"/>
      <c r="E169" s="163"/>
      <c r="F169" s="163"/>
      <c r="G169" s="163"/>
      <c r="H169" s="163"/>
      <c r="I169" s="163"/>
      <c r="J169" s="163"/>
      <c r="K169" s="163"/>
      <c r="L169" s="163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</row>
    <row r="170" spans="1:40">
      <c r="A170" s="163"/>
      <c r="B170" s="163"/>
      <c r="C170" s="164"/>
      <c r="D170" s="163"/>
      <c r="E170" s="163"/>
      <c r="F170" s="163"/>
      <c r="G170" s="163"/>
      <c r="H170" s="163"/>
      <c r="I170" s="163"/>
      <c r="J170" s="163"/>
      <c r="K170" s="163"/>
      <c r="L170" s="163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</row>
    <row r="171" spans="1:40">
      <c r="A171" s="163"/>
      <c r="B171" s="163"/>
      <c r="C171" s="164"/>
      <c r="D171" s="163"/>
      <c r="E171" s="165"/>
      <c r="F171" s="166"/>
      <c r="G171" s="165"/>
      <c r="H171" s="163"/>
      <c r="I171" s="163"/>
      <c r="J171" s="163"/>
      <c r="K171" s="163"/>
      <c r="L171" s="163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</row>
    <row r="172" spans="1:40" ht="15.75">
      <c r="A172" s="163"/>
      <c r="B172" s="163"/>
      <c r="C172" s="164"/>
      <c r="D172" s="163"/>
      <c r="E172" s="165"/>
      <c r="F172" s="167"/>
      <c r="G172" s="165"/>
      <c r="H172" s="163"/>
      <c r="I172" s="163"/>
      <c r="J172" s="163"/>
      <c r="K172" s="163"/>
      <c r="L172" s="163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</row>
    <row r="173" spans="1:40">
      <c r="A173" s="163"/>
      <c r="B173" s="163"/>
      <c r="C173" s="164"/>
      <c r="D173" s="163"/>
      <c r="E173" s="163"/>
      <c r="F173" s="163"/>
      <c r="G173" s="163"/>
      <c r="H173" s="163"/>
      <c r="I173" s="163"/>
      <c r="J173" s="163"/>
      <c r="K173" s="163"/>
      <c r="L173" s="163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</row>
    <row r="174" spans="1:40">
      <c r="A174" s="163"/>
      <c r="B174" s="163"/>
      <c r="C174" s="164"/>
      <c r="D174" s="163"/>
      <c r="E174" s="163"/>
      <c r="F174" s="163"/>
      <c r="G174" s="163"/>
      <c r="H174" s="163"/>
      <c r="I174" s="163"/>
      <c r="J174" s="163"/>
      <c r="K174" s="163"/>
      <c r="L174" s="163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</row>
    <row r="175" spans="1:40">
      <c r="A175" s="163"/>
      <c r="B175" s="163"/>
      <c r="C175" s="164"/>
      <c r="D175" s="163"/>
      <c r="E175" s="163"/>
      <c r="F175" s="163"/>
      <c r="G175" s="163"/>
      <c r="H175" s="163"/>
      <c r="I175" s="163"/>
      <c r="J175" s="163"/>
      <c r="K175" s="163"/>
      <c r="L175" s="163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</row>
    <row r="176" spans="1:40">
      <c r="A176" s="163"/>
      <c r="B176" s="163"/>
      <c r="C176" s="164"/>
      <c r="D176" s="163"/>
      <c r="E176" s="163"/>
      <c r="F176" s="163"/>
      <c r="G176" s="163"/>
      <c r="H176" s="163"/>
      <c r="I176" s="163"/>
      <c r="J176" s="163"/>
      <c r="K176" s="163"/>
      <c r="L176" s="163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</row>
    <row r="177" spans="1:40">
      <c r="A177" s="163"/>
      <c r="B177" s="163"/>
      <c r="C177" s="164"/>
      <c r="D177" s="163"/>
      <c r="E177" s="163"/>
      <c r="F177" s="163"/>
      <c r="G177" s="163"/>
      <c r="H177" s="163"/>
      <c r="I177" s="163"/>
      <c r="J177" s="163"/>
      <c r="K177" s="163"/>
      <c r="L177" s="163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</row>
    <row r="178" spans="1:40">
      <c r="A178" s="163"/>
      <c r="B178" s="163"/>
      <c r="C178" s="164"/>
      <c r="D178" s="163"/>
      <c r="E178" s="163"/>
      <c r="F178" s="163"/>
      <c r="G178" s="163"/>
      <c r="H178" s="163"/>
      <c r="I178" s="163"/>
      <c r="J178" s="163"/>
      <c r="K178" s="163"/>
      <c r="L178" s="163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>
      <c r="A179" s="163"/>
      <c r="B179" s="163"/>
      <c r="C179" s="164"/>
      <c r="D179" s="163"/>
      <c r="E179" s="163"/>
      <c r="F179" s="163"/>
      <c r="G179" s="163"/>
      <c r="H179" s="163"/>
      <c r="I179" s="163"/>
      <c r="J179" s="163"/>
      <c r="K179" s="163"/>
      <c r="L179" s="163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>
      <c r="A180" s="163"/>
      <c r="B180" s="163"/>
      <c r="C180" s="164"/>
      <c r="D180" s="163"/>
      <c r="E180" s="163"/>
      <c r="F180" s="163"/>
      <c r="G180" s="163"/>
      <c r="H180" s="163"/>
      <c r="I180" s="163"/>
      <c r="J180" s="163"/>
      <c r="K180" s="163"/>
      <c r="L180" s="163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>
      <c r="A181" s="163"/>
      <c r="B181" s="163"/>
      <c r="C181" s="164"/>
      <c r="D181" s="163"/>
      <c r="E181" s="163"/>
      <c r="F181" s="163"/>
      <c r="G181" s="163"/>
      <c r="H181" s="163"/>
      <c r="I181" s="163"/>
      <c r="J181" s="163"/>
      <c r="K181" s="163"/>
      <c r="L181" s="163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>
      <c r="A182" s="163"/>
      <c r="B182" s="163"/>
      <c r="C182" s="164"/>
      <c r="D182" s="163"/>
      <c r="E182" s="163"/>
      <c r="F182" s="163"/>
      <c r="G182" s="163"/>
      <c r="H182" s="163"/>
      <c r="I182" s="163"/>
      <c r="J182" s="163"/>
      <c r="K182" s="163"/>
      <c r="L182" s="163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>
      <c r="A183" s="163"/>
      <c r="B183" s="163"/>
      <c r="C183" s="164"/>
      <c r="D183" s="163"/>
      <c r="E183" s="163"/>
      <c r="F183" s="163"/>
      <c r="G183" s="163"/>
      <c r="H183" s="163"/>
      <c r="I183" s="163"/>
      <c r="J183" s="163"/>
      <c r="K183" s="163"/>
      <c r="L183" s="163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>
      <c r="A184" s="163"/>
      <c r="B184" s="163"/>
      <c r="C184" s="164"/>
      <c r="D184" s="163"/>
      <c r="E184" s="163"/>
      <c r="F184" s="163"/>
      <c r="G184" s="163"/>
      <c r="H184" s="163"/>
      <c r="I184" s="163"/>
      <c r="J184" s="163"/>
      <c r="K184" s="163"/>
      <c r="L184" s="163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</row>
    <row r="185" spans="1:40">
      <c r="A185" s="163"/>
      <c r="B185" s="163"/>
      <c r="C185" s="164"/>
      <c r="D185" s="163"/>
      <c r="E185" s="163"/>
      <c r="F185" s="163"/>
      <c r="G185" s="163"/>
      <c r="H185" s="163"/>
      <c r="I185" s="163"/>
      <c r="J185" s="163"/>
      <c r="K185" s="163"/>
      <c r="L185" s="163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>
      <c r="A186" s="163"/>
      <c r="B186" s="163"/>
      <c r="C186" s="164"/>
      <c r="D186" s="163"/>
      <c r="E186" s="163"/>
      <c r="F186" s="163"/>
      <c r="G186" s="163"/>
      <c r="H186" s="163"/>
      <c r="I186" s="163"/>
      <c r="J186" s="163"/>
      <c r="K186" s="163"/>
      <c r="L186" s="163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>
      <c r="A187" s="163"/>
      <c r="B187" s="163"/>
      <c r="C187" s="164"/>
      <c r="D187" s="163"/>
      <c r="E187" s="163"/>
      <c r="F187" s="163"/>
      <c r="G187" s="163"/>
      <c r="H187" s="163"/>
      <c r="I187" s="163"/>
      <c r="J187" s="163"/>
      <c r="K187" s="163"/>
      <c r="L187" s="163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>
      <c r="A188" s="163"/>
      <c r="B188" s="163"/>
      <c r="C188" s="164"/>
      <c r="D188" s="163"/>
      <c r="E188" s="163"/>
      <c r="F188" s="163"/>
      <c r="G188" s="163"/>
      <c r="H188" s="163"/>
      <c r="I188" s="163"/>
      <c r="J188" s="163"/>
      <c r="K188" s="163"/>
      <c r="L188" s="163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</row>
    <row r="189" spans="1:40">
      <c r="A189" s="163"/>
      <c r="B189" s="163"/>
      <c r="C189" s="164"/>
      <c r="D189" s="163"/>
      <c r="E189" s="163"/>
      <c r="F189" s="163"/>
      <c r="G189" s="163"/>
      <c r="H189" s="163"/>
      <c r="I189" s="163"/>
      <c r="J189" s="163"/>
      <c r="K189" s="163"/>
      <c r="L189" s="163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</row>
    <row r="190" spans="1:40">
      <c r="A190" s="163"/>
      <c r="B190" s="163"/>
      <c r="C190" s="164"/>
      <c r="D190" s="163"/>
      <c r="E190" s="163"/>
      <c r="F190" s="163"/>
      <c r="G190" s="163"/>
      <c r="H190" s="163"/>
      <c r="I190" s="163"/>
      <c r="J190" s="163"/>
      <c r="K190" s="163"/>
      <c r="L190" s="163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</row>
    <row r="191" spans="1:40">
      <c r="A191" s="163"/>
      <c r="B191" s="163"/>
      <c r="C191" s="164"/>
      <c r="D191" s="163"/>
      <c r="E191" s="163"/>
      <c r="F191" s="163"/>
      <c r="G191" s="163"/>
      <c r="H191" s="163"/>
      <c r="I191" s="163"/>
      <c r="J191" s="163"/>
      <c r="K191" s="163"/>
      <c r="L191" s="163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</row>
    <row r="192" spans="1:40">
      <c r="A192" s="163"/>
      <c r="B192" s="163"/>
      <c r="C192" s="164"/>
      <c r="D192" s="163"/>
      <c r="E192" s="163"/>
      <c r="F192" s="163"/>
      <c r="G192" s="163"/>
      <c r="H192" s="163"/>
      <c r="I192" s="163"/>
      <c r="J192" s="163"/>
      <c r="K192" s="163"/>
      <c r="L192" s="163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</row>
    <row r="193" spans="1:40">
      <c r="A193" s="163"/>
      <c r="B193" s="163"/>
      <c r="C193" s="164"/>
      <c r="D193" s="163"/>
      <c r="E193" s="163"/>
      <c r="F193" s="163"/>
      <c r="G193" s="163"/>
      <c r="H193" s="163"/>
      <c r="I193" s="163"/>
      <c r="J193" s="163"/>
      <c r="K193" s="163"/>
      <c r="L193" s="163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</row>
    <row r="194" spans="1:40">
      <c r="A194" s="163"/>
      <c r="B194" s="163"/>
      <c r="C194" s="164"/>
      <c r="D194" s="163"/>
      <c r="E194" s="163"/>
      <c r="F194" s="163"/>
      <c r="G194" s="163"/>
      <c r="H194" s="163"/>
      <c r="I194" s="163"/>
      <c r="J194" s="163"/>
      <c r="K194" s="163"/>
      <c r="L194" s="163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</row>
    <row r="195" spans="1:40">
      <c r="A195" s="163"/>
      <c r="B195" s="163"/>
      <c r="C195" s="164"/>
      <c r="D195" s="163"/>
      <c r="E195" s="163"/>
      <c r="F195" s="163"/>
      <c r="G195" s="163"/>
      <c r="H195" s="163"/>
      <c r="I195" s="163"/>
      <c r="J195" s="163"/>
      <c r="K195" s="163"/>
      <c r="L195" s="163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</row>
    <row r="196" spans="1:40">
      <c r="A196" s="163"/>
      <c r="B196" s="163"/>
      <c r="C196" s="164"/>
      <c r="D196" s="163"/>
      <c r="E196" s="163"/>
      <c r="F196" s="163"/>
      <c r="G196" s="163"/>
      <c r="H196" s="163"/>
      <c r="I196" s="163"/>
      <c r="J196" s="163"/>
      <c r="K196" s="163"/>
      <c r="L196" s="163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</row>
    <row r="197" spans="1:40">
      <c r="A197" s="163"/>
      <c r="B197" s="163"/>
      <c r="C197" s="164"/>
      <c r="D197" s="163"/>
      <c r="E197" s="163"/>
      <c r="F197" s="163"/>
      <c r="G197" s="163"/>
      <c r="H197" s="163"/>
      <c r="I197" s="163"/>
      <c r="J197" s="163"/>
      <c r="K197" s="163"/>
      <c r="L197" s="163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</row>
    <row r="198" spans="1:40">
      <c r="A198" s="163"/>
      <c r="B198" s="163"/>
      <c r="C198" s="164"/>
      <c r="D198" s="163"/>
      <c r="E198" s="163"/>
      <c r="F198" s="163"/>
      <c r="G198" s="163"/>
      <c r="H198" s="163"/>
      <c r="I198" s="163"/>
      <c r="J198" s="163"/>
      <c r="K198" s="163"/>
      <c r="L198" s="163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</row>
    <row r="199" spans="1:40">
      <c r="A199" s="163"/>
      <c r="B199" s="163"/>
      <c r="C199" s="164"/>
      <c r="D199" s="163"/>
      <c r="E199" s="163"/>
      <c r="F199" s="163"/>
      <c r="G199" s="163"/>
      <c r="H199" s="163"/>
      <c r="I199" s="163"/>
      <c r="J199" s="163"/>
      <c r="K199" s="163"/>
      <c r="L199" s="163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</row>
    <row r="200" spans="1:40">
      <c r="A200" s="163"/>
      <c r="B200" s="163"/>
      <c r="C200" s="164"/>
      <c r="D200" s="163"/>
      <c r="E200" s="163"/>
      <c r="F200" s="163"/>
      <c r="G200" s="163"/>
      <c r="H200" s="163"/>
      <c r="I200" s="163"/>
      <c r="J200" s="163"/>
      <c r="K200" s="163"/>
      <c r="L200" s="163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</row>
    <row r="201" spans="1:40">
      <c r="A201" s="163"/>
      <c r="B201" s="163"/>
      <c r="C201" s="164"/>
      <c r="D201" s="163"/>
      <c r="E201" s="163"/>
      <c r="F201" s="163"/>
      <c r="G201" s="163"/>
      <c r="H201" s="163"/>
      <c r="I201" s="163"/>
      <c r="J201" s="163"/>
      <c r="K201" s="163"/>
      <c r="L201" s="163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</row>
    <row r="202" spans="1:40">
      <c r="A202" s="163"/>
      <c r="B202" s="163"/>
      <c r="C202" s="164"/>
      <c r="D202" s="163"/>
      <c r="E202" s="163"/>
      <c r="F202" s="163"/>
      <c r="G202" s="163"/>
      <c r="H202" s="163"/>
      <c r="I202" s="163"/>
      <c r="J202" s="163"/>
      <c r="K202" s="163"/>
      <c r="L202" s="163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</row>
    <row r="203" spans="1:40">
      <c r="A203" s="163"/>
      <c r="B203" s="163"/>
      <c r="C203" s="164"/>
      <c r="D203" s="163"/>
      <c r="E203" s="163"/>
      <c r="F203" s="163"/>
      <c r="G203" s="163"/>
      <c r="H203" s="163"/>
      <c r="I203" s="163"/>
      <c r="J203" s="163"/>
      <c r="K203" s="163"/>
      <c r="L203" s="163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</row>
    <row r="204" spans="1:40">
      <c r="A204" s="163"/>
      <c r="B204" s="163"/>
      <c r="C204" s="164"/>
      <c r="D204" s="163"/>
      <c r="E204" s="163"/>
      <c r="F204" s="163"/>
      <c r="G204" s="163"/>
      <c r="H204" s="163"/>
      <c r="I204" s="163"/>
      <c r="J204" s="163"/>
      <c r="K204" s="163"/>
      <c r="L204" s="163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</row>
    <row r="205" spans="1:40">
      <c r="A205" s="163"/>
      <c r="B205" s="163"/>
      <c r="C205" s="164"/>
      <c r="D205" s="163"/>
      <c r="E205" s="163"/>
      <c r="F205" s="163"/>
      <c r="G205" s="163"/>
      <c r="H205" s="163"/>
      <c r="I205" s="163"/>
      <c r="J205" s="163"/>
      <c r="K205" s="163"/>
      <c r="L205" s="163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</row>
    <row r="206" spans="1:40">
      <c r="A206" s="163"/>
      <c r="B206" s="163"/>
      <c r="C206" s="164"/>
      <c r="D206" s="163"/>
      <c r="E206" s="163"/>
      <c r="F206" s="163"/>
      <c r="G206" s="163"/>
      <c r="H206" s="163"/>
      <c r="I206" s="163"/>
      <c r="J206" s="163"/>
      <c r="K206" s="163"/>
      <c r="L206" s="163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</row>
    <row r="207" spans="1:40">
      <c r="A207" s="163"/>
      <c r="B207" s="163"/>
      <c r="C207" s="164"/>
      <c r="D207" s="163"/>
      <c r="E207" s="163"/>
      <c r="F207" s="163"/>
      <c r="G207" s="163"/>
      <c r="H207" s="163"/>
      <c r="I207" s="163"/>
      <c r="J207" s="163"/>
      <c r="K207" s="163"/>
      <c r="L207" s="163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</row>
    <row r="208" spans="1:40">
      <c r="A208" s="163"/>
      <c r="B208" s="163"/>
      <c r="C208" s="164"/>
      <c r="D208" s="163"/>
      <c r="E208" s="163"/>
      <c r="F208" s="163"/>
      <c r="G208" s="163"/>
      <c r="H208" s="163"/>
      <c r="I208" s="163"/>
      <c r="J208" s="163"/>
      <c r="K208" s="163"/>
      <c r="L208" s="163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</row>
    <row r="209" spans="1:40">
      <c r="A209" s="163"/>
      <c r="B209" s="163"/>
      <c r="C209" s="164"/>
      <c r="D209" s="163"/>
      <c r="E209" s="163"/>
      <c r="F209" s="163"/>
      <c r="G209" s="163"/>
      <c r="H209" s="163"/>
      <c r="I209" s="163"/>
      <c r="J209" s="163"/>
      <c r="K209" s="163"/>
      <c r="L209" s="163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</row>
    <row r="210" spans="1:40">
      <c r="A210" s="163"/>
      <c r="B210" s="163"/>
      <c r="C210" s="164"/>
      <c r="D210" s="163"/>
      <c r="E210" s="163"/>
      <c r="F210" s="163"/>
      <c r="G210" s="163"/>
      <c r="H210" s="163"/>
      <c r="I210" s="163"/>
      <c r="J210" s="163"/>
      <c r="K210" s="163"/>
      <c r="L210" s="163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</row>
    <row r="211" spans="1:40">
      <c r="A211" s="163"/>
      <c r="B211" s="163"/>
      <c r="C211" s="164"/>
      <c r="D211" s="163"/>
      <c r="E211" s="163"/>
      <c r="F211" s="163"/>
      <c r="G211" s="163"/>
      <c r="H211" s="163"/>
      <c r="I211" s="163"/>
      <c r="J211" s="163"/>
      <c r="K211" s="163"/>
      <c r="L211" s="163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</row>
    <row r="212" spans="1:40">
      <c r="A212" s="163"/>
      <c r="B212" s="163"/>
      <c r="C212" s="164"/>
      <c r="D212" s="163"/>
      <c r="E212" s="163"/>
      <c r="F212" s="163"/>
      <c r="G212" s="163"/>
      <c r="H212" s="163"/>
      <c r="I212" s="163"/>
      <c r="J212" s="163"/>
      <c r="K212" s="163"/>
      <c r="L212" s="163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</row>
    <row r="213" spans="1:40">
      <c r="A213" s="163"/>
      <c r="B213" s="163"/>
      <c r="C213" s="164"/>
      <c r="D213" s="163"/>
      <c r="E213" s="163"/>
      <c r="F213" s="163"/>
      <c r="G213" s="163"/>
      <c r="H213" s="163"/>
      <c r="I213" s="163"/>
      <c r="J213" s="163"/>
      <c r="K213" s="163"/>
      <c r="L213" s="163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</row>
    <row r="214" spans="1:40">
      <c r="A214" s="163"/>
      <c r="B214" s="163"/>
      <c r="C214" s="164"/>
      <c r="D214" s="163"/>
      <c r="E214" s="163"/>
      <c r="F214" s="163"/>
      <c r="G214" s="163"/>
      <c r="H214" s="163"/>
      <c r="I214" s="163"/>
      <c r="J214" s="163"/>
      <c r="K214" s="163"/>
      <c r="L214" s="163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</row>
    <row r="215" spans="1:40">
      <c r="A215" s="163"/>
      <c r="B215" s="163"/>
      <c r="C215" s="164"/>
      <c r="D215" s="163"/>
      <c r="E215" s="163"/>
      <c r="F215" s="163"/>
      <c r="G215" s="163"/>
      <c r="H215" s="163"/>
      <c r="I215" s="163"/>
      <c r="J215" s="163"/>
      <c r="K215" s="163"/>
      <c r="L215" s="163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</row>
    <row r="216" spans="1:40">
      <c r="A216" s="163"/>
      <c r="B216" s="163"/>
      <c r="C216" s="164"/>
      <c r="D216" s="163"/>
      <c r="E216" s="163"/>
      <c r="F216" s="163"/>
      <c r="G216" s="163"/>
      <c r="H216" s="163"/>
      <c r="I216" s="163"/>
      <c r="J216" s="163"/>
      <c r="K216" s="163"/>
      <c r="L216" s="163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</row>
    <row r="217" spans="1:40">
      <c r="A217" s="163"/>
      <c r="B217" s="163"/>
      <c r="C217" s="164"/>
      <c r="D217" s="163"/>
      <c r="E217" s="163"/>
      <c r="F217" s="163"/>
      <c r="G217" s="163"/>
      <c r="H217" s="163"/>
      <c r="I217" s="163"/>
      <c r="J217" s="163"/>
      <c r="K217" s="163"/>
      <c r="L217" s="163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</row>
    <row r="218" spans="1:40">
      <c r="A218" s="163"/>
      <c r="B218" s="163"/>
      <c r="C218" s="164"/>
      <c r="D218" s="163"/>
      <c r="E218" s="163"/>
      <c r="F218" s="163"/>
      <c r="G218" s="163"/>
      <c r="H218" s="163"/>
      <c r="I218" s="163"/>
      <c r="J218" s="163"/>
      <c r="K218" s="163"/>
      <c r="L218" s="163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</row>
    <row r="219" spans="1:40">
      <c r="A219" s="163"/>
      <c r="B219" s="163"/>
      <c r="C219" s="164"/>
      <c r="D219" s="163"/>
      <c r="E219" s="163"/>
      <c r="F219" s="163"/>
      <c r="G219" s="163"/>
      <c r="H219" s="163"/>
      <c r="I219" s="163"/>
      <c r="J219" s="163"/>
      <c r="K219" s="163"/>
      <c r="L219" s="163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</row>
    <row r="220" spans="1:40">
      <c r="A220" s="163"/>
      <c r="B220" s="163"/>
      <c r="C220" s="164"/>
      <c r="D220" s="163"/>
      <c r="E220" s="163"/>
      <c r="F220" s="163"/>
      <c r="G220" s="163"/>
      <c r="H220" s="163"/>
      <c r="I220" s="163"/>
      <c r="J220" s="163"/>
      <c r="K220" s="163"/>
      <c r="L220" s="163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</row>
    <row r="221" spans="1:40">
      <c r="A221" s="163"/>
      <c r="B221" s="163"/>
      <c r="C221" s="164"/>
      <c r="D221" s="163"/>
      <c r="E221" s="163"/>
      <c r="F221" s="163"/>
      <c r="G221" s="163"/>
      <c r="H221" s="163"/>
      <c r="I221" s="163"/>
      <c r="J221" s="163"/>
      <c r="K221" s="163"/>
      <c r="L221" s="163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</row>
    <row r="222" spans="1:40">
      <c r="A222" s="163"/>
      <c r="B222" s="163"/>
      <c r="C222" s="164"/>
      <c r="D222" s="163"/>
      <c r="E222" s="163"/>
      <c r="F222" s="163"/>
      <c r="G222" s="163"/>
      <c r="H222" s="163"/>
      <c r="I222" s="163"/>
      <c r="J222" s="163"/>
      <c r="K222" s="163"/>
      <c r="L222" s="163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</row>
    <row r="223" spans="1:40">
      <c r="A223" s="163"/>
      <c r="B223" s="163"/>
      <c r="C223" s="164"/>
      <c r="D223" s="163"/>
      <c r="E223" s="163"/>
      <c r="F223" s="163"/>
      <c r="G223" s="163"/>
      <c r="H223" s="163"/>
      <c r="I223" s="163"/>
      <c r="J223" s="163"/>
      <c r="K223" s="163"/>
      <c r="L223" s="163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</row>
    <row r="224" spans="1:40">
      <c r="A224" s="163"/>
      <c r="B224" s="163"/>
      <c r="C224" s="164"/>
      <c r="D224" s="163"/>
      <c r="E224" s="163"/>
      <c r="F224" s="163"/>
      <c r="G224" s="163"/>
      <c r="H224" s="163"/>
      <c r="I224" s="163"/>
      <c r="J224" s="163"/>
      <c r="K224" s="163"/>
      <c r="L224" s="163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</row>
    <row r="225" spans="1:40">
      <c r="A225" s="163"/>
      <c r="B225" s="163"/>
      <c r="C225" s="164"/>
      <c r="D225" s="163"/>
      <c r="E225" s="163"/>
      <c r="F225" s="163"/>
      <c r="G225" s="163"/>
      <c r="H225" s="163"/>
      <c r="I225" s="163"/>
      <c r="J225" s="163"/>
      <c r="K225" s="163"/>
      <c r="L225" s="163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</row>
    <row r="226" spans="1:40">
      <c r="A226" s="163"/>
      <c r="B226" s="163"/>
      <c r="C226" s="164"/>
      <c r="D226" s="163"/>
      <c r="E226" s="163"/>
      <c r="F226" s="163"/>
      <c r="G226" s="163"/>
      <c r="H226" s="163"/>
      <c r="I226" s="163"/>
      <c r="J226" s="163"/>
      <c r="K226" s="163"/>
      <c r="L226" s="163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</row>
    <row r="227" spans="1:40">
      <c r="A227" s="163"/>
      <c r="B227" s="163"/>
      <c r="C227" s="164"/>
      <c r="D227" s="163"/>
      <c r="E227" s="163"/>
      <c r="F227" s="163"/>
      <c r="G227" s="163"/>
      <c r="H227" s="163"/>
      <c r="I227" s="163"/>
      <c r="J227" s="163"/>
      <c r="K227" s="163"/>
      <c r="L227" s="163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</row>
    <row r="228" spans="1:40">
      <c r="A228" s="163"/>
      <c r="B228" s="163"/>
      <c r="C228" s="164"/>
      <c r="D228" s="163"/>
      <c r="E228" s="163"/>
      <c r="F228" s="163"/>
      <c r="G228" s="163"/>
      <c r="H228" s="163"/>
      <c r="I228" s="163"/>
      <c r="J228" s="163"/>
      <c r="K228" s="163"/>
      <c r="L228" s="163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</row>
    <row r="229" spans="1:40">
      <c r="A229" s="163"/>
      <c r="B229" s="163"/>
      <c r="C229" s="164"/>
      <c r="D229" s="163"/>
      <c r="E229" s="163"/>
      <c r="F229" s="163"/>
      <c r="G229" s="163"/>
      <c r="H229" s="163"/>
      <c r="I229" s="163"/>
      <c r="J229" s="163"/>
      <c r="K229" s="163"/>
      <c r="L229" s="163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</row>
    <row r="230" spans="1:40">
      <c r="A230" s="163"/>
      <c r="B230" s="163"/>
      <c r="C230" s="164"/>
      <c r="D230" s="163"/>
      <c r="E230" s="163"/>
      <c r="F230" s="163"/>
      <c r="G230" s="163"/>
      <c r="H230" s="163"/>
      <c r="I230" s="163"/>
      <c r="J230" s="163"/>
      <c r="K230" s="163"/>
      <c r="L230" s="163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</row>
    <row r="231" spans="1:40">
      <c r="A231" s="163"/>
      <c r="B231" s="163"/>
      <c r="C231" s="164"/>
      <c r="D231" s="163"/>
      <c r="E231" s="163"/>
      <c r="F231" s="163"/>
      <c r="G231" s="163"/>
      <c r="H231" s="163"/>
      <c r="I231" s="163"/>
      <c r="J231" s="163"/>
      <c r="K231" s="163"/>
      <c r="L231" s="163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</row>
    <row r="232" spans="1:40">
      <c r="A232" s="163"/>
      <c r="B232" s="163"/>
      <c r="C232" s="164"/>
      <c r="D232" s="163"/>
      <c r="E232" s="163"/>
      <c r="F232" s="163"/>
      <c r="G232" s="163"/>
      <c r="H232" s="163"/>
      <c r="I232" s="163"/>
      <c r="J232" s="163"/>
      <c r="K232" s="163"/>
      <c r="L232" s="163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</row>
    <row r="233" spans="1:40">
      <c r="A233" s="163"/>
      <c r="B233" s="163"/>
      <c r="C233" s="164"/>
      <c r="D233" s="163"/>
      <c r="E233" s="163"/>
      <c r="F233" s="163"/>
      <c r="G233" s="163"/>
      <c r="H233" s="163"/>
      <c r="I233" s="163"/>
      <c r="J233" s="163"/>
      <c r="K233" s="163"/>
      <c r="L233" s="163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</row>
    <row r="234" spans="1:40">
      <c r="A234" s="163"/>
      <c r="B234" s="163"/>
      <c r="C234" s="164"/>
      <c r="D234" s="163"/>
      <c r="E234" s="163"/>
      <c r="F234" s="163"/>
      <c r="G234" s="163"/>
      <c r="H234" s="163"/>
      <c r="I234" s="163"/>
      <c r="J234" s="163"/>
      <c r="K234" s="163"/>
      <c r="L234" s="163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</row>
    <row r="235" spans="1:40">
      <c r="A235" s="163"/>
      <c r="B235" s="163"/>
      <c r="C235" s="164"/>
      <c r="D235" s="163"/>
      <c r="E235" s="163"/>
      <c r="F235" s="163"/>
      <c r="G235" s="163"/>
      <c r="H235" s="163"/>
      <c r="I235" s="163"/>
      <c r="J235" s="163"/>
      <c r="K235" s="163"/>
      <c r="L235" s="163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</row>
    <row r="236" spans="1:40">
      <c r="A236" s="163"/>
      <c r="B236" s="163"/>
      <c r="C236" s="164"/>
      <c r="D236" s="163"/>
      <c r="E236" s="163"/>
      <c r="F236" s="163"/>
      <c r="G236" s="163"/>
      <c r="H236" s="163"/>
      <c r="I236" s="163"/>
      <c r="J236" s="163"/>
      <c r="K236" s="163"/>
      <c r="L236" s="163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</row>
    <row r="237" spans="1:40">
      <c r="A237" s="163"/>
      <c r="B237" s="163"/>
      <c r="C237" s="164"/>
      <c r="D237" s="163"/>
      <c r="E237" s="163"/>
      <c r="F237" s="163"/>
      <c r="G237" s="163"/>
      <c r="H237" s="163"/>
      <c r="I237" s="163"/>
      <c r="J237" s="163"/>
      <c r="K237" s="163"/>
      <c r="L237" s="163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</row>
    <row r="238" spans="1:40">
      <c r="A238" s="163"/>
      <c r="B238" s="163"/>
      <c r="C238" s="164"/>
      <c r="D238" s="163"/>
      <c r="E238" s="163"/>
      <c r="F238" s="163"/>
      <c r="G238" s="163"/>
      <c r="H238" s="163"/>
      <c r="I238" s="163"/>
      <c r="J238" s="163"/>
      <c r="K238" s="163"/>
      <c r="L238" s="163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</row>
    <row r="239" spans="1:40">
      <c r="A239" s="163"/>
      <c r="B239" s="163"/>
      <c r="C239" s="164"/>
      <c r="D239" s="163"/>
      <c r="E239" s="163"/>
      <c r="F239" s="163"/>
      <c r="G239" s="163"/>
      <c r="H239" s="163"/>
      <c r="I239" s="163"/>
      <c r="J239" s="163"/>
      <c r="K239" s="163"/>
      <c r="L239" s="163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</row>
    <row r="240" spans="1:40">
      <c r="A240" s="163"/>
      <c r="B240" s="163"/>
      <c r="C240" s="164"/>
      <c r="D240" s="163"/>
      <c r="E240" s="163"/>
      <c r="F240" s="163"/>
      <c r="G240" s="163"/>
      <c r="H240" s="163"/>
      <c r="I240" s="163"/>
      <c r="J240" s="163"/>
      <c r="K240" s="163"/>
      <c r="L240" s="163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</row>
    <row r="241" spans="1:40">
      <c r="A241" s="163"/>
      <c r="B241" s="163"/>
      <c r="C241" s="164"/>
      <c r="D241" s="163"/>
      <c r="E241" s="163"/>
      <c r="F241" s="163"/>
      <c r="G241" s="163"/>
      <c r="H241" s="163"/>
      <c r="I241" s="163"/>
      <c r="J241" s="163"/>
      <c r="K241" s="163"/>
      <c r="L241" s="163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</row>
    <row r="242" spans="1:40">
      <c r="A242" s="163"/>
      <c r="B242" s="163"/>
      <c r="C242" s="164"/>
      <c r="D242" s="163"/>
      <c r="E242" s="163"/>
      <c r="F242" s="163"/>
      <c r="G242" s="163"/>
      <c r="H242" s="163"/>
      <c r="I242" s="163"/>
      <c r="J242" s="163"/>
      <c r="K242" s="163"/>
      <c r="L242" s="163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</row>
    <row r="243" spans="1:40">
      <c r="A243" s="58"/>
      <c r="B243" s="58"/>
      <c r="C243" s="61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</row>
    <row r="244" spans="1:40">
      <c r="A244" s="58"/>
      <c r="B244" s="58"/>
      <c r="C244" s="61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</row>
    <row r="245" spans="1:40">
      <c r="A245" s="58"/>
      <c r="B245" s="58"/>
      <c r="C245" s="61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</row>
    <row r="246" spans="1:40">
      <c r="A246" s="58"/>
      <c r="B246" s="58"/>
      <c r="C246" s="61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</row>
    <row r="247" spans="1:40">
      <c r="A247" s="58"/>
      <c r="B247" s="58"/>
      <c r="C247" s="61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</row>
    <row r="248" spans="1:40">
      <c r="A248" s="58"/>
      <c r="B248" s="58"/>
      <c r="C248" s="61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</row>
    <row r="249" spans="1:40">
      <c r="A249" s="58"/>
      <c r="B249" s="58"/>
      <c r="C249" s="61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</row>
    <row r="250" spans="1:40">
      <c r="A250" s="58"/>
      <c r="B250" s="58"/>
      <c r="C250" s="61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</row>
    <row r="251" spans="1:40">
      <c r="A251" s="58"/>
      <c r="B251" s="58"/>
      <c r="C251" s="61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</row>
    <row r="252" spans="1:40">
      <c r="A252" s="58"/>
      <c r="B252" s="58"/>
      <c r="C252" s="61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</row>
    <row r="253" spans="1:40">
      <c r="A253" s="58"/>
      <c r="B253" s="58"/>
      <c r="C253" s="61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</row>
    <row r="254" spans="1:40">
      <c r="A254" s="58"/>
      <c r="B254" s="58"/>
      <c r="C254" s="61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</row>
    <row r="255" spans="1:40">
      <c r="A255" s="58"/>
      <c r="B255" s="58"/>
      <c r="C255" s="61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</row>
    <row r="256" spans="1:40">
      <c r="A256" s="58"/>
      <c r="B256" s="58"/>
      <c r="C256" s="61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</row>
    <row r="257" spans="1:40">
      <c r="A257" s="58"/>
      <c r="B257" s="58"/>
      <c r="C257" s="61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</row>
    <row r="258" spans="1:40">
      <c r="A258" s="58"/>
      <c r="B258" s="58"/>
      <c r="C258" s="61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</row>
    <row r="259" spans="1:40">
      <c r="A259" s="58"/>
      <c r="B259" s="58"/>
      <c r="C259" s="61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</row>
    <row r="260" spans="1:40">
      <c r="A260" s="58"/>
      <c r="B260" s="58"/>
      <c r="C260" s="61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</row>
    <row r="261" spans="1:40">
      <c r="A261" s="58"/>
      <c r="B261" s="58"/>
      <c r="C261" s="61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</row>
    <row r="262" spans="1:40">
      <c r="A262" s="58"/>
      <c r="B262" s="58"/>
      <c r="C262" s="61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</row>
    <row r="263" spans="1:40">
      <c r="A263" s="58"/>
      <c r="B263" s="58"/>
      <c r="C263" s="61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</row>
    <row r="264" spans="1:40">
      <c r="A264" s="58"/>
      <c r="B264" s="58"/>
      <c r="C264" s="61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</row>
    <row r="265" spans="1:40">
      <c r="A265" s="58"/>
      <c r="B265" s="58"/>
      <c r="C265" s="61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</row>
    <row r="266" spans="1:40">
      <c r="A266" s="58"/>
      <c r="B266" s="58"/>
      <c r="C266" s="61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</row>
    <row r="267" spans="1:40">
      <c r="A267" s="58"/>
      <c r="B267" s="58"/>
      <c r="C267" s="61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</row>
    <row r="268" spans="1:40">
      <c r="A268" s="58"/>
      <c r="B268" s="58"/>
      <c r="C268" s="61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</row>
    <row r="269" spans="1:40">
      <c r="A269" s="58"/>
      <c r="B269" s="58"/>
      <c r="C269" s="61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</row>
    <row r="270" spans="1:40">
      <c r="A270" s="58"/>
      <c r="B270" s="58"/>
      <c r="C270" s="61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</row>
    <row r="271" spans="1:40">
      <c r="A271" s="58"/>
      <c r="B271" s="58"/>
      <c r="C271" s="61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</row>
    <row r="272" spans="1:40">
      <c r="A272" s="58"/>
      <c r="B272" s="58"/>
      <c r="C272" s="61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</row>
    <row r="273" spans="1:40">
      <c r="A273" s="58"/>
      <c r="B273" s="58"/>
      <c r="C273" s="61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</row>
    <row r="274" spans="1:40">
      <c r="A274" s="58"/>
      <c r="B274" s="58"/>
      <c r="C274" s="61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</row>
    <row r="275" spans="1:40">
      <c r="A275" s="58"/>
      <c r="B275" s="58"/>
      <c r="C275" s="61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</row>
    <row r="276" spans="1:40">
      <c r="A276" s="58"/>
      <c r="B276" s="58"/>
      <c r="C276" s="61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</row>
    <row r="277" spans="1:40">
      <c r="A277" s="58"/>
      <c r="B277" s="58"/>
      <c r="C277" s="61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</row>
    <row r="278" spans="1:40">
      <c r="A278" s="58"/>
      <c r="B278" s="58"/>
      <c r="C278" s="61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</row>
    <row r="279" spans="1:40">
      <c r="A279" s="58"/>
      <c r="B279" s="58"/>
      <c r="C279" s="61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</row>
    <row r="280" spans="1:40">
      <c r="A280" s="58"/>
      <c r="B280" s="58"/>
      <c r="C280" s="61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</row>
    <row r="281" spans="1:40">
      <c r="A281" s="58"/>
      <c r="B281" s="58"/>
      <c r="C281" s="61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</row>
    <row r="282" spans="1:40">
      <c r="A282" s="58"/>
      <c r="B282" s="58"/>
      <c r="C282" s="61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</row>
    <row r="283" spans="1:40">
      <c r="A283" s="58"/>
      <c r="B283" s="58"/>
      <c r="C283" s="61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</row>
    <row r="284" spans="1:40">
      <c r="A284" s="58"/>
      <c r="B284" s="58"/>
      <c r="C284" s="61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</row>
    <row r="285" spans="1:40">
      <c r="A285" s="58"/>
      <c r="B285" s="58"/>
      <c r="C285" s="61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</row>
    <row r="286" spans="1:40">
      <c r="A286" s="58"/>
      <c r="B286" s="58"/>
      <c r="C286" s="61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</row>
    <row r="287" spans="1:40">
      <c r="A287" s="58"/>
      <c r="B287" s="58"/>
      <c r="C287" s="61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</row>
    <row r="288" spans="1:40">
      <c r="A288" s="58"/>
      <c r="B288" s="58"/>
      <c r="C288" s="61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1:40">
      <c r="A289" s="58"/>
      <c r="B289" s="58"/>
      <c r="C289" s="61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1:40">
      <c r="A290" s="58"/>
      <c r="B290" s="58"/>
      <c r="C290" s="61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1:40">
      <c r="A291" s="58"/>
      <c r="B291" s="58"/>
      <c r="C291" s="61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1:40">
      <c r="A292" s="58"/>
      <c r="B292" s="58"/>
      <c r="C292" s="61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1:40">
      <c r="A293" s="58"/>
      <c r="B293" s="58"/>
      <c r="C293" s="61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1:40">
      <c r="A294" s="58"/>
      <c r="B294" s="58"/>
      <c r="C294" s="61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1:40">
      <c r="A295" s="58"/>
      <c r="B295" s="58"/>
      <c r="C295" s="61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1:40">
      <c r="A296" s="58"/>
      <c r="B296" s="58"/>
      <c r="C296" s="61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1:40">
      <c r="A297" s="58"/>
      <c r="B297" s="58"/>
      <c r="C297" s="61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1:40">
      <c r="A298" s="58"/>
      <c r="B298" s="58"/>
      <c r="C298" s="61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1:40">
      <c r="A299" s="58"/>
      <c r="B299" s="58"/>
      <c r="C299" s="61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1:40">
      <c r="A300" s="58"/>
      <c r="B300" s="58"/>
      <c r="C300" s="61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1:40">
      <c r="A301" s="58"/>
      <c r="B301" s="58"/>
      <c r="C301" s="61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1:40">
      <c r="A302" s="58"/>
      <c r="B302" s="58"/>
      <c r="C302" s="61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1:40">
      <c r="A303" s="58"/>
      <c r="B303" s="58"/>
      <c r="C303" s="61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1:40">
      <c r="A304" s="58"/>
      <c r="B304" s="58"/>
      <c r="C304" s="61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1:40">
      <c r="A305" s="58"/>
      <c r="B305" s="58"/>
      <c r="C305" s="61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1:40">
      <c r="A306" s="58"/>
      <c r="B306" s="58"/>
      <c r="C306" s="61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1:40">
      <c r="A307" s="58"/>
      <c r="B307" s="58"/>
      <c r="C307" s="61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1:40">
      <c r="A308" s="58"/>
      <c r="B308" s="58"/>
      <c r="C308" s="61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1:40">
      <c r="A309" s="58"/>
      <c r="B309" s="58"/>
      <c r="C309" s="61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1:40">
      <c r="A310" s="58"/>
      <c r="B310" s="58"/>
      <c r="C310" s="61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1:40">
      <c r="A311" s="58"/>
      <c r="B311" s="58"/>
      <c r="C311" s="61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1:40">
      <c r="A312" s="58"/>
      <c r="B312" s="58"/>
      <c r="C312" s="61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1:40">
      <c r="A313" s="58"/>
      <c r="B313" s="58"/>
      <c r="C313" s="61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1:40">
      <c r="A314" s="58"/>
      <c r="B314" s="58"/>
      <c r="C314" s="61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1:40">
      <c r="A315" s="58"/>
      <c r="B315" s="58"/>
      <c r="C315" s="61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1:40">
      <c r="A316" s="58"/>
      <c r="B316" s="58"/>
      <c r="C316" s="61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1:40">
      <c r="A317" s="58"/>
      <c r="B317" s="58"/>
      <c r="C317" s="61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1:40">
      <c r="A318" s="58"/>
      <c r="B318" s="58"/>
      <c r="C318" s="61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1:40">
      <c r="A319" s="58"/>
      <c r="B319" s="58"/>
      <c r="C319" s="61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1:40">
      <c r="A320" s="58"/>
      <c r="B320" s="58"/>
      <c r="C320" s="61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1:40">
      <c r="A321" s="58"/>
      <c r="B321" s="58"/>
      <c r="C321" s="61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1:40">
      <c r="A322" s="58"/>
      <c r="B322" s="58"/>
      <c r="C322" s="61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1:40">
      <c r="A323" s="58"/>
      <c r="B323" s="58"/>
      <c r="C323" s="61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1:40">
      <c r="A324" s="58"/>
      <c r="B324" s="58"/>
      <c r="C324" s="61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1:40">
      <c r="A325" s="58"/>
      <c r="B325" s="58"/>
      <c r="C325" s="61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1:40">
      <c r="A326" s="58"/>
      <c r="B326" s="58"/>
      <c r="C326" s="61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1:40">
      <c r="A327" s="58"/>
      <c r="B327" s="58"/>
      <c r="C327" s="61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1:40">
      <c r="A328" s="58"/>
      <c r="B328" s="58"/>
      <c r="C328" s="61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1:40">
      <c r="A329" s="58"/>
      <c r="B329" s="58"/>
      <c r="C329" s="61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1:40">
      <c r="A330" s="58"/>
      <c r="B330" s="58"/>
      <c r="C330" s="61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1:40">
      <c r="A331" s="58"/>
      <c r="B331" s="58"/>
      <c r="C331" s="61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1:40">
      <c r="A332" s="58"/>
      <c r="B332" s="58"/>
      <c r="C332" s="61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1:40">
      <c r="A333" s="58"/>
      <c r="B333" s="58"/>
      <c r="C333" s="61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1:40">
      <c r="A334" s="58"/>
      <c r="B334" s="58"/>
      <c r="C334" s="61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1:40">
      <c r="A335" s="58"/>
      <c r="B335" s="58"/>
      <c r="C335" s="61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1:40">
      <c r="A336" s="58"/>
      <c r="B336" s="58"/>
      <c r="C336" s="61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1:40">
      <c r="A337" s="58"/>
      <c r="B337" s="58"/>
      <c r="C337" s="61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1:40">
      <c r="A338" s="58"/>
      <c r="B338" s="58"/>
      <c r="C338" s="61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1:40">
      <c r="A339" s="58"/>
      <c r="B339" s="58"/>
      <c r="C339" s="61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1:40">
      <c r="A340" s="58"/>
      <c r="B340" s="58"/>
      <c r="C340" s="61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1:40">
      <c r="A341" s="58"/>
      <c r="B341" s="58"/>
      <c r="C341" s="61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1:40">
      <c r="A342" s="58"/>
      <c r="B342" s="58"/>
      <c r="C342" s="61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1:40">
      <c r="A343" s="58"/>
      <c r="B343" s="58"/>
      <c r="C343" s="61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1:40">
      <c r="A344" s="58"/>
      <c r="B344" s="58"/>
      <c r="C344" s="61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1:40">
      <c r="A345" s="58"/>
      <c r="B345" s="58"/>
      <c r="C345" s="61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1:40">
      <c r="A346" s="58"/>
      <c r="B346" s="58"/>
      <c r="C346" s="61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1:40">
      <c r="A347" s="58"/>
      <c r="B347" s="58"/>
      <c r="C347" s="61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1:40">
      <c r="A348" s="58"/>
      <c r="B348" s="58"/>
      <c r="C348" s="61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1:40">
      <c r="A349" s="58"/>
      <c r="B349" s="58"/>
      <c r="C349" s="61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1:40">
      <c r="A350" s="58"/>
      <c r="B350" s="58"/>
      <c r="C350" s="61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1:40">
      <c r="A351" s="58"/>
      <c r="B351" s="58"/>
      <c r="C351" s="61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1:40">
      <c r="A352" s="58"/>
      <c r="B352" s="58"/>
      <c r="C352" s="61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1:40">
      <c r="A353" s="58"/>
      <c r="B353" s="58"/>
      <c r="C353" s="61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1:40">
      <c r="A354" s="58"/>
      <c r="B354" s="58"/>
      <c r="C354" s="61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1:40">
      <c r="A355" s="58"/>
      <c r="B355" s="58"/>
      <c r="C355" s="61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1:40">
      <c r="A356" s="58"/>
      <c r="B356" s="58"/>
      <c r="C356" s="61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1:40">
      <c r="A357" s="58"/>
      <c r="B357" s="58"/>
      <c r="C357" s="61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1:40">
      <c r="A358" s="58"/>
      <c r="B358" s="58"/>
      <c r="C358" s="61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1:40">
      <c r="A359" s="58"/>
      <c r="B359" s="58"/>
      <c r="C359" s="61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1:40">
      <c r="A360" s="58"/>
      <c r="B360" s="58"/>
      <c r="C360" s="61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1:40">
      <c r="A361" s="58"/>
      <c r="B361" s="58"/>
      <c r="C361" s="61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1:40">
      <c r="A362" s="58"/>
      <c r="B362" s="58"/>
      <c r="C362" s="61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1:40">
      <c r="A363" s="58"/>
      <c r="B363" s="58"/>
      <c r="C363" s="61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1:40">
      <c r="A364" s="58"/>
      <c r="B364" s="58"/>
      <c r="C364" s="61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1:40">
      <c r="A365" s="58"/>
      <c r="B365" s="58"/>
      <c r="C365" s="61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1:40">
      <c r="A366" s="58"/>
      <c r="B366" s="58"/>
      <c r="C366" s="61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1:40">
      <c r="A367" s="58"/>
      <c r="B367" s="58"/>
      <c r="C367" s="61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1:40">
      <c r="A368" s="58"/>
      <c r="B368" s="58"/>
      <c r="C368" s="61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1:40">
      <c r="A369" s="58"/>
      <c r="B369" s="58"/>
      <c r="C369" s="61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1:40">
      <c r="A370" s="58"/>
      <c r="B370" s="58"/>
      <c r="C370" s="61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1:40">
      <c r="A371" s="58"/>
      <c r="B371" s="58"/>
      <c r="C371" s="61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1:40">
      <c r="A372" s="58"/>
      <c r="B372" s="58"/>
      <c r="C372" s="61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1:40">
      <c r="A373" s="58"/>
      <c r="B373" s="58"/>
      <c r="C373" s="61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1:40">
      <c r="A374" s="58"/>
      <c r="B374" s="58"/>
      <c r="C374" s="61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1:40">
      <c r="A375" s="58"/>
      <c r="B375" s="58"/>
      <c r="C375" s="61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1:40">
      <c r="A376" s="58"/>
      <c r="B376" s="58"/>
      <c r="C376" s="61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1:40">
      <c r="A377" s="58"/>
      <c r="B377" s="58"/>
      <c r="C377" s="61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1:40">
      <c r="A378" s="58"/>
      <c r="B378" s="58"/>
      <c r="C378" s="61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1:40">
      <c r="A379" s="58"/>
      <c r="B379" s="58"/>
      <c r="C379" s="61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1:40">
      <c r="A380" s="58"/>
      <c r="B380" s="58"/>
      <c r="C380" s="61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1:40">
      <c r="A381" s="58"/>
      <c r="B381" s="58"/>
      <c r="C381" s="61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1:40">
      <c r="A382" s="58"/>
      <c r="B382" s="58"/>
      <c r="C382" s="61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1:40">
      <c r="A383" s="58"/>
      <c r="B383" s="58"/>
      <c r="C383" s="61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1:40">
      <c r="A384" s="58"/>
      <c r="B384" s="58"/>
      <c r="C384" s="61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1:40">
      <c r="A385" s="58"/>
      <c r="B385" s="58"/>
      <c r="C385" s="61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1:40">
      <c r="A386" s="58"/>
      <c r="B386" s="58"/>
      <c r="C386" s="61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1:40">
      <c r="A387" s="58"/>
      <c r="B387" s="58"/>
      <c r="C387" s="61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1:40">
      <c r="A388" s="58"/>
      <c r="B388" s="58"/>
      <c r="C388" s="61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1:40">
      <c r="A389" s="58"/>
      <c r="B389" s="58"/>
      <c r="C389" s="61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1:40">
      <c r="A390" s="58"/>
      <c r="B390" s="58"/>
      <c r="C390" s="61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1:40">
      <c r="A391" s="58"/>
      <c r="B391" s="58"/>
      <c r="C391" s="61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1:40">
      <c r="A392" s="58"/>
      <c r="B392" s="58"/>
      <c r="C392" s="61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1:40">
      <c r="A393" s="58"/>
      <c r="B393" s="58"/>
      <c r="C393" s="61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1:40">
      <c r="A394" s="58"/>
      <c r="B394" s="58"/>
      <c r="C394" s="61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1:40">
      <c r="A395" s="58"/>
      <c r="B395" s="58"/>
      <c r="C395" s="61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1:40">
      <c r="A396" s="58"/>
      <c r="B396" s="58"/>
      <c r="C396" s="61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1:40">
      <c r="A397" s="58"/>
      <c r="B397" s="58"/>
      <c r="C397" s="61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1:40">
      <c r="A398" s="58"/>
      <c r="B398" s="58"/>
      <c r="C398" s="61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1:40">
      <c r="A399" s="58"/>
      <c r="B399" s="58"/>
      <c r="C399" s="61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1:40">
      <c r="A400" s="58"/>
      <c r="B400" s="58"/>
      <c r="C400" s="61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1:40">
      <c r="A401" s="58"/>
      <c r="B401" s="58"/>
      <c r="C401" s="61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1:40">
      <c r="A402" s="58"/>
      <c r="B402" s="58"/>
      <c r="C402" s="61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1:40">
      <c r="A403" s="58"/>
      <c r="B403" s="58"/>
      <c r="C403" s="61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1:40">
      <c r="A404" s="58"/>
      <c r="B404" s="58"/>
      <c r="C404" s="61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1:40">
      <c r="A405" s="58"/>
      <c r="B405" s="58"/>
      <c r="C405" s="61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1:40">
      <c r="A406" s="58"/>
      <c r="B406" s="58"/>
      <c r="C406" s="61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1:40">
      <c r="A407" s="58"/>
      <c r="B407" s="58"/>
      <c r="C407" s="61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1:40">
      <c r="A408" s="58"/>
      <c r="B408" s="58"/>
      <c r="C408" s="61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1:40">
      <c r="A409" s="58"/>
      <c r="B409" s="58"/>
      <c r="C409" s="61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1:40">
      <c r="A410" s="58"/>
      <c r="B410" s="58"/>
      <c r="C410" s="61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1:40">
      <c r="A411" s="58"/>
      <c r="B411" s="58"/>
      <c r="C411" s="61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1:40">
      <c r="A412" s="58"/>
      <c r="B412" s="58"/>
      <c r="C412" s="61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1:40">
      <c r="A413" s="58"/>
      <c r="B413" s="58"/>
      <c r="C413" s="61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1:40">
      <c r="A414" s="58"/>
      <c r="B414" s="58"/>
      <c r="C414" s="61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1:40">
      <c r="A415" s="58"/>
      <c r="B415" s="58"/>
      <c r="C415" s="61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1:40">
      <c r="A416" s="58"/>
      <c r="B416" s="58"/>
      <c r="C416" s="61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1:40">
      <c r="A417" s="58"/>
      <c r="B417" s="58"/>
      <c r="C417" s="61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1:40">
      <c r="A418" s="58"/>
      <c r="B418" s="58"/>
      <c r="C418" s="61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1:40">
      <c r="A419" s="58"/>
      <c r="B419" s="58"/>
      <c r="C419" s="61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1:40">
      <c r="A420" s="58"/>
      <c r="B420" s="58"/>
      <c r="C420" s="61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1:40">
      <c r="A421" s="58"/>
      <c r="B421" s="58"/>
      <c r="C421" s="61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1:40">
      <c r="A422" s="58"/>
      <c r="B422" s="58"/>
      <c r="C422" s="61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1:40">
      <c r="A423" s="58"/>
      <c r="B423" s="58"/>
      <c r="C423" s="61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1:40">
      <c r="A424" s="58"/>
      <c r="B424" s="58"/>
      <c r="C424" s="61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1:40">
      <c r="A425" s="58"/>
      <c r="B425" s="58"/>
      <c r="C425" s="61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1:40">
      <c r="A426" s="58"/>
      <c r="B426" s="58"/>
      <c r="C426" s="61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1:40">
      <c r="A427" s="58"/>
      <c r="B427" s="58"/>
      <c r="C427" s="61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1:40">
      <c r="A428" s="58"/>
      <c r="B428" s="58"/>
      <c r="C428" s="61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1:40">
      <c r="A429" s="58"/>
      <c r="B429" s="58"/>
      <c r="C429" s="61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1:40">
      <c r="A430" s="58"/>
      <c r="B430" s="58"/>
      <c r="C430" s="61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1:40">
      <c r="A431" s="58"/>
      <c r="B431" s="58"/>
      <c r="C431" s="61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1:40">
      <c r="A432" s="58"/>
      <c r="B432" s="58"/>
      <c r="C432" s="61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1:40">
      <c r="A433" s="58"/>
      <c r="B433" s="58"/>
      <c r="C433" s="61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1:40">
      <c r="A434" s="58"/>
      <c r="B434" s="58"/>
      <c r="C434" s="61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1:40">
      <c r="A435" s="58"/>
      <c r="B435" s="58"/>
      <c r="C435" s="61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1:40">
      <c r="A436" s="58"/>
      <c r="B436" s="58"/>
      <c r="C436" s="61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1:40">
      <c r="A437" s="58"/>
      <c r="B437" s="58"/>
      <c r="C437" s="61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1:40">
      <c r="A438" s="58"/>
      <c r="B438" s="58"/>
      <c r="C438" s="61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1:40">
      <c r="A439" s="58"/>
      <c r="B439" s="58"/>
      <c r="C439" s="61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1:40">
      <c r="A440" s="58"/>
      <c r="B440" s="58"/>
      <c r="C440" s="61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1:40">
      <c r="A441" s="58"/>
      <c r="B441" s="58"/>
      <c r="C441" s="61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1:40">
      <c r="A442" s="58"/>
      <c r="B442" s="58"/>
      <c r="C442" s="61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1:40">
      <c r="A443" s="58"/>
      <c r="B443" s="58"/>
      <c r="C443" s="61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1:40">
      <c r="A444" s="58"/>
      <c r="B444" s="58"/>
      <c r="C444" s="61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1:40">
      <c r="A445" s="58"/>
      <c r="B445" s="58"/>
      <c r="C445" s="61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1:40">
      <c r="A446" s="58"/>
      <c r="B446" s="58"/>
      <c r="C446" s="61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1:40">
      <c r="A447" s="58"/>
      <c r="B447" s="58"/>
      <c r="C447" s="61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1:40">
      <c r="A448" s="58"/>
      <c r="B448" s="58"/>
      <c r="C448" s="61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1:40">
      <c r="A449" s="58"/>
      <c r="B449" s="58"/>
      <c r="C449" s="61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1:40">
      <c r="A450" s="58"/>
      <c r="B450" s="58"/>
      <c r="C450" s="61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1:40">
      <c r="A451" s="58"/>
      <c r="B451" s="58"/>
      <c r="C451" s="61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1:40">
      <c r="A452" s="58"/>
      <c r="B452" s="58"/>
      <c r="C452" s="61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1:40">
      <c r="A453" s="58"/>
      <c r="B453" s="58"/>
      <c r="C453" s="61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1:40">
      <c r="A454" s="58"/>
      <c r="B454" s="58"/>
      <c r="C454" s="61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1:40">
      <c r="A455" s="58"/>
      <c r="B455" s="58"/>
      <c r="C455" s="61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1:40">
      <c r="A456" s="58"/>
      <c r="B456" s="58"/>
      <c r="C456" s="61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1:40">
      <c r="A457" s="58"/>
      <c r="B457" s="58"/>
      <c r="C457" s="61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1:40">
      <c r="A458" s="58"/>
      <c r="B458" s="58"/>
      <c r="C458" s="61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1:40">
      <c r="A459" s="58"/>
      <c r="B459" s="58"/>
      <c r="C459" s="61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1:40">
      <c r="A460" s="58"/>
      <c r="B460" s="58"/>
      <c r="C460" s="61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1:40">
      <c r="A461" s="58"/>
      <c r="B461" s="58"/>
      <c r="C461" s="61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1:40">
      <c r="A462" s="58"/>
      <c r="B462" s="58"/>
      <c r="C462" s="61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1:40">
      <c r="A463" s="58"/>
      <c r="B463" s="58"/>
      <c r="C463" s="61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1:40">
      <c r="A464" s="58"/>
      <c r="B464" s="58"/>
      <c r="C464" s="61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1:40">
      <c r="A465" s="58"/>
      <c r="B465" s="58"/>
      <c r="C465" s="61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1:40">
      <c r="A466" s="58"/>
      <c r="B466" s="58"/>
      <c r="C466" s="61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1:40">
      <c r="A467" s="58"/>
      <c r="B467" s="58"/>
      <c r="C467" s="61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1:40">
      <c r="A468" s="58"/>
      <c r="B468" s="58"/>
      <c r="C468" s="61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1:40">
      <c r="A469" s="58"/>
      <c r="B469" s="58"/>
      <c r="C469" s="61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1:40">
      <c r="A470" s="58"/>
      <c r="B470" s="58"/>
      <c r="C470" s="61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1:40">
      <c r="A471" s="58"/>
      <c r="B471" s="58"/>
      <c r="C471" s="61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1:40">
      <c r="A472" s="58"/>
      <c r="B472" s="58"/>
      <c r="C472" s="61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1:40">
      <c r="A473" s="58"/>
      <c r="B473" s="58"/>
      <c r="C473" s="61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1:40">
      <c r="A474" s="58"/>
      <c r="B474" s="58"/>
      <c r="C474" s="61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1:40">
      <c r="A475" s="58"/>
      <c r="B475" s="58"/>
      <c r="C475" s="61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1:40">
      <c r="A476" s="58"/>
      <c r="B476" s="58"/>
      <c r="C476" s="61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1:40">
      <c r="A477" s="58"/>
      <c r="B477" s="58"/>
      <c r="C477" s="61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1:40">
      <c r="A478" s="58"/>
      <c r="B478" s="58"/>
      <c r="C478" s="61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1:40">
      <c r="A479" s="58"/>
      <c r="B479" s="58"/>
      <c r="C479" s="61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1:40">
      <c r="A480" s="58"/>
      <c r="B480" s="58"/>
      <c r="C480" s="61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1:40">
      <c r="A481" s="58"/>
      <c r="B481" s="58"/>
      <c r="C481" s="61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1:40">
      <c r="A482" s="58"/>
      <c r="B482" s="58"/>
      <c r="C482" s="61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1:40">
      <c r="A483" s="58"/>
      <c r="B483" s="58"/>
      <c r="C483" s="61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1:40">
      <c r="A484" s="58"/>
      <c r="B484" s="58"/>
      <c r="C484" s="61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1:40">
      <c r="A485" s="58"/>
      <c r="B485" s="58"/>
      <c r="C485" s="61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1:40">
      <c r="A486" s="58"/>
      <c r="B486" s="58"/>
      <c r="C486" s="61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1:40">
      <c r="A487" s="58"/>
      <c r="B487" s="58"/>
      <c r="C487" s="61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1:40">
      <c r="A488" s="58"/>
      <c r="B488" s="58"/>
      <c r="C488" s="61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1:40">
      <c r="A489" s="58"/>
      <c r="B489" s="58"/>
      <c r="C489" s="61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1:40">
      <c r="A490" s="58"/>
      <c r="B490" s="58"/>
      <c r="C490" s="61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1:40">
      <c r="A491" s="58"/>
      <c r="B491" s="58"/>
      <c r="C491" s="61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1:40">
      <c r="A492" s="58"/>
      <c r="B492" s="58"/>
      <c r="C492" s="61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1:40">
      <c r="A493" s="58"/>
      <c r="B493" s="58"/>
      <c r="C493" s="61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1:40">
      <c r="A494" s="58"/>
      <c r="B494" s="58"/>
      <c r="C494" s="61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1:40">
      <c r="A495" s="58"/>
      <c r="B495" s="58"/>
      <c r="C495" s="61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1:40">
      <c r="A496" s="58"/>
      <c r="B496" s="58"/>
      <c r="C496" s="61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1:40">
      <c r="A497" s="58"/>
      <c r="B497" s="58"/>
      <c r="C497" s="61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1:40">
      <c r="A498" s="58"/>
      <c r="B498" s="58"/>
      <c r="C498" s="61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1:40">
      <c r="A499" s="58"/>
      <c r="B499" s="58"/>
      <c r="C499" s="61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1:40">
      <c r="A500" s="58"/>
      <c r="B500" s="58"/>
      <c r="C500" s="61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1:40">
      <c r="A501" s="58"/>
      <c r="B501" s="58"/>
      <c r="C501" s="61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1:40">
      <c r="A502" s="58"/>
      <c r="B502" s="58"/>
      <c r="C502" s="61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1:40">
      <c r="A503" s="58"/>
      <c r="B503" s="58"/>
      <c r="C503" s="61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1:40">
      <c r="A504" s="58"/>
      <c r="B504" s="58"/>
      <c r="C504" s="61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1:40">
      <c r="A505" s="58"/>
      <c r="B505" s="58"/>
      <c r="C505" s="61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1:40">
      <c r="A506" s="58"/>
      <c r="B506" s="58"/>
      <c r="C506" s="61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1:40">
      <c r="A507" s="58"/>
      <c r="B507" s="58"/>
      <c r="C507" s="61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1:40">
      <c r="A508" s="58"/>
      <c r="B508" s="58"/>
      <c r="C508" s="61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1:40">
      <c r="A509" s="58"/>
      <c r="B509" s="58"/>
      <c r="C509" s="61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1:40">
      <c r="A510" s="58"/>
      <c r="B510" s="58"/>
      <c r="C510" s="61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1:40">
      <c r="A511" s="58"/>
      <c r="B511" s="58"/>
      <c r="C511" s="61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1:40">
      <c r="A512" s="58"/>
      <c r="B512" s="58"/>
      <c r="C512" s="61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1:40">
      <c r="A513" s="58"/>
      <c r="B513" s="58"/>
      <c r="C513" s="61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1:40">
      <c r="A514" s="58"/>
      <c r="B514" s="58"/>
      <c r="C514" s="61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1:40">
      <c r="A515" s="58"/>
      <c r="B515" s="58"/>
      <c r="C515" s="61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1:40">
      <c r="A516" s="58"/>
      <c r="B516" s="58"/>
      <c r="C516" s="61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1:40">
      <c r="A517" s="58"/>
      <c r="B517" s="58"/>
      <c r="C517" s="61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1:40">
      <c r="A518" s="58"/>
      <c r="B518" s="58"/>
      <c r="C518" s="61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1:40">
      <c r="A519" s="58"/>
      <c r="B519" s="58"/>
      <c r="C519" s="61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1:40">
      <c r="A520" s="58"/>
      <c r="B520" s="58"/>
      <c r="C520" s="61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1:40">
      <c r="A521" s="58"/>
      <c r="B521" s="58"/>
      <c r="C521" s="61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1:40">
      <c r="A522" s="58"/>
      <c r="B522" s="58"/>
      <c r="C522" s="61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1:40">
      <c r="A523" s="58"/>
      <c r="B523" s="58"/>
      <c r="C523" s="61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1:40">
      <c r="A524" s="58"/>
      <c r="B524" s="58"/>
      <c r="C524" s="61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1:40">
      <c r="A525" s="58"/>
      <c r="B525" s="58"/>
      <c r="C525" s="61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1:40">
      <c r="A526" s="58"/>
      <c r="B526" s="58"/>
      <c r="C526" s="61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1:40">
      <c r="A527" s="58"/>
      <c r="B527" s="58"/>
      <c r="C527" s="61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1:40">
      <c r="A528" s="58"/>
      <c r="B528" s="58"/>
      <c r="C528" s="61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1:40">
      <c r="A529" s="58"/>
      <c r="B529" s="58"/>
      <c r="C529" s="61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1:40">
      <c r="A530" s="58"/>
      <c r="B530" s="58"/>
      <c r="C530" s="61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1:40">
      <c r="A531" s="58"/>
      <c r="B531" s="58"/>
      <c r="C531" s="61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1:40">
      <c r="A532" s="58"/>
      <c r="B532" s="58"/>
      <c r="C532" s="61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1:40">
      <c r="A533" s="58"/>
      <c r="B533" s="58"/>
      <c r="C533" s="61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1:40">
      <c r="A534" s="58"/>
      <c r="B534" s="58"/>
      <c r="C534" s="61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1:40">
      <c r="A535" s="58"/>
      <c r="B535" s="58"/>
      <c r="C535" s="61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1:40">
      <c r="A536" s="58"/>
      <c r="B536" s="58"/>
      <c r="C536" s="61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1:40">
      <c r="A537" s="58"/>
      <c r="B537" s="58"/>
      <c r="C537" s="61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1:40">
      <c r="A538" s="58"/>
      <c r="B538" s="58"/>
      <c r="C538" s="61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1:40">
      <c r="A539" s="58"/>
      <c r="B539" s="58"/>
      <c r="C539" s="61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1:40">
      <c r="A540" s="58"/>
      <c r="B540" s="58"/>
      <c r="C540" s="61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1:40">
      <c r="A541" s="58"/>
      <c r="B541" s="58"/>
      <c r="C541" s="61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1:40">
      <c r="A542" s="58"/>
      <c r="B542" s="58"/>
      <c r="C542" s="61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1:40">
      <c r="A543" s="58"/>
      <c r="B543" s="58"/>
      <c r="C543" s="61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1:40">
      <c r="A544" s="58"/>
      <c r="B544" s="58"/>
      <c r="C544" s="61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1:40">
      <c r="A545" s="58"/>
      <c r="B545" s="58"/>
      <c r="C545" s="61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1:40">
      <c r="A546" s="58"/>
      <c r="B546" s="58"/>
      <c r="C546" s="61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1:40">
      <c r="A547" s="58"/>
      <c r="B547" s="58"/>
      <c r="C547" s="61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1:40">
      <c r="A548" s="58"/>
      <c r="B548" s="58"/>
      <c r="C548" s="61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1:40">
      <c r="A549" s="58"/>
      <c r="B549" s="58"/>
      <c r="C549" s="61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1:40">
      <c r="A550" s="58"/>
      <c r="B550" s="58"/>
      <c r="C550" s="61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1:40">
      <c r="A551" s="58"/>
      <c r="B551" s="58"/>
      <c r="C551" s="61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1:40">
      <c r="A552" s="58"/>
      <c r="B552" s="58"/>
      <c r="C552" s="61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1:40">
      <c r="A553" s="58"/>
      <c r="B553" s="58"/>
      <c r="C553" s="61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1:40">
      <c r="A554" s="58"/>
      <c r="B554" s="58"/>
      <c r="C554" s="61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1:40">
      <c r="A555" s="58"/>
      <c r="B555" s="58"/>
      <c r="C555" s="61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1:40">
      <c r="A556" s="58"/>
      <c r="B556" s="58"/>
      <c r="C556" s="61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1:40">
      <c r="A557" s="58"/>
      <c r="B557" s="58"/>
      <c r="C557" s="61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1:40">
      <c r="A558" s="58"/>
      <c r="B558" s="58"/>
      <c r="C558" s="61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1:40">
      <c r="A559" s="58"/>
      <c r="B559" s="58"/>
      <c r="C559" s="61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1:40">
      <c r="A560" s="58"/>
      <c r="B560" s="58"/>
      <c r="C560" s="61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1:40">
      <c r="A561" s="58"/>
      <c r="B561" s="58"/>
      <c r="C561" s="61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1:40">
      <c r="A562" s="58"/>
      <c r="B562" s="58"/>
      <c r="C562" s="61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1:40">
      <c r="A563" s="58"/>
      <c r="B563" s="58"/>
      <c r="C563" s="61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1:40">
      <c r="A564" s="58"/>
      <c r="B564" s="58"/>
      <c r="C564" s="61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1:40">
      <c r="A565" s="58"/>
      <c r="B565" s="58"/>
      <c r="C565" s="61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1:40">
      <c r="A566" s="58"/>
      <c r="B566" s="58"/>
      <c r="C566" s="61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1:40">
      <c r="A567" s="58"/>
      <c r="B567" s="58"/>
      <c r="C567" s="61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1:40">
      <c r="A568" s="58"/>
      <c r="B568" s="58"/>
      <c r="C568" s="61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1:40">
      <c r="A569" s="58"/>
      <c r="B569" s="58"/>
      <c r="C569" s="61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1:40">
      <c r="A570" s="58"/>
      <c r="B570" s="58"/>
      <c r="C570" s="61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1:40">
      <c r="A571" s="58"/>
      <c r="B571" s="58"/>
      <c r="C571" s="61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1:40">
      <c r="A572" s="58"/>
      <c r="B572" s="58"/>
      <c r="C572" s="61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1:40">
      <c r="A573" s="58"/>
      <c r="B573" s="58"/>
      <c r="C573" s="61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1:40">
      <c r="A574" s="58"/>
      <c r="B574" s="58"/>
      <c r="C574" s="61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1:40">
      <c r="A575" s="58"/>
      <c r="B575" s="58"/>
      <c r="C575" s="61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1:40">
      <c r="A576" s="58"/>
      <c r="B576" s="58"/>
      <c r="C576" s="61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1:40">
      <c r="A577" s="58"/>
      <c r="B577" s="58"/>
      <c r="C577" s="61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1:40">
      <c r="A578" s="58"/>
      <c r="B578" s="58"/>
      <c r="C578" s="61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1:40">
      <c r="A579" s="58"/>
      <c r="B579" s="58"/>
      <c r="C579" s="61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1:40">
      <c r="A580" s="58"/>
      <c r="B580" s="58"/>
      <c r="C580" s="61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1:40">
      <c r="A581" s="58"/>
      <c r="B581" s="58"/>
      <c r="C581" s="61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1:40">
      <c r="A582" s="58"/>
      <c r="B582" s="58"/>
      <c r="C582" s="61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1:40">
      <c r="A583" s="58"/>
      <c r="B583" s="58"/>
      <c r="C583" s="61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1:40">
      <c r="A584" s="58"/>
      <c r="B584" s="58"/>
      <c r="C584" s="61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1:40">
      <c r="A585" s="58"/>
      <c r="B585" s="58"/>
      <c r="C585" s="61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1:40">
      <c r="A586" s="58"/>
      <c r="B586" s="58"/>
      <c r="C586" s="61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1:40">
      <c r="A587" s="58"/>
      <c r="B587" s="58"/>
      <c r="C587" s="61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1:40">
      <c r="A588" s="58"/>
      <c r="B588" s="58"/>
      <c r="C588" s="61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1:40">
      <c r="A589" s="58"/>
      <c r="B589" s="58"/>
      <c r="C589" s="61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1:40">
      <c r="A590" s="58"/>
      <c r="B590" s="58"/>
      <c r="C590" s="61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1:40">
      <c r="A591" s="58"/>
      <c r="B591" s="58"/>
      <c r="C591" s="61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1:40">
      <c r="A592" s="58"/>
      <c r="B592" s="58"/>
      <c r="C592" s="61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1:40">
      <c r="A593" s="58"/>
      <c r="B593" s="58"/>
      <c r="C593" s="61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1:40">
      <c r="A594" s="58"/>
      <c r="B594" s="58"/>
      <c r="C594" s="61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1:40">
      <c r="A595" s="58"/>
      <c r="B595" s="58"/>
      <c r="C595" s="61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1:40">
      <c r="A596" s="58"/>
      <c r="B596" s="58"/>
      <c r="C596" s="61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1:40">
      <c r="A597" s="58"/>
      <c r="B597" s="58"/>
      <c r="C597" s="61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1:40">
      <c r="A598" s="58"/>
      <c r="B598" s="58"/>
      <c r="C598" s="61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1:40">
      <c r="A599" s="58"/>
      <c r="B599" s="58"/>
      <c r="C599" s="61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1:40">
      <c r="A600" s="58"/>
      <c r="B600" s="58"/>
      <c r="C600" s="61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1:40">
      <c r="A601" s="58"/>
      <c r="B601" s="58"/>
      <c r="C601" s="61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1:40">
      <c r="A602" s="58"/>
      <c r="B602" s="58"/>
      <c r="C602" s="61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1:40">
      <c r="A603" s="58"/>
      <c r="B603" s="58"/>
      <c r="C603" s="61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1:40">
      <c r="A604" s="58"/>
      <c r="B604" s="58"/>
      <c r="C604" s="61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1:40">
      <c r="A605" s="58"/>
      <c r="B605" s="58"/>
      <c r="C605" s="61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1:40">
      <c r="A606" s="58"/>
      <c r="B606" s="58"/>
      <c r="C606" s="61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1:40">
      <c r="A607" s="58"/>
      <c r="B607" s="58"/>
      <c r="C607" s="61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1:40">
      <c r="A608" s="58"/>
      <c r="B608" s="58"/>
      <c r="C608" s="61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1:40">
      <c r="A609" s="58"/>
      <c r="B609" s="58"/>
      <c r="C609" s="61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1:40">
      <c r="A610" s="58"/>
      <c r="B610" s="58"/>
      <c r="C610" s="61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1:40">
      <c r="A611" s="58"/>
      <c r="B611" s="58"/>
      <c r="C611" s="61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1:40">
      <c r="A612" s="58"/>
      <c r="B612" s="58"/>
      <c r="C612" s="61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1:40">
      <c r="A613" s="58"/>
      <c r="B613" s="58"/>
      <c r="C613" s="61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1:40">
      <c r="A614" s="58"/>
      <c r="B614" s="58"/>
      <c r="C614" s="61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1:40">
      <c r="A615" s="58"/>
      <c r="B615" s="58"/>
      <c r="C615" s="61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1:40">
      <c r="A616" s="58"/>
      <c r="B616" s="58"/>
      <c r="C616" s="61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1:40">
      <c r="A617" s="58"/>
      <c r="B617" s="58"/>
      <c r="C617" s="61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1:40">
      <c r="A618" s="58"/>
      <c r="B618" s="58"/>
      <c r="C618" s="61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1:40">
      <c r="A619" s="58"/>
      <c r="B619" s="58"/>
      <c r="C619" s="61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1:40">
      <c r="A620" s="58"/>
      <c r="B620" s="58"/>
      <c r="C620" s="61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1:40">
      <c r="A621" s="58"/>
      <c r="B621" s="58"/>
      <c r="C621" s="61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1:40">
      <c r="A622" s="58"/>
      <c r="B622" s="58"/>
      <c r="C622" s="61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1:40">
      <c r="A623" s="58"/>
      <c r="B623" s="58"/>
      <c r="C623" s="61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1:40">
      <c r="A624" s="58"/>
      <c r="B624" s="58"/>
      <c r="C624" s="61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1:40">
      <c r="A625" s="58"/>
      <c r="B625" s="58"/>
      <c r="C625" s="61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1:40">
      <c r="A626" s="58"/>
      <c r="B626" s="58"/>
      <c r="C626" s="61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1:40">
      <c r="A627" s="58"/>
      <c r="B627" s="58"/>
      <c r="C627" s="61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1:40">
      <c r="A628" s="58"/>
      <c r="B628" s="58"/>
      <c r="C628" s="61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1:40">
      <c r="A629" s="58"/>
      <c r="B629" s="58"/>
      <c r="C629" s="61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1:40">
      <c r="A630" s="58"/>
      <c r="B630" s="58"/>
      <c r="C630" s="61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1:40">
      <c r="A631" s="58"/>
      <c r="B631" s="58"/>
      <c r="C631" s="61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1:40">
      <c r="A632" s="58"/>
      <c r="B632" s="58"/>
      <c r="C632" s="61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1:40">
      <c r="A633" s="58"/>
      <c r="B633" s="58"/>
      <c r="C633" s="61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1:40">
      <c r="A634" s="58"/>
      <c r="B634" s="58"/>
      <c r="C634" s="61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1:40">
      <c r="A635" s="58"/>
      <c r="B635" s="58"/>
      <c r="C635" s="61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1:40">
      <c r="A636" s="58"/>
      <c r="B636" s="58"/>
      <c r="C636" s="61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1:40">
      <c r="A637" s="58"/>
      <c r="B637" s="58"/>
      <c r="C637" s="61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1:40">
      <c r="A638" s="58"/>
      <c r="B638" s="58"/>
      <c r="C638" s="61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1:40">
      <c r="A639" s="58"/>
      <c r="B639" s="58"/>
      <c r="C639" s="61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1:40">
      <c r="A640" s="58"/>
      <c r="B640" s="58"/>
      <c r="C640" s="61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1:40">
      <c r="A641" s="58"/>
      <c r="B641" s="58"/>
      <c r="C641" s="61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1:40">
      <c r="A642" s="58"/>
      <c r="B642" s="58"/>
      <c r="C642" s="61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1:40">
      <c r="A643" s="58"/>
      <c r="B643" s="58"/>
      <c r="C643" s="61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1:40">
      <c r="A644" s="58"/>
      <c r="B644" s="58"/>
      <c r="C644" s="61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1:40">
      <c r="A645" s="58"/>
      <c r="B645" s="58"/>
      <c r="C645" s="61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1:40">
      <c r="A646" s="58"/>
      <c r="B646" s="58"/>
      <c r="C646" s="61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1:40">
      <c r="A647" s="58"/>
      <c r="B647" s="58"/>
      <c r="C647" s="61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1:40">
      <c r="A648" s="58"/>
      <c r="B648" s="58"/>
      <c r="C648" s="61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1:40">
      <c r="A649" s="58"/>
      <c r="B649" s="58"/>
      <c r="C649" s="61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1:40">
      <c r="A650" s="58"/>
      <c r="B650" s="58"/>
      <c r="C650" s="61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1:40">
      <c r="A651" s="58"/>
      <c r="B651" s="58"/>
      <c r="C651" s="61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1:40">
      <c r="A652" s="58"/>
      <c r="B652" s="58"/>
      <c r="C652" s="61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1:40">
      <c r="A653" s="58"/>
      <c r="B653" s="58"/>
      <c r="C653" s="61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1:40">
      <c r="A654" s="58"/>
      <c r="B654" s="58"/>
      <c r="C654" s="61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1:40">
      <c r="A655" s="58"/>
      <c r="B655" s="58"/>
      <c r="C655" s="61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1:40">
      <c r="A656" s="58"/>
      <c r="B656" s="58"/>
      <c r="C656" s="61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1:40">
      <c r="A657" s="58"/>
      <c r="B657" s="58"/>
      <c r="C657" s="61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1:40">
      <c r="A658" s="58"/>
      <c r="B658" s="58"/>
      <c r="C658" s="61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1:40">
      <c r="A659" s="58"/>
      <c r="B659" s="58"/>
      <c r="C659" s="61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1:40">
      <c r="A660" s="58"/>
      <c r="B660" s="58"/>
      <c r="C660" s="61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1:40">
      <c r="A661" s="58"/>
      <c r="B661" s="58"/>
      <c r="C661" s="61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</row>
    <row r="662" spans="1:40">
      <c r="A662" s="58"/>
      <c r="B662" s="58"/>
      <c r="C662" s="61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</row>
    <row r="663" spans="1:40">
      <c r="A663" s="58"/>
      <c r="B663" s="58"/>
      <c r="C663" s="61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</row>
    <row r="664" spans="1:40">
      <c r="A664" s="58"/>
      <c r="B664" s="58"/>
      <c r="C664" s="61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</row>
    <row r="665" spans="1:40">
      <c r="A665" s="58"/>
      <c r="B665" s="58"/>
      <c r="C665" s="61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</row>
    <row r="666" spans="1:40">
      <c r="A666" s="58"/>
      <c r="B666" s="58"/>
      <c r="C666" s="61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</row>
    <row r="667" spans="1:40">
      <c r="A667" s="58"/>
      <c r="B667" s="58"/>
      <c r="C667" s="61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</row>
    <row r="668" spans="1:40">
      <c r="A668" s="58"/>
      <c r="B668" s="58"/>
      <c r="C668" s="61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</row>
    <row r="669" spans="1:40">
      <c r="A669" s="58"/>
      <c r="B669" s="58"/>
      <c r="C669" s="61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</row>
    <row r="670" spans="1:40">
      <c r="A670" s="58"/>
      <c r="B670" s="58"/>
      <c r="C670" s="61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</row>
    <row r="671" spans="1:40">
      <c r="A671" s="58"/>
      <c r="B671" s="58"/>
      <c r="C671" s="61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</row>
    <row r="672" spans="1:40">
      <c r="A672" s="58"/>
      <c r="B672" s="58"/>
      <c r="C672" s="61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</row>
    <row r="673" spans="1:40">
      <c r="A673" s="58"/>
      <c r="B673" s="58"/>
      <c r="C673" s="61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</row>
    <row r="674" spans="1:40">
      <c r="A674" s="58"/>
      <c r="B674" s="58"/>
      <c r="C674" s="61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</row>
    <row r="675" spans="1:40">
      <c r="A675" s="58"/>
      <c r="B675" s="58"/>
      <c r="C675" s="61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</row>
    <row r="676" spans="1:40">
      <c r="A676" s="58"/>
      <c r="B676" s="58"/>
      <c r="C676" s="61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</row>
    <row r="677" spans="1:40">
      <c r="A677" s="58"/>
      <c r="B677" s="58"/>
      <c r="C677" s="61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</row>
    <row r="678" spans="1:40">
      <c r="A678" s="58"/>
      <c r="B678" s="58"/>
      <c r="C678" s="61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</row>
    <row r="679" spans="1:40">
      <c r="A679" s="58"/>
      <c r="B679" s="58"/>
      <c r="C679" s="61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</row>
    <row r="680" spans="1:40">
      <c r="A680" s="58"/>
      <c r="B680" s="58"/>
      <c r="C680" s="61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</row>
    <row r="681" spans="1:40">
      <c r="A681" s="58"/>
      <c r="B681" s="58"/>
      <c r="C681" s="61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</row>
    <row r="682" spans="1:40">
      <c r="A682" s="58"/>
      <c r="B682" s="58"/>
      <c r="C682" s="61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</row>
    <row r="683" spans="1:40">
      <c r="A683" s="58"/>
      <c r="B683" s="58"/>
      <c r="C683" s="61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</row>
    <row r="684" spans="1:40">
      <c r="A684" s="58"/>
      <c r="B684" s="58"/>
      <c r="C684" s="61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</row>
    <row r="685" spans="1:40">
      <c r="A685" s="58"/>
      <c r="B685" s="58"/>
      <c r="C685" s="61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</row>
    <row r="686" spans="1:40">
      <c r="A686" s="58"/>
      <c r="B686" s="58"/>
      <c r="C686" s="61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</row>
    <row r="687" spans="1:40">
      <c r="A687" s="58"/>
      <c r="B687" s="58"/>
      <c r="C687" s="61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</row>
    <row r="688" spans="1:40">
      <c r="A688" s="58"/>
      <c r="B688" s="58"/>
      <c r="C688" s="61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</row>
    <row r="689" spans="1:40">
      <c r="A689" s="58"/>
      <c r="B689" s="58"/>
      <c r="C689" s="61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</row>
    <row r="690" spans="1:40">
      <c r="A690" s="58"/>
      <c r="B690" s="58"/>
      <c r="C690" s="61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</row>
    <row r="691" spans="1:40">
      <c r="A691" s="58"/>
      <c r="B691" s="58"/>
      <c r="C691" s="61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</row>
    <row r="692" spans="1:40">
      <c r="A692" s="58"/>
      <c r="B692" s="58"/>
      <c r="C692" s="61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</row>
    <row r="693" spans="1:40">
      <c r="A693" s="58"/>
      <c r="B693" s="58"/>
      <c r="C693" s="61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</row>
    <row r="694" spans="1:40">
      <c r="A694" s="58"/>
      <c r="B694" s="58"/>
      <c r="C694" s="61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</row>
    <row r="695" spans="1:40">
      <c r="A695" s="58"/>
      <c r="B695" s="58"/>
      <c r="C695" s="61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</row>
    <row r="696" spans="1:40">
      <c r="A696" s="58"/>
      <c r="B696" s="58"/>
      <c r="C696" s="61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</row>
    <row r="697" spans="1:40">
      <c r="A697" s="58"/>
      <c r="B697" s="58"/>
      <c r="C697" s="61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</row>
    <row r="698" spans="1:40">
      <c r="A698" s="58"/>
      <c r="B698" s="58"/>
      <c r="C698" s="61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</row>
    <row r="699" spans="1:40">
      <c r="A699" s="58"/>
      <c r="B699" s="58"/>
      <c r="C699" s="61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</row>
    <row r="700" spans="1:40">
      <c r="A700" s="58"/>
      <c r="B700" s="58"/>
      <c r="C700" s="61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</row>
    <row r="701" spans="1:40">
      <c r="A701" s="58"/>
      <c r="B701" s="58"/>
      <c r="C701" s="61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</row>
    <row r="702" spans="1:40">
      <c r="A702" s="58"/>
      <c r="B702" s="58"/>
      <c r="C702" s="61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</row>
    <row r="703" spans="1:40">
      <c r="A703" s="58"/>
      <c r="B703" s="58"/>
      <c r="C703" s="61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</row>
    <row r="704" spans="1:40">
      <c r="A704" s="58"/>
      <c r="B704" s="58"/>
      <c r="C704" s="61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</row>
    <row r="705" spans="1:40">
      <c r="A705" s="58"/>
      <c r="B705" s="58"/>
      <c r="C705" s="61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</row>
    <row r="706" spans="1:40">
      <c r="A706" s="58"/>
      <c r="B706" s="58"/>
      <c r="C706" s="61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</row>
    <row r="707" spans="1:40">
      <c r="A707" s="58"/>
      <c r="B707" s="58"/>
      <c r="C707" s="61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</row>
    <row r="708" spans="1:40">
      <c r="A708" s="58"/>
      <c r="B708" s="58"/>
      <c r="C708" s="61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</row>
    <row r="709" spans="1:40">
      <c r="A709" s="58"/>
      <c r="B709" s="58"/>
      <c r="C709" s="61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</row>
    <row r="710" spans="1:40">
      <c r="A710" s="58"/>
      <c r="B710" s="58"/>
      <c r="C710" s="61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</row>
    <row r="711" spans="1:40">
      <c r="A711" s="58"/>
      <c r="B711" s="58"/>
      <c r="C711" s="61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</row>
    <row r="712" spans="1:40">
      <c r="A712" s="58"/>
      <c r="B712" s="58"/>
      <c r="C712" s="61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</row>
    <row r="713" spans="1:40">
      <c r="A713" s="58"/>
      <c r="B713" s="58"/>
      <c r="C713" s="61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</row>
    <row r="714" spans="1:40">
      <c r="A714" s="58"/>
      <c r="B714" s="58"/>
      <c r="C714" s="61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</row>
    <row r="715" spans="1:40">
      <c r="A715" s="58"/>
      <c r="B715" s="58"/>
      <c r="C715" s="61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</row>
    <row r="716" spans="1:40">
      <c r="A716" s="58"/>
      <c r="B716" s="58"/>
      <c r="C716" s="61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</row>
    <row r="717" spans="1:40">
      <c r="A717" s="58"/>
      <c r="B717" s="58"/>
      <c r="C717" s="61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</row>
    <row r="718" spans="1:40">
      <c r="A718" s="58"/>
      <c r="B718" s="58"/>
      <c r="C718" s="61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</row>
    <row r="719" spans="1:40">
      <c r="A719" s="58"/>
      <c r="B719" s="58"/>
      <c r="C719" s="61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</row>
    <row r="720" spans="1:40">
      <c r="A720" s="58"/>
      <c r="B720" s="58"/>
      <c r="C720" s="61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</row>
    <row r="721" spans="1:40">
      <c r="A721" s="58"/>
      <c r="B721" s="58"/>
      <c r="C721" s="61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</row>
    <row r="722" spans="1:40">
      <c r="A722" s="58"/>
      <c r="B722" s="58"/>
      <c r="C722" s="61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</row>
    <row r="723" spans="1:40">
      <c r="A723" s="58"/>
      <c r="B723" s="58"/>
      <c r="C723" s="61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</row>
    <row r="724" spans="1:40">
      <c r="A724" s="58"/>
      <c r="B724" s="58"/>
      <c r="C724" s="61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</row>
    <row r="725" spans="1:40">
      <c r="A725" s="58"/>
      <c r="B725" s="58"/>
      <c r="C725" s="61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</row>
    <row r="726" spans="1:40">
      <c r="A726" s="58"/>
      <c r="B726" s="58"/>
      <c r="C726" s="61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</row>
    <row r="727" spans="1:40">
      <c r="A727" s="58"/>
      <c r="B727" s="58"/>
      <c r="C727" s="61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</row>
    <row r="728" spans="1:40">
      <c r="A728" s="58"/>
      <c r="B728" s="58"/>
      <c r="C728" s="61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</row>
    <row r="729" spans="1:40">
      <c r="A729" s="58"/>
      <c r="B729" s="58"/>
      <c r="C729" s="61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</row>
    <row r="730" spans="1:40">
      <c r="A730" s="58"/>
      <c r="B730" s="58"/>
      <c r="C730" s="61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</row>
    <row r="731" spans="1:40">
      <c r="A731" s="58"/>
      <c r="B731" s="58"/>
      <c r="C731" s="61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</row>
    <row r="732" spans="1:40">
      <c r="A732" s="58"/>
      <c r="B732" s="58"/>
      <c r="C732" s="61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</row>
    <row r="733" spans="1:40">
      <c r="A733" s="58"/>
      <c r="B733" s="58"/>
      <c r="C733" s="61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</row>
    <row r="734" spans="1:40">
      <c r="A734" s="58"/>
      <c r="B734" s="58"/>
      <c r="C734" s="61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</row>
    <row r="735" spans="1:40">
      <c r="A735" s="58"/>
      <c r="B735" s="58"/>
      <c r="C735" s="61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</row>
    <row r="736" spans="1:40">
      <c r="A736" s="58"/>
      <c r="B736" s="58"/>
      <c r="C736" s="61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</row>
    <row r="737" spans="1:40">
      <c r="A737" s="58"/>
      <c r="B737" s="58"/>
      <c r="C737" s="61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</row>
    <row r="738" spans="1:40">
      <c r="A738" s="58"/>
      <c r="B738" s="58"/>
      <c r="C738" s="61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</row>
    <row r="739" spans="1:40">
      <c r="A739" s="58"/>
      <c r="B739" s="58"/>
      <c r="C739" s="61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</row>
    <row r="740" spans="1:40">
      <c r="A740" s="58"/>
      <c r="B740" s="58"/>
      <c r="C740" s="61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</row>
    <row r="741" spans="1:40">
      <c r="A741" s="58"/>
      <c r="B741" s="58"/>
      <c r="C741" s="61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</row>
    <row r="742" spans="1:40">
      <c r="A742" s="58"/>
      <c r="B742" s="58"/>
      <c r="C742" s="61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</row>
    <row r="743" spans="1:40">
      <c r="A743" s="58"/>
      <c r="B743" s="58"/>
      <c r="C743" s="61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</row>
    <row r="744" spans="1:40">
      <c r="A744" s="58"/>
      <c r="B744" s="58"/>
      <c r="C744" s="61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</row>
    <row r="745" spans="1:40">
      <c r="A745" s="58"/>
      <c r="B745" s="58"/>
      <c r="C745" s="61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</row>
    <row r="746" spans="1:40">
      <c r="A746" s="58"/>
      <c r="B746" s="58"/>
      <c r="C746" s="61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</row>
    <row r="747" spans="1:40">
      <c r="A747" s="58"/>
      <c r="B747" s="58"/>
      <c r="C747" s="61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</row>
    <row r="748" spans="1:40">
      <c r="A748" s="58"/>
      <c r="B748" s="58"/>
      <c r="C748" s="61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</row>
    <row r="749" spans="1:40">
      <c r="A749" s="58"/>
      <c r="B749" s="58"/>
      <c r="C749" s="61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</row>
    <row r="750" spans="1:40">
      <c r="A750" s="58"/>
      <c r="B750" s="58"/>
      <c r="C750" s="61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</row>
    <row r="751" spans="1:40">
      <c r="A751" s="58"/>
      <c r="B751" s="58"/>
      <c r="C751" s="61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</row>
    <row r="752" spans="1:40">
      <c r="A752" s="58"/>
      <c r="B752" s="58"/>
      <c r="C752" s="61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</row>
    <row r="753" spans="1:40">
      <c r="A753" s="58"/>
      <c r="B753" s="58"/>
      <c r="C753" s="61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</row>
    <row r="754" spans="1:40">
      <c r="A754" s="58"/>
      <c r="B754" s="58"/>
      <c r="C754" s="61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</row>
    <row r="755" spans="1:40">
      <c r="A755" s="58"/>
      <c r="B755" s="58"/>
      <c r="C755" s="61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</row>
    <row r="756" spans="1:40">
      <c r="A756" s="58"/>
      <c r="B756" s="58"/>
      <c r="C756" s="61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</row>
    <row r="757" spans="1:40">
      <c r="A757" s="58"/>
      <c r="B757" s="58"/>
      <c r="C757" s="61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</row>
    <row r="758" spans="1:40">
      <c r="A758" s="58"/>
      <c r="B758" s="58"/>
      <c r="C758" s="61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</row>
    <row r="759" spans="1:40">
      <c r="A759" s="58"/>
      <c r="B759" s="58"/>
      <c r="C759" s="61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</row>
    <row r="760" spans="1:40">
      <c r="A760" s="58"/>
      <c r="B760" s="58"/>
      <c r="C760" s="61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</row>
    <row r="761" spans="1:40">
      <c r="A761" s="58"/>
      <c r="B761" s="58"/>
      <c r="C761" s="61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</row>
    <row r="762" spans="1:40">
      <c r="A762" s="58"/>
      <c r="B762" s="58"/>
      <c r="C762" s="61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</row>
    <row r="763" spans="1:40">
      <c r="A763" s="58"/>
      <c r="B763" s="58"/>
      <c r="C763" s="61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</row>
    <row r="764" spans="1:40">
      <c r="A764" s="58"/>
      <c r="B764" s="58"/>
      <c r="C764" s="61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</row>
    <row r="765" spans="1:40">
      <c r="A765" s="58"/>
      <c r="B765" s="58"/>
      <c r="C765" s="61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</row>
    <row r="766" spans="1:40">
      <c r="A766" s="58"/>
      <c r="B766" s="58"/>
      <c r="C766" s="61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</row>
    <row r="767" spans="1:40">
      <c r="A767" s="58"/>
      <c r="B767" s="58"/>
      <c r="C767" s="61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</row>
    <row r="768" spans="1:40">
      <c r="A768" s="58"/>
      <c r="B768" s="58"/>
      <c r="C768" s="61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</row>
    <row r="769" spans="1:40">
      <c r="A769" s="58"/>
      <c r="B769" s="58"/>
      <c r="C769" s="61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</row>
    <row r="770" spans="1:40">
      <c r="A770" s="58"/>
      <c r="B770" s="58"/>
      <c r="C770" s="61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</row>
    <row r="771" spans="1:40">
      <c r="A771" s="58"/>
      <c r="B771" s="58"/>
      <c r="C771" s="61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</row>
    <row r="772" spans="1:40">
      <c r="A772" s="58"/>
      <c r="B772" s="58"/>
      <c r="C772" s="61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</row>
    <row r="773" spans="1:40">
      <c r="A773" s="58"/>
      <c r="B773" s="58"/>
      <c r="C773" s="61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</row>
    <row r="774" spans="1:40">
      <c r="A774" s="58"/>
      <c r="B774" s="58"/>
      <c r="C774" s="61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</row>
    <row r="775" spans="1:40">
      <c r="A775" s="58"/>
      <c r="B775" s="58"/>
      <c r="C775" s="61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</row>
    <row r="776" spans="1:40">
      <c r="A776" s="58"/>
      <c r="B776" s="58"/>
      <c r="C776" s="61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</row>
    <row r="777" spans="1:40">
      <c r="A777" s="58"/>
      <c r="B777" s="58"/>
      <c r="C777" s="61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</row>
    <row r="778" spans="1:40">
      <c r="A778" s="58"/>
      <c r="B778" s="58"/>
      <c r="C778" s="61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</row>
    <row r="779" spans="1:40">
      <c r="A779" s="58"/>
      <c r="B779" s="58"/>
      <c r="C779" s="61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</row>
    <row r="780" spans="1:40">
      <c r="A780" s="58"/>
      <c r="B780" s="58"/>
      <c r="C780" s="61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</row>
    <row r="781" spans="1:40">
      <c r="A781" s="58"/>
      <c r="B781" s="58"/>
      <c r="C781" s="61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</row>
    <row r="782" spans="1:40">
      <c r="A782" s="58"/>
      <c r="B782" s="58"/>
      <c r="C782" s="61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</row>
    <row r="783" spans="1:40">
      <c r="A783" s="58"/>
      <c r="B783" s="58"/>
      <c r="C783" s="61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</row>
    <row r="784" spans="1:40">
      <c r="A784" s="58"/>
      <c r="B784" s="58"/>
      <c r="C784" s="61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</row>
    <row r="785" spans="1:40">
      <c r="A785" s="58"/>
      <c r="B785" s="58"/>
      <c r="C785" s="61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</row>
    <row r="786" spans="1:40">
      <c r="A786" s="58"/>
      <c r="B786" s="58"/>
      <c r="C786" s="61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</row>
    <row r="787" spans="1:40">
      <c r="A787" s="58"/>
      <c r="B787" s="58"/>
      <c r="C787" s="61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</row>
    <row r="788" spans="1:40">
      <c r="A788" s="58"/>
      <c r="B788" s="58"/>
      <c r="C788" s="61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</row>
    <row r="789" spans="1:40">
      <c r="A789" s="58"/>
      <c r="B789" s="58"/>
      <c r="C789" s="61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</row>
    <row r="790" spans="1:40">
      <c r="A790" s="58"/>
      <c r="B790" s="58"/>
      <c r="C790" s="61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</row>
    <row r="791" spans="1:40">
      <c r="A791" s="58"/>
      <c r="B791" s="58"/>
      <c r="C791" s="61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</row>
    <row r="792" spans="1:40">
      <c r="A792" s="58"/>
      <c r="B792" s="58"/>
      <c r="C792" s="61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</row>
    <row r="793" spans="1:40">
      <c r="A793" s="58"/>
      <c r="B793" s="58"/>
      <c r="C793" s="61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</row>
    <row r="794" spans="1:40">
      <c r="A794" s="58"/>
      <c r="B794" s="58"/>
      <c r="C794" s="61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</row>
    <row r="795" spans="1:40">
      <c r="A795" s="58"/>
      <c r="B795" s="58"/>
      <c r="C795" s="61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</row>
    <row r="796" spans="1:40">
      <c r="A796" s="58"/>
      <c r="B796" s="58"/>
      <c r="C796" s="61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</row>
    <row r="797" spans="1:40">
      <c r="A797" s="58"/>
      <c r="B797" s="58"/>
      <c r="C797" s="61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</row>
    <row r="798" spans="1:40">
      <c r="A798" s="58"/>
      <c r="B798" s="58"/>
      <c r="C798" s="61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</row>
    <row r="799" spans="1:40">
      <c r="A799" s="58"/>
      <c r="B799" s="58"/>
      <c r="C799" s="61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</row>
    <row r="800" spans="1:40">
      <c r="A800" s="58"/>
      <c r="B800" s="58"/>
      <c r="C800" s="61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</row>
    <row r="801" spans="1:40">
      <c r="A801" s="58"/>
      <c r="B801" s="58"/>
      <c r="C801" s="61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</row>
    <row r="802" spans="1:40">
      <c r="A802" s="58"/>
      <c r="B802" s="58"/>
      <c r="C802" s="61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</row>
    <row r="803" spans="1:40">
      <c r="A803" s="58"/>
      <c r="B803" s="58"/>
      <c r="C803" s="61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</row>
    <row r="804" spans="1:40">
      <c r="A804" s="58"/>
      <c r="B804" s="58"/>
      <c r="C804" s="61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</row>
    <row r="805" spans="1:40">
      <c r="A805" s="58"/>
      <c r="B805" s="58"/>
      <c r="C805" s="61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</row>
    <row r="806" spans="1:40">
      <c r="A806" s="58"/>
      <c r="B806" s="58"/>
      <c r="C806" s="61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</row>
    <row r="807" spans="1:40">
      <c r="A807" s="58"/>
      <c r="B807" s="58"/>
      <c r="C807" s="61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</row>
    <row r="808" spans="1:40">
      <c r="A808" s="58"/>
      <c r="B808" s="58"/>
      <c r="C808" s="61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</row>
    <row r="809" spans="1:40">
      <c r="A809" s="58"/>
      <c r="B809" s="58"/>
      <c r="C809" s="61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</row>
    <row r="810" spans="1:40">
      <c r="A810" s="58"/>
      <c r="B810" s="58"/>
      <c r="C810" s="61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</row>
    <row r="811" spans="1:40">
      <c r="A811" s="58"/>
      <c r="B811" s="58"/>
      <c r="C811" s="61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</row>
    <row r="812" spans="1:40">
      <c r="A812" s="58"/>
      <c r="B812" s="58"/>
      <c r="C812" s="61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</row>
    <row r="813" spans="1:40">
      <c r="A813" s="58"/>
      <c r="B813" s="58"/>
      <c r="C813" s="61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</row>
    <row r="814" spans="1:40">
      <c r="A814" s="58"/>
      <c r="B814" s="58"/>
      <c r="C814" s="61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</row>
    <row r="815" spans="1:40">
      <c r="A815" s="58"/>
      <c r="B815" s="58"/>
      <c r="C815" s="61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</row>
    <row r="816" spans="1:40">
      <c r="A816" s="58"/>
      <c r="B816" s="58"/>
      <c r="C816" s="61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</row>
    <row r="817" spans="1:40">
      <c r="A817" s="58"/>
      <c r="B817" s="58"/>
      <c r="C817" s="61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</row>
    <row r="818" spans="1:40">
      <c r="A818" s="58"/>
      <c r="B818" s="58"/>
      <c r="C818" s="61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</row>
    <row r="819" spans="1:40">
      <c r="A819" s="58"/>
      <c r="B819" s="58"/>
      <c r="C819" s="61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</row>
    <row r="820" spans="1:40">
      <c r="A820" s="58"/>
      <c r="B820" s="58"/>
      <c r="C820" s="61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</row>
    <row r="821" spans="1:40">
      <c r="A821" s="58"/>
      <c r="B821" s="58"/>
      <c r="C821" s="61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</row>
    <row r="822" spans="1:40">
      <c r="A822" s="58"/>
      <c r="B822" s="58"/>
      <c r="C822" s="61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</row>
    <row r="823" spans="1:40">
      <c r="A823" s="58"/>
      <c r="B823" s="58"/>
      <c r="C823" s="61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</row>
    <row r="824" spans="1:40">
      <c r="A824" s="58"/>
      <c r="B824" s="58"/>
      <c r="C824" s="61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</row>
    <row r="825" spans="1:40">
      <c r="A825" s="58"/>
      <c r="B825" s="58"/>
      <c r="C825" s="61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</row>
    <row r="826" spans="1:40">
      <c r="A826" s="58"/>
      <c r="B826" s="58"/>
      <c r="C826" s="61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</row>
    <row r="827" spans="1:40">
      <c r="A827" s="58"/>
      <c r="B827" s="58"/>
      <c r="C827" s="61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</row>
    <row r="828" spans="1:40">
      <c r="A828" s="58"/>
      <c r="B828" s="58"/>
      <c r="C828" s="61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</row>
    <row r="829" spans="1:40">
      <c r="A829" s="58"/>
      <c r="B829" s="58"/>
      <c r="C829" s="61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</row>
    <row r="830" spans="1:40">
      <c r="A830" s="58"/>
      <c r="B830" s="58"/>
      <c r="C830" s="61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</row>
    <row r="831" spans="1:40">
      <c r="A831" s="58"/>
      <c r="B831" s="58"/>
      <c r="C831" s="61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</row>
    <row r="832" spans="1:40">
      <c r="A832" s="58"/>
      <c r="B832" s="58"/>
      <c r="C832" s="61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</row>
    <row r="833" spans="1:40">
      <c r="A833" s="58"/>
      <c r="B833" s="58"/>
      <c r="C833" s="61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</row>
    <row r="834" spans="1:40">
      <c r="A834" s="58"/>
      <c r="B834" s="58"/>
      <c r="C834" s="61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</row>
    <row r="835" spans="1:40">
      <c r="A835" s="58"/>
      <c r="B835" s="58"/>
      <c r="C835" s="61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</row>
    <row r="836" spans="1:40">
      <c r="A836" s="58"/>
      <c r="B836" s="58"/>
      <c r="C836" s="61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</row>
    <row r="837" spans="1:40">
      <c r="A837" s="58"/>
      <c r="B837" s="58"/>
      <c r="C837" s="61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</row>
    <row r="838" spans="1:40">
      <c r="A838" s="58"/>
      <c r="B838" s="58"/>
      <c r="C838" s="61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</row>
    <row r="839" spans="1:40">
      <c r="A839" s="58"/>
      <c r="B839" s="58"/>
      <c r="C839" s="61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</row>
    <row r="840" spans="1:40">
      <c r="A840" s="58"/>
      <c r="B840" s="58"/>
      <c r="C840" s="61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</row>
    <row r="841" spans="1:40">
      <c r="A841" s="58"/>
      <c r="B841" s="58"/>
      <c r="C841" s="61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</row>
    <row r="842" spans="1:40">
      <c r="A842" s="58"/>
      <c r="B842" s="58"/>
      <c r="C842" s="61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</row>
    <row r="843" spans="1:40">
      <c r="A843" s="58"/>
      <c r="B843" s="58"/>
      <c r="C843" s="61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</row>
    <row r="844" spans="1:40">
      <c r="A844" s="58"/>
      <c r="B844" s="58"/>
      <c r="C844" s="61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</row>
    <row r="845" spans="1:40">
      <c r="A845" s="58"/>
      <c r="B845" s="58"/>
      <c r="C845" s="61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</row>
    <row r="846" spans="1:40">
      <c r="A846" s="58"/>
      <c r="B846" s="58"/>
      <c r="C846" s="61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</row>
    <row r="847" spans="1:40">
      <c r="A847" s="58"/>
      <c r="B847" s="58"/>
      <c r="C847" s="61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</row>
    <row r="848" spans="1:40">
      <c r="A848" s="58"/>
      <c r="B848" s="58"/>
      <c r="C848" s="61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</row>
    <row r="849" spans="1:40">
      <c r="A849" s="58"/>
      <c r="B849" s="58"/>
      <c r="C849" s="61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</row>
    <row r="850" spans="1:40">
      <c r="A850" s="58"/>
      <c r="B850" s="58"/>
      <c r="C850" s="61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</row>
    <row r="851" spans="1:40">
      <c r="A851" s="58"/>
      <c r="B851" s="58"/>
      <c r="C851" s="61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</row>
    <row r="852" spans="1:40">
      <c r="A852" s="58"/>
      <c r="B852" s="58"/>
      <c r="C852" s="61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</row>
    <row r="853" spans="1:40">
      <c r="A853" s="58"/>
      <c r="B853" s="58"/>
      <c r="C853" s="61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</row>
    <row r="854" spans="1:40">
      <c r="A854" s="58"/>
      <c r="B854" s="58"/>
      <c r="C854" s="61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</row>
    <row r="855" spans="1:40">
      <c r="A855" s="58"/>
      <c r="B855" s="58"/>
      <c r="C855" s="61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</row>
    <row r="856" spans="1:40">
      <c r="A856" s="58"/>
      <c r="B856" s="58"/>
      <c r="C856" s="61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</row>
    <row r="857" spans="1:40">
      <c r="A857" s="58"/>
      <c r="B857" s="58"/>
      <c r="C857" s="61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</row>
    <row r="858" spans="1:40">
      <c r="A858" s="58"/>
      <c r="B858" s="58"/>
      <c r="C858" s="61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</row>
    <row r="859" spans="1:40">
      <c r="A859" s="58"/>
      <c r="B859" s="58"/>
      <c r="C859" s="61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</row>
    <row r="860" spans="1:40">
      <c r="A860" s="58"/>
      <c r="B860" s="58"/>
      <c r="C860" s="61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</row>
    <row r="861" spans="1:40">
      <c r="A861" s="58"/>
      <c r="B861" s="58"/>
      <c r="C861" s="61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</row>
    <row r="862" spans="1:40">
      <c r="A862" s="58"/>
      <c r="B862" s="58"/>
      <c r="C862" s="61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</row>
    <row r="863" spans="1:40">
      <c r="A863" s="58"/>
      <c r="B863" s="58"/>
      <c r="C863" s="61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</row>
    <row r="864" spans="1:40">
      <c r="A864" s="58"/>
      <c r="B864" s="58"/>
      <c r="C864" s="61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</row>
    <row r="865" spans="1:40">
      <c r="A865" s="58"/>
      <c r="B865" s="58"/>
      <c r="C865" s="61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</row>
    <row r="866" spans="1:40">
      <c r="A866" s="58"/>
      <c r="B866" s="58"/>
      <c r="C866" s="61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</row>
    <row r="867" spans="1:40">
      <c r="A867" s="58"/>
      <c r="B867" s="58"/>
      <c r="C867" s="61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</row>
    <row r="868" spans="1:40">
      <c r="A868" s="58"/>
      <c r="B868" s="58"/>
      <c r="C868" s="61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</row>
    <row r="869" spans="1:40">
      <c r="A869" s="58"/>
      <c r="B869" s="58"/>
      <c r="C869" s="61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</row>
    <row r="870" spans="1:40">
      <c r="A870" s="58"/>
      <c r="B870" s="58"/>
      <c r="C870" s="61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</row>
    <row r="871" spans="1:40">
      <c r="A871" s="58"/>
      <c r="B871" s="58"/>
      <c r="C871" s="61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</row>
    <row r="872" spans="1:40">
      <c r="A872" s="58"/>
      <c r="B872" s="58"/>
      <c r="C872" s="61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</row>
    <row r="873" spans="1:40">
      <c r="A873" s="58"/>
      <c r="B873" s="58"/>
      <c r="C873" s="61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</row>
    <row r="874" spans="1:40">
      <c r="A874" s="58"/>
      <c r="B874" s="58"/>
      <c r="C874" s="61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</row>
    <row r="875" spans="1:40">
      <c r="A875" s="58"/>
      <c r="B875" s="58"/>
      <c r="C875" s="61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</row>
    <row r="876" spans="1:40">
      <c r="A876" s="58"/>
      <c r="B876" s="58"/>
      <c r="C876" s="61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</row>
    <row r="877" spans="1:40">
      <c r="A877" s="58"/>
      <c r="B877" s="58"/>
      <c r="C877" s="61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</row>
    <row r="878" spans="1:40">
      <c r="A878" s="58"/>
      <c r="B878" s="58"/>
      <c r="C878" s="61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</row>
    <row r="879" spans="1:40">
      <c r="A879" s="58"/>
      <c r="B879" s="58"/>
      <c r="C879" s="61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</row>
    <row r="880" spans="1:40">
      <c r="A880" s="58"/>
      <c r="B880" s="58"/>
      <c r="C880" s="61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</row>
    <row r="881" spans="1:40">
      <c r="A881" s="58"/>
      <c r="B881" s="58"/>
      <c r="C881" s="61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</row>
    <row r="882" spans="1:40">
      <c r="A882" s="58"/>
      <c r="B882" s="58"/>
      <c r="C882" s="61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</row>
    <row r="883" spans="1:40">
      <c r="A883" s="58"/>
      <c r="B883" s="58"/>
      <c r="C883" s="61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</row>
    <row r="884" spans="1:40">
      <c r="A884" s="58"/>
      <c r="B884" s="58"/>
      <c r="C884" s="61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</row>
    <row r="885" spans="1:40">
      <c r="A885" s="58"/>
      <c r="B885" s="58"/>
      <c r="C885" s="61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</row>
    <row r="886" spans="1:40">
      <c r="A886" s="58"/>
      <c r="B886" s="58"/>
      <c r="C886" s="61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</row>
    <row r="887" spans="1:40">
      <c r="A887" s="58"/>
      <c r="B887" s="58"/>
      <c r="C887" s="61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</row>
    <row r="888" spans="1:40">
      <c r="A888" s="58"/>
      <c r="B888" s="58"/>
      <c r="C888" s="61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</row>
    <row r="889" spans="1:40">
      <c r="A889" s="58"/>
      <c r="B889" s="58"/>
      <c r="C889" s="61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</row>
    <row r="890" spans="1:40">
      <c r="A890" s="58"/>
      <c r="B890" s="58"/>
      <c r="C890" s="61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</row>
    <row r="891" spans="1:40">
      <c r="A891" s="58"/>
      <c r="B891" s="58"/>
      <c r="C891" s="61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</row>
    <row r="892" spans="1:40">
      <c r="A892" s="58"/>
      <c r="B892" s="58"/>
      <c r="C892" s="61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</row>
    <row r="893" spans="1:40">
      <c r="A893" s="58"/>
      <c r="B893" s="58"/>
      <c r="C893" s="61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</row>
    <row r="894" spans="1:40">
      <c r="A894" s="58"/>
      <c r="B894" s="58"/>
      <c r="C894" s="61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</row>
    <row r="895" spans="1:40">
      <c r="A895" s="58"/>
      <c r="B895" s="58"/>
      <c r="C895" s="61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</row>
    <row r="896" spans="1:40">
      <c r="A896" s="58"/>
      <c r="B896" s="58"/>
      <c r="C896" s="61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</row>
    <row r="897" spans="1:40">
      <c r="A897" s="58"/>
      <c r="B897" s="58"/>
      <c r="C897" s="61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</row>
    <row r="898" spans="1:40">
      <c r="A898" s="58"/>
      <c r="B898" s="58"/>
      <c r="C898" s="61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</row>
    <row r="899" spans="1:40">
      <c r="A899" s="58"/>
      <c r="B899" s="58"/>
      <c r="C899" s="61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</row>
    <row r="900" spans="1:40">
      <c r="A900" s="58"/>
      <c r="B900" s="58"/>
      <c r="C900" s="61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</row>
    <row r="901" spans="1:40">
      <c r="A901" s="58"/>
      <c r="B901" s="58"/>
      <c r="C901" s="61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</row>
    <row r="902" spans="1:40">
      <c r="A902" s="58"/>
      <c r="B902" s="58"/>
      <c r="C902" s="61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</row>
    <row r="903" spans="1:40">
      <c r="A903" s="58"/>
      <c r="B903" s="58"/>
      <c r="C903" s="61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</row>
    <row r="904" spans="1:40">
      <c r="A904" s="58"/>
      <c r="B904" s="58"/>
      <c r="C904" s="61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</row>
    <row r="905" spans="1:40">
      <c r="A905" s="58"/>
      <c r="B905" s="58"/>
      <c r="C905" s="61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</row>
    <row r="906" spans="1:40">
      <c r="A906" s="58"/>
      <c r="B906" s="58"/>
      <c r="C906" s="61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</row>
    <row r="907" spans="1:40">
      <c r="A907" s="58"/>
      <c r="B907" s="58"/>
      <c r="C907" s="61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</row>
    <row r="908" spans="1:40">
      <c r="A908" s="58"/>
      <c r="B908" s="58"/>
      <c r="C908" s="61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</row>
    <row r="909" spans="1:40">
      <c r="A909" s="58"/>
      <c r="B909" s="58"/>
      <c r="C909" s="61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</row>
    <row r="910" spans="1:40">
      <c r="A910" s="58"/>
      <c r="B910" s="58"/>
      <c r="C910" s="61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</row>
    <row r="911" spans="1:40">
      <c r="A911" s="58"/>
      <c r="B911" s="58"/>
      <c r="C911" s="61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</row>
    <row r="912" spans="1:40">
      <c r="A912" s="58"/>
      <c r="B912" s="58"/>
      <c r="C912" s="61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</row>
    <row r="913" spans="1:40">
      <c r="A913" s="58"/>
      <c r="B913" s="58"/>
      <c r="C913" s="61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</row>
    <row r="914" spans="1:40">
      <c r="A914" s="58"/>
      <c r="B914" s="58"/>
      <c r="C914" s="61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</row>
    <row r="915" spans="1:40">
      <c r="A915" s="58"/>
      <c r="B915" s="58"/>
      <c r="C915" s="61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</row>
    <row r="916" spans="1:40">
      <c r="A916" s="58"/>
      <c r="B916" s="58"/>
      <c r="C916" s="61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</row>
    <row r="917" spans="1:40">
      <c r="A917" s="58"/>
      <c r="B917" s="58"/>
      <c r="C917" s="61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</row>
    <row r="918" spans="1:40">
      <c r="A918" s="58"/>
      <c r="B918" s="58"/>
      <c r="C918" s="61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</row>
    <row r="919" spans="1:40">
      <c r="A919" s="58"/>
      <c r="B919" s="58"/>
      <c r="C919" s="61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</row>
    <row r="920" spans="1:40">
      <c r="A920" s="58"/>
      <c r="B920" s="58"/>
      <c r="C920" s="61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</row>
    <row r="921" spans="1:40">
      <c r="A921" s="58"/>
      <c r="B921" s="58"/>
      <c r="C921" s="61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</row>
    <row r="922" spans="1:40">
      <c r="A922" s="58"/>
      <c r="B922" s="58"/>
      <c r="C922" s="61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</row>
    <row r="923" spans="1:40">
      <c r="A923" s="58"/>
      <c r="B923" s="58"/>
      <c r="C923" s="61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</row>
    <row r="924" spans="1:40">
      <c r="A924" s="58"/>
      <c r="B924" s="58"/>
      <c r="C924" s="61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</row>
    <row r="925" spans="1:40">
      <c r="A925" s="58"/>
      <c r="B925" s="58"/>
      <c r="C925" s="61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</row>
    <row r="926" spans="1:40">
      <c r="A926" s="58"/>
      <c r="B926" s="58"/>
      <c r="C926" s="61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</row>
    <row r="927" spans="1:40">
      <c r="A927" s="58"/>
      <c r="B927" s="58"/>
      <c r="C927" s="61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</row>
    <row r="928" spans="1:40">
      <c r="A928" s="58"/>
      <c r="B928" s="58"/>
      <c r="C928" s="61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</row>
    <row r="929" spans="1:40">
      <c r="A929" s="58"/>
      <c r="B929" s="58"/>
      <c r="C929" s="61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</row>
    <row r="930" spans="1:40">
      <c r="A930" s="58"/>
      <c r="B930" s="58"/>
      <c r="C930" s="61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</row>
    <row r="931" spans="1:40">
      <c r="A931" s="58"/>
      <c r="B931" s="58"/>
      <c r="C931" s="61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</row>
    <row r="932" spans="1:40">
      <c r="A932" s="58"/>
      <c r="B932" s="58"/>
      <c r="C932" s="61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</row>
    <row r="933" spans="1:40">
      <c r="A933" s="58"/>
      <c r="B933" s="58"/>
      <c r="C933" s="61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</row>
    <row r="934" spans="1:40">
      <c r="A934" s="58"/>
      <c r="B934" s="58"/>
      <c r="C934" s="61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</row>
    <row r="935" spans="1:40">
      <c r="A935" s="58"/>
      <c r="B935" s="58"/>
      <c r="C935" s="61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</row>
    <row r="936" spans="1:40">
      <c r="A936" s="58"/>
      <c r="B936" s="58"/>
      <c r="C936" s="61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</row>
    <row r="937" spans="1:40">
      <c r="A937" s="58"/>
      <c r="B937" s="58"/>
      <c r="C937" s="61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</row>
    <row r="938" spans="1:40">
      <c r="A938" s="58"/>
      <c r="B938" s="58"/>
      <c r="C938" s="61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</row>
    <row r="939" spans="1:40">
      <c r="A939" s="58"/>
      <c r="B939" s="58"/>
      <c r="C939" s="61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</row>
    <row r="940" spans="1:40">
      <c r="A940" s="58"/>
      <c r="B940" s="58"/>
      <c r="C940" s="61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</row>
    <row r="941" spans="1:40">
      <c r="A941" s="58"/>
      <c r="B941" s="58"/>
      <c r="C941" s="61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</row>
    <row r="942" spans="1:40">
      <c r="A942" s="58"/>
      <c r="B942" s="58"/>
      <c r="C942" s="61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</row>
    <row r="943" spans="1:40">
      <c r="A943" s="58"/>
      <c r="B943" s="58"/>
      <c r="C943" s="61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</row>
    <row r="944" spans="1:40">
      <c r="A944" s="58"/>
      <c r="B944" s="58"/>
      <c r="C944" s="61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</row>
    <row r="945" spans="1:40">
      <c r="A945" s="58"/>
      <c r="B945" s="58"/>
      <c r="C945" s="61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</row>
    <row r="946" spans="1:40">
      <c r="A946" s="58"/>
      <c r="B946" s="58"/>
      <c r="C946" s="61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</row>
    <row r="947" spans="1:40">
      <c r="A947" s="58"/>
      <c r="B947" s="58"/>
      <c r="C947" s="61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</row>
    <row r="948" spans="1:40">
      <c r="A948" s="58"/>
      <c r="B948" s="58"/>
      <c r="C948" s="61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</row>
    <row r="949" spans="1:40">
      <c r="A949" s="58"/>
      <c r="B949" s="58"/>
      <c r="C949" s="61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</row>
    <row r="950" spans="1:40">
      <c r="A950" s="58"/>
      <c r="B950" s="58"/>
      <c r="C950" s="61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</row>
    <row r="951" spans="1:40">
      <c r="A951" s="58"/>
      <c r="B951" s="58"/>
      <c r="C951" s="61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</row>
    <row r="952" spans="1:40">
      <c r="A952" s="58"/>
      <c r="B952" s="58"/>
      <c r="C952" s="61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</row>
    <row r="953" spans="1:40">
      <c r="A953" s="58"/>
      <c r="B953" s="58"/>
      <c r="C953" s="61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</row>
    <row r="954" spans="1:40">
      <c r="A954" s="58"/>
      <c r="B954" s="58"/>
      <c r="C954" s="61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</row>
    <row r="955" spans="1:40">
      <c r="A955" s="58"/>
      <c r="B955" s="58"/>
      <c r="C955" s="61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</row>
    <row r="956" spans="1:40">
      <c r="A956" s="58"/>
      <c r="B956" s="58"/>
      <c r="C956" s="61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</row>
    <row r="957" spans="1:40">
      <c r="A957" s="58"/>
      <c r="B957" s="58"/>
      <c r="C957" s="61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</row>
    <row r="958" spans="1:40">
      <c r="A958" s="58"/>
      <c r="B958" s="58"/>
      <c r="C958" s="61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</row>
    <row r="959" spans="1:40">
      <c r="A959" s="58"/>
      <c r="B959" s="58"/>
      <c r="C959" s="61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</row>
    <row r="960" spans="1:40">
      <c r="A960" s="58"/>
      <c r="B960" s="58"/>
      <c r="C960" s="61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</row>
    <row r="961" spans="1:40">
      <c r="A961" s="58"/>
      <c r="B961" s="58"/>
      <c r="C961" s="61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</row>
    <row r="962" spans="1:40">
      <c r="A962" s="58"/>
      <c r="B962" s="58"/>
      <c r="C962" s="61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</row>
    <row r="963" spans="1:40">
      <c r="A963" s="58"/>
      <c r="B963" s="58"/>
      <c r="C963" s="61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</row>
    <row r="964" spans="1:40">
      <c r="A964" s="58"/>
      <c r="B964" s="58"/>
      <c r="C964" s="61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</row>
    <row r="965" spans="1:40">
      <c r="A965" s="58"/>
      <c r="B965" s="58"/>
      <c r="C965" s="61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</row>
    <row r="966" spans="1:40">
      <c r="A966" s="58"/>
      <c r="B966" s="58"/>
      <c r="C966" s="61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</row>
    <row r="967" spans="1:40">
      <c r="A967" s="58"/>
      <c r="B967" s="58"/>
      <c r="C967" s="61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</row>
    <row r="968" spans="1:40">
      <c r="A968" s="58"/>
      <c r="B968" s="58"/>
      <c r="C968" s="61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</row>
    <row r="969" spans="1:40">
      <c r="A969" s="58"/>
      <c r="B969" s="58"/>
      <c r="C969" s="61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</row>
    <row r="970" spans="1:40">
      <c r="A970" s="58"/>
      <c r="B970" s="58"/>
      <c r="C970" s="61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</row>
    <row r="971" spans="1:40">
      <c r="A971" s="58"/>
      <c r="B971" s="58"/>
      <c r="C971" s="61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</row>
    <row r="972" spans="1:40">
      <c r="A972" s="58"/>
      <c r="B972" s="58"/>
      <c r="C972" s="61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</row>
    <row r="973" spans="1:40">
      <c r="A973" s="58"/>
      <c r="B973" s="58"/>
      <c r="C973" s="61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</row>
    <row r="974" spans="1:40">
      <c r="A974" s="58"/>
      <c r="B974" s="58"/>
      <c r="C974" s="61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</row>
    <row r="975" spans="1:40">
      <c r="A975" s="58"/>
      <c r="B975" s="58"/>
      <c r="C975" s="61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</row>
    <row r="976" spans="1:40">
      <c r="A976" s="58"/>
      <c r="B976" s="58"/>
      <c r="C976" s="61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</row>
    <row r="977" spans="1:40">
      <c r="A977" s="58"/>
      <c r="B977" s="58"/>
      <c r="C977" s="61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</row>
    <row r="978" spans="1:40">
      <c r="A978" s="58"/>
      <c r="B978" s="58"/>
      <c r="C978" s="61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</row>
    <row r="979" spans="1:40">
      <c r="A979" s="58"/>
      <c r="B979" s="58"/>
      <c r="C979" s="61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</row>
    <row r="980" spans="1:40">
      <c r="A980" s="58"/>
      <c r="B980" s="58"/>
      <c r="C980" s="61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</row>
    <row r="981" spans="1:40">
      <c r="A981" s="58"/>
      <c r="B981" s="58"/>
      <c r="C981" s="61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</row>
    <row r="982" spans="1:40">
      <c r="A982" s="58"/>
      <c r="B982" s="58"/>
      <c r="C982" s="61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</row>
    <row r="983" spans="1:40">
      <c r="A983" s="58"/>
      <c r="B983" s="58"/>
      <c r="C983" s="61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</row>
    <row r="984" spans="1:40">
      <c r="A984" s="58"/>
      <c r="B984" s="58"/>
      <c r="C984" s="61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</row>
    <row r="985" spans="1:40">
      <c r="A985" s="58"/>
      <c r="B985" s="58"/>
      <c r="C985" s="61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</row>
    <row r="986" spans="1:40">
      <c r="A986" s="58"/>
      <c r="B986" s="58"/>
      <c r="C986" s="61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</row>
    <row r="987" spans="1:40">
      <c r="A987" s="58"/>
      <c r="B987" s="58"/>
      <c r="C987" s="61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</row>
    <row r="988" spans="1:40">
      <c r="A988" s="58"/>
      <c r="B988" s="58"/>
      <c r="C988" s="61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</row>
    <row r="989" spans="1:40">
      <c r="A989" s="58"/>
      <c r="B989" s="58"/>
      <c r="C989" s="61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</row>
    <row r="990" spans="1:40">
      <c r="A990" s="58"/>
      <c r="B990" s="58"/>
      <c r="C990" s="61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</row>
    <row r="991" spans="1:40">
      <c r="A991" s="58"/>
      <c r="B991" s="58"/>
      <c r="C991" s="61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</row>
    <row r="992" spans="1:40">
      <c r="A992" s="58"/>
      <c r="B992" s="58"/>
      <c r="C992" s="61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</row>
    <row r="993" spans="1:40">
      <c r="A993" s="58"/>
      <c r="B993" s="58"/>
      <c r="C993" s="61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</row>
    <row r="994" spans="1:40">
      <c r="A994" s="58"/>
      <c r="B994" s="58"/>
      <c r="C994" s="61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</row>
    <row r="995" spans="1:40">
      <c r="A995" s="58"/>
      <c r="B995" s="58"/>
      <c r="C995" s="61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</row>
    <row r="996" spans="1:40">
      <c r="A996" s="58"/>
      <c r="B996" s="58"/>
      <c r="C996" s="61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</row>
    <row r="997" spans="1:40">
      <c r="A997" s="58"/>
      <c r="B997" s="58"/>
      <c r="C997" s="61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</row>
    <row r="998" spans="1:40">
      <c r="A998" s="58"/>
      <c r="B998" s="58"/>
      <c r="C998" s="61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</row>
    <row r="999" spans="1:40">
      <c r="A999" s="58"/>
      <c r="B999" s="58"/>
      <c r="C999" s="61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</row>
    <row r="1000" spans="1:40">
      <c r="A1000" s="58"/>
      <c r="B1000" s="58"/>
      <c r="C1000" s="61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</row>
    <row r="1001" spans="1:40">
      <c r="A1001" s="58"/>
      <c r="B1001" s="58"/>
      <c r="C1001" s="61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</row>
    <row r="1002" spans="1:40">
      <c r="A1002" s="58"/>
      <c r="B1002" s="58"/>
      <c r="C1002" s="61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</row>
    <row r="1003" spans="1:40">
      <c r="A1003" s="58"/>
      <c r="B1003" s="58"/>
      <c r="C1003" s="61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</row>
    <row r="1004" spans="1:40">
      <c r="A1004" s="58"/>
      <c r="B1004" s="58"/>
      <c r="C1004" s="61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</row>
    <row r="1005" spans="1:40">
      <c r="A1005" s="58"/>
      <c r="B1005" s="58"/>
      <c r="C1005" s="61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</row>
    <row r="1006" spans="1:40">
      <c r="A1006" s="58"/>
      <c r="B1006" s="58"/>
      <c r="C1006" s="61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</row>
    <row r="1007" spans="1:40">
      <c r="A1007" s="58"/>
      <c r="B1007" s="58"/>
      <c r="C1007" s="61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</row>
    <row r="1008" spans="1:40">
      <c r="A1008" s="58"/>
      <c r="B1008" s="58"/>
      <c r="C1008" s="61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</row>
    <row r="1009" spans="1:40">
      <c r="A1009" s="58"/>
      <c r="B1009" s="58"/>
      <c r="C1009" s="61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</row>
    <row r="1010" spans="1:40">
      <c r="A1010" s="58"/>
      <c r="B1010" s="58"/>
      <c r="C1010" s="61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</row>
    <row r="1011" spans="1:40">
      <c r="A1011" s="58"/>
      <c r="B1011" s="58"/>
      <c r="C1011" s="61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</row>
    <row r="1012" spans="1:40">
      <c r="A1012" s="58"/>
      <c r="B1012" s="58"/>
      <c r="C1012" s="61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</row>
    <row r="1013" spans="1:40">
      <c r="A1013" s="58"/>
      <c r="B1013" s="58"/>
      <c r="C1013" s="61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</row>
    <row r="1014" spans="1:40">
      <c r="A1014" s="58"/>
      <c r="B1014" s="58"/>
      <c r="C1014" s="61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</row>
    <row r="1015" spans="1:40">
      <c r="A1015" s="58"/>
      <c r="B1015" s="58"/>
      <c r="C1015" s="61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</row>
    <row r="1016" spans="1:40">
      <c r="A1016" s="58"/>
      <c r="B1016" s="58"/>
      <c r="C1016" s="61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</row>
    <row r="1017" spans="1:40">
      <c r="A1017" s="58"/>
      <c r="B1017" s="58"/>
      <c r="C1017" s="61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</row>
    <row r="1018" spans="1:40">
      <c r="A1018" s="58"/>
      <c r="B1018" s="58"/>
      <c r="C1018" s="61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</row>
    <row r="1019" spans="1:40">
      <c r="A1019" s="58"/>
      <c r="B1019" s="58"/>
      <c r="C1019" s="61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</row>
    <row r="1020" spans="1:40">
      <c r="A1020" s="58"/>
      <c r="B1020" s="58"/>
      <c r="C1020" s="61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</row>
    <row r="1021" spans="1:40">
      <c r="A1021" s="58"/>
      <c r="B1021" s="58"/>
      <c r="C1021" s="61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</row>
    <row r="1022" spans="1:40">
      <c r="A1022" s="58"/>
      <c r="B1022" s="58"/>
      <c r="C1022" s="61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</row>
    <row r="1023" spans="1:40">
      <c r="A1023" s="58"/>
      <c r="B1023" s="58"/>
      <c r="C1023" s="61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</row>
    <row r="1024" spans="1:40">
      <c r="A1024" s="58"/>
      <c r="B1024" s="58"/>
      <c r="C1024" s="61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</row>
    <row r="1025" spans="1:40">
      <c r="A1025" s="58"/>
      <c r="B1025" s="58"/>
      <c r="C1025" s="61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</row>
    <row r="1026" spans="1:40">
      <c r="A1026" s="58"/>
      <c r="B1026" s="58"/>
      <c r="C1026" s="61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</row>
    <row r="1027" spans="1:40">
      <c r="A1027" s="58"/>
      <c r="B1027" s="58"/>
      <c r="C1027" s="61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</row>
    <row r="1028" spans="1:40">
      <c r="A1028" s="58"/>
      <c r="B1028" s="58"/>
      <c r="C1028" s="61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</row>
    <row r="1029" spans="1:40">
      <c r="A1029" s="58"/>
      <c r="B1029" s="58"/>
      <c r="C1029" s="61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</row>
    <row r="1030" spans="1:40">
      <c r="A1030" s="58"/>
      <c r="B1030" s="58"/>
      <c r="C1030" s="61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</row>
    <row r="1031" spans="1:40">
      <c r="A1031" s="58"/>
      <c r="B1031" s="58"/>
      <c r="C1031" s="61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</row>
    <row r="1032" spans="1:40">
      <c r="A1032" s="58"/>
      <c r="B1032" s="58"/>
      <c r="C1032" s="61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</row>
    <row r="1033" spans="1:40">
      <c r="A1033" s="58"/>
      <c r="B1033" s="58"/>
      <c r="C1033" s="61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</row>
    <row r="1034" spans="1:40">
      <c r="A1034" s="58"/>
      <c r="B1034" s="58"/>
      <c r="C1034" s="61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</row>
    <row r="1035" spans="1:40">
      <c r="A1035" s="58"/>
      <c r="B1035" s="58"/>
      <c r="C1035" s="61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</row>
    <row r="1036" spans="1:40">
      <c r="A1036" s="58"/>
      <c r="B1036" s="58"/>
      <c r="C1036" s="61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</row>
    <row r="1037" spans="1:40">
      <c r="A1037" s="58"/>
      <c r="B1037" s="58"/>
      <c r="C1037" s="61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</row>
    <row r="1038" spans="1:40">
      <c r="A1038" s="58"/>
      <c r="B1038" s="58"/>
      <c r="C1038" s="61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</row>
    <row r="1039" spans="1:40">
      <c r="A1039" s="58"/>
      <c r="B1039" s="58"/>
      <c r="C1039" s="61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</row>
    <row r="1040" spans="1:40">
      <c r="A1040" s="58"/>
      <c r="B1040" s="58"/>
      <c r="C1040" s="61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</row>
    <row r="1041" spans="1:40">
      <c r="A1041" s="58"/>
      <c r="B1041" s="58"/>
      <c r="C1041" s="61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</row>
    <row r="1042" spans="1:40">
      <c r="A1042" s="58"/>
      <c r="B1042" s="58"/>
      <c r="C1042" s="61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</row>
    <row r="1043" spans="1:40">
      <c r="A1043" s="58"/>
      <c r="B1043" s="58"/>
      <c r="C1043" s="61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</row>
    <row r="1044" spans="1:40">
      <c r="A1044" s="58"/>
      <c r="B1044" s="58"/>
      <c r="C1044" s="61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</row>
    <row r="1045" spans="1:40">
      <c r="A1045" s="58"/>
      <c r="B1045" s="58"/>
      <c r="C1045" s="61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</row>
    <row r="1046" spans="1:40">
      <c r="A1046" s="58"/>
      <c r="B1046" s="58"/>
      <c r="C1046" s="61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</row>
    <row r="1047" spans="1:40">
      <c r="A1047" s="58"/>
      <c r="B1047" s="58"/>
      <c r="C1047" s="61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</row>
    <row r="1048" spans="1:40">
      <c r="A1048" s="58"/>
      <c r="B1048" s="58"/>
      <c r="C1048" s="61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</row>
    <row r="1049" spans="1:40">
      <c r="A1049" s="58"/>
      <c r="B1049" s="58"/>
      <c r="C1049" s="61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</row>
    <row r="1050" spans="1:40">
      <c r="A1050" s="58"/>
      <c r="B1050" s="58"/>
      <c r="C1050" s="61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</row>
    <row r="1051" spans="1:40">
      <c r="A1051" s="58"/>
      <c r="B1051" s="58"/>
      <c r="C1051" s="61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</row>
    <row r="1052" spans="1:40">
      <c r="A1052" s="58"/>
      <c r="B1052" s="58"/>
      <c r="C1052" s="61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</row>
    <row r="1053" spans="1:40">
      <c r="A1053" s="58"/>
      <c r="B1053" s="58"/>
      <c r="C1053" s="61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</row>
    <row r="1054" spans="1:40">
      <c r="A1054" s="58"/>
      <c r="B1054" s="58"/>
      <c r="C1054" s="61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</row>
    <row r="1055" spans="1:40">
      <c r="A1055" s="58"/>
      <c r="B1055" s="58"/>
      <c r="C1055" s="61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</row>
    <row r="1056" spans="1:40">
      <c r="A1056" s="58"/>
      <c r="B1056" s="58"/>
      <c r="C1056" s="61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</row>
    <row r="1057" spans="1:40">
      <c r="A1057" s="58"/>
      <c r="B1057" s="58"/>
      <c r="C1057" s="61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</row>
    <row r="1058" spans="1:40">
      <c r="A1058" s="58"/>
      <c r="B1058" s="58"/>
      <c r="C1058" s="61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</row>
    <row r="1059" spans="1:40">
      <c r="A1059" s="58"/>
      <c r="B1059" s="58"/>
      <c r="C1059" s="61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</row>
    <row r="1060" spans="1:40">
      <c r="A1060" s="58"/>
      <c r="B1060" s="58"/>
      <c r="C1060" s="61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</row>
    <row r="1061" spans="1:40">
      <c r="A1061" s="58"/>
      <c r="B1061" s="58"/>
      <c r="C1061" s="61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</row>
    <row r="1062" spans="1:40">
      <c r="A1062" s="58"/>
      <c r="B1062" s="58"/>
      <c r="C1062" s="61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</row>
    <row r="1063" spans="1:40">
      <c r="A1063" s="58"/>
      <c r="B1063" s="58"/>
      <c r="C1063" s="61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</row>
    <row r="1064" spans="1:40">
      <c r="A1064" s="58"/>
      <c r="B1064" s="58"/>
      <c r="C1064" s="61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</row>
    <row r="1065" spans="1:40">
      <c r="A1065" s="58"/>
      <c r="B1065" s="58"/>
      <c r="C1065" s="61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</row>
    <row r="1066" spans="1:40">
      <c r="A1066" s="58"/>
      <c r="B1066" s="58"/>
      <c r="C1066" s="61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</row>
    <row r="1067" spans="1:40">
      <c r="A1067" s="58"/>
      <c r="B1067" s="58"/>
      <c r="C1067" s="61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</row>
    <row r="1068" spans="1:40">
      <c r="A1068" s="58"/>
      <c r="B1068" s="58"/>
      <c r="C1068" s="61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</row>
    <row r="1069" spans="1:40">
      <c r="A1069" s="58"/>
      <c r="B1069" s="58"/>
      <c r="C1069" s="61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</row>
    <row r="1070" spans="1:40">
      <c r="A1070" s="58"/>
      <c r="B1070" s="58"/>
      <c r="C1070" s="61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</row>
    <row r="1071" spans="1:40">
      <c r="A1071" s="58"/>
      <c r="B1071" s="58"/>
      <c r="C1071" s="61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</row>
    <row r="1072" spans="1:40">
      <c r="A1072" s="58"/>
      <c r="B1072" s="58"/>
      <c r="C1072" s="61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</row>
    <row r="1073" spans="1:40">
      <c r="A1073" s="58"/>
      <c r="B1073" s="58"/>
      <c r="C1073" s="61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</row>
    <row r="1074" spans="1:40">
      <c r="A1074" s="58"/>
      <c r="B1074" s="58"/>
      <c r="C1074" s="61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</row>
    <row r="1075" spans="1:40">
      <c r="A1075" s="58"/>
      <c r="B1075" s="58"/>
      <c r="C1075" s="61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</row>
    <row r="1076" spans="1:40">
      <c r="A1076" s="58"/>
      <c r="B1076" s="58"/>
      <c r="C1076" s="61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</row>
    <row r="1077" spans="1:40">
      <c r="A1077" s="58"/>
      <c r="B1077" s="58"/>
      <c r="C1077" s="61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</row>
    <row r="1078" spans="1:40">
      <c r="A1078" s="58"/>
      <c r="B1078" s="58"/>
      <c r="C1078" s="61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</row>
    <row r="1079" spans="1:40">
      <c r="A1079" s="58"/>
      <c r="B1079" s="58"/>
      <c r="C1079" s="61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</row>
    <row r="1080" spans="1:40">
      <c r="A1080" s="58"/>
      <c r="B1080" s="58"/>
      <c r="C1080" s="61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</row>
    <row r="1081" spans="1:40">
      <c r="A1081" s="58"/>
      <c r="B1081" s="58"/>
      <c r="C1081" s="61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</row>
    <row r="1082" spans="1:40">
      <c r="A1082" s="58"/>
      <c r="B1082" s="58"/>
      <c r="C1082" s="61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</row>
    <row r="1083" spans="1:40">
      <c r="A1083" s="58"/>
      <c r="B1083" s="58"/>
      <c r="C1083" s="61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</row>
    <row r="1084" spans="1:40">
      <c r="A1084" s="58"/>
      <c r="B1084" s="58"/>
      <c r="C1084" s="61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</row>
    <row r="1085" spans="1:40">
      <c r="A1085" s="58"/>
      <c r="B1085" s="58"/>
      <c r="C1085" s="61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</row>
    <row r="1086" spans="1:40">
      <c r="A1086" s="58"/>
      <c r="B1086" s="58"/>
      <c r="C1086" s="61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</row>
    <row r="1087" spans="1:40">
      <c r="A1087" s="58"/>
      <c r="B1087" s="58"/>
      <c r="C1087" s="61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</row>
    <row r="1088" spans="1:40">
      <c r="A1088" s="58"/>
      <c r="B1088" s="58"/>
      <c r="C1088" s="61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</row>
    <row r="1089" spans="1:40">
      <c r="A1089" s="58"/>
      <c r="B1089" s="58"/>
      <c r="C1089" s="61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</row>
    <row r="1090" spans="1:40">
      <c r="A1090" s="58"/>
      <c r="B1090" s="58"/>
      <c r="C1090" s="61"/>
      <c r="D1090" s="58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</row>
    <row r="1091" spans="1:40">
      <c r="A1091" s="58"/>
      <c r="B1091" s="58"/>
      <c r="C1091" s="61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</row>
    <row r="1092" spans="1:40">
      <c r="A1092" s="58"/>
      <c r="B1092" s="58"/>
      <c r="C1092" s="61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</row>
    <row r="1093" spans="1:40">
      <c r="A1093" s="58"/>
      <c r="B1093" s="58"/>
      <c r="C1093" s="61"/>
      <c r="D1093" s="58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</row>
    <row r="1094" spans="1:40">
      <c r="A1094" s="58"/>
      <c r="B1094" s="58"/>
      <c r="C1094" s="61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</row>
    <row r="1095" spans="1:40">
      <c r="A1095" s="58"/>
      <c r="B1095" s="58"/>
      <c r="C1095" s="61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</row>
    <row r="1096" spans="1:40">
      <c r="A1096" s="58"/>
      <c r="B1096" s="58"/>
      <c r="C1096" s="61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</row>
    <row r="1097" spans="1:40">
      <c r="A1097" s="58"/>
      <c r="B1097" s="58"/>
      <c r="C1097" s="61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</row>
    <row r="1098" spans="1:40">
      <c r="A1098" s="58"/>
      <c r="B1098" s="58"/>
      <c r="C1098" s="61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</row>
    <row r="1099" spans="1:40">
      <c r="A1099" s="58"/>
      <c r="B1099" s="58"/>
      <c r="C1099" s="61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</row>
    <row r="1100" spans="1:40">
      <c r="A1100" s="58"/>
      <c r="B1100" s="58"/>
      <c r="C1100" s="61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</row>
    <row r="1101" spans="1:40">
      <c r="A1101" s="58"/>
      <c r="B1101" s="58"/>
      <c r="C1101" s="61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</row>
    <row r="1102" spans="1:40">
      <c r="A1102" s="58"/>
      <c r="B1102" s="58"/>
      <c r="C1102" s="61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</row>
    <row r="1103" spans="1:40">
      <c r="A1103" s="58"/>
      <c r="B1103" s="58"/>
      <c r="C1103" s="61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</row>
    <row r="1104" spans="1:40">
      <c r="A1104" s="58"/>
      <c r="B1104" s="58"/>
      <c r="C1104" s="61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</row>
    <row r="1105" spans="1:40">
      <c r="A1105" s="58"/>
      <c r="B1105" s="58"/>
      <c r="C1105" s="61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</row>
    <row r="1106" spans="1:40">
      <c r="A1106" s="58"/>
      <c r="B1106" s="58"/>
      <c r="C1106" s="61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</row>
    <row r="1107" spans="1:40">
      <c r="A1107" s="58"/>
      <c r="B1107" s="58"/>
      <c r="C1107" s="61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</row>
    <row r="1108" spans="1:40">
      <c r="A1108" s="58"/>
      <c r="B1108" s="58"/>
      <c r="C1108" s="61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</row>
    <row r="1109" spans="1:40">
      <c r="A1109" s="58"/>
      <c r="B1109" s="58"/>
      <c r="C1109" s="61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</row>
    <row r="1110" spans="1:40">
      <c r="A1110" s="58"/>
      <c r="B1110" s="58"/>
      <c r="C1110" s="61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</row>
    <row r="1111" spans="1:40">
      <c r="A1111" s="58"/>
      <c r="B1111" s="58"/>
      <c r="C1111" s="61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</row>
    <row r="1112" spans="1:40">
      <c r="A1112" s="58"/>
      <c r="B1112" s="58"/>
      <c r="C1112" s="61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</row>
    <row r="1113" spans="1:40">
      <c r="A1113" s="58"/>
      <c r="B1113" s="58"/>
      <c r="C1113" s="61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</row>
    <row r="1114" spans="1:40">
      <c r="A1114" s="58"/>
      <c r="B1114" s="58"/>
      <c r="C1114" s="61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</row>
    <row r="1115" spans="1:40">
      <c r="A1115" s="58"/>
      <c r="B1115" s="58"/>
      <c r="C1115" s="61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</row>
    <row r="1116" spans="1:40">
      <c r="A1116" s="58"/>
      <c r="B1116" s="58"/>
      <c r="C1116" s="61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</row>
    <row r="1117" spans="1:40">
      <c r="A1117" s="58"/>
      <c r="B1117" s="58"/>
      <c r="C1117" s="61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</row>
    <row r="1118" spans="1:40">
      <c r="A1118" s="58"/>
      <c r="B1118" s="58"/>
      <c r="C1118" s="61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</row>
    <row r="1119" spans="1:40">
      <c r="A1119" s="58"/>
      <c r="B1119" s="58"/>
      <c r="C1119" s="61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</row>
    <row r="1120" spans="1:40">
      <c r="A1120" s="58"/>
      <c r="B1120" s="58"/>
      <c r="C1120" s="61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</row>
    <row r="1121" spans="1:40">
      <c r="A1121" s="58"/>
      <c r="B1121" s="58"/>
      <c r="C1121" s="61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</row>
    <row r="1122" spans="1:40">
      <c r="A1122" s="58"/>
      <c r="B1122" s="58"/>
      <c r="C1122" s="61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</row>
    <row r="1123" spans="1:40">
      <c r="A1123" s="58"/>
      <c r="B1123" s="58"/>
      <c r="C1123" s="61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</row>
    <row r="1124" spans="1:40">
      <c r="A1124" s="58"/>
      <c r="B1124" s="58"/>
      <c r="C1124" s="61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</row>
    <row r="1125" spans="1:40">
      <c r="A1125" s="58"/>
      <c r="B1125" s="58"/>
      <c r="C1125" s="61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</row>
    <row r="1126" spans="1:40">
      <c r="A1126" s="58"/>
      <c r="B1126" s="58"/>
      <c r="C1126" s="61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</row>
    <row r="1127" spans="1:40">
      <c r="A1127" s="58"/>
      <c r="B1127" s="58"/>
      <c r="C1127" s="61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</row>
    <row r="1128" spans="1:40">
      <c r="A1128" s="58"/>
      <c r="B1128" s="58"/>
      <c r="C1128" s="61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</row>
    <row r="1129" spans="1:40">
      <c r="A1129" s="58"/>
      <c r="B1129" s="58"/>
      <c r="C1129" s="61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</row>
    <row r="1130" spans="1:40">
      <c r="A1130" s="58"/>
      <c r="B1130" s="58"/>
      <c r="C1130" s="61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</row>
    <row r="1131" spans="1:40">
      <c r="A1131" s="58"/>
      <c r="B1131" s="58"/>
      <c r="C1131" s="61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</row>
    <row r="1132" spans="1:40">
      <c r="A1132" s="58"/>
      <c r="B1132" s="58"/>
      <c r="C1132" s="61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</row>
    <row r="1133" spans="1:40">
      <c r="A1133" s="58"/>
      <c r="B1133" s="58"/>
      <c r="C1133" s="61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</row>
    <row r="1134" spans="1:40">
      <c r="A1134" s="58"/>
      <c r="B1134" s="58"/>
      <c r="C1134" s="61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</row>
    <row r="1135" spans="1:40">
      <c r="A1135" s="58"/>
      <c r="B1135" s="58"/>
      <c r="C1135" s="61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</row>
    <row r="1136" spans="1:40">
      <c r="A1136" s="58"/>
      <c r="B1136" s="58"/>
      <c r="C1136" s="61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</row>
    <row r="1137" spans="1:40">
      <c r="A1137" s="58"/>
      <c r="B1137" s="58"/>
      <c r="C1137" s="61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</row>
    <row r="1138" spans="1:40">
      <c r="A1138" s="58"/>
      <c r="B1138" s="58"/>
      <c r="C1138" s="61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</row>
    <row r="1139" spans="1:40">
      <c r="A1139" s="58"/>
      <c r="B1139" s="58"/>
      <c r="C1139" s="61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</row>
    <row r="1140" spans="1:40">
      <c r="A1140" s="58"/>
      <c r="B1140" s="58"/>
      <c r="C1140" s="61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</row>
    <row r="1141" spans="1:40">
      <c r="A1141" s="58"/>
      <c r="B1141" s="58"/>
      <c r="C1141" s="61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</row>
    <row r="1142" spans="1:40">
      <c r="A1142" s="58"/>
      <c r="B1142" s="58"/>
      <c r="C1142" s="61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</row>
    <row r="1143" spans="1:40">
      <c r="A1143" s="58"/>
      <c r="B1143" s="58"/>
      <c r="C1143" s="61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</row>
    <row r="1144" spans="1:40">
      <c r="A1144" s="58"/>
      <c r="B1144" s="58"/>
      <c r="C1144" s="61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</row>
    <row r="1145" spans="1:40">
      <c r="A1145" s="58"/>
      <c r="B1145" s="58"/>
      <c r="C1145" s="61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</row>
    <row r="1146" spans="1:40">
      <c r="A1146" s="58"/>
      <c r="B1146" s="58"/>
      <c r="C1146" s="61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</row>
    <row r="1147" spans="1:40">
      <c r="A1147" s="58"/>
      <c r="B1147" s="58"/>
      <c r="C1147" s="61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</row>
    <row r="1148" spans="1:40">
      <c r="A1148" s="58"/>
      <c r="B1148" s="58"/>
      <c r="C1148" s="61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</row>
    <row r="1149" spans="1:40">
      <c r="A1149" s="58"/>
      <c r="B1149" s="58"/>
      <c r="C1149" s="61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</row>
    <row r="1150" spans="1:40">
      <c r="A1150" s="58"/>
      <c r="B1150" s="58"/>
      <c r="C1150" s="61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</row>
    <row r="1151" spans="1:40">
      <c r="A1151" s="58"/>
      <c r="B1151" s="58"/>
      <c r="C1151" s="61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</row>
    <row r="1152" spans="1:40">
      <c r="A1152" s="58"/>
      <c r="B1152" s="58"/>
      <c r="C1152" s="61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</row>
    <row r="1153" spans="1:40">
      <c r="A1153" s="58"/>
      <c r="B1153" s="58"/>
      <c r="C1153" s="61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</row>
    <row r="1154" spans="1:40">
      <c r="A1154" s="58"/>
      <c r="B1154" s="58"/>
      <c r="C1154" s="61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</row>
    <row r="1155" spans="1:40">
      <c r="A1155" s="58"/>
      <c r="B1155" s="58"/>
      <c r="C1155" s="61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</row>
    <row r="1156" spans="1:40">
      <c r="A1156" s="58"/>
      <c r="B1156" s="58"/>
      <c r="C1156" s="61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</row>
    <row r="1157" spans="1:40">
      <c r="A1157" s="58"/>
      <c r="B1157" s="58"/>
      <c r="C1157" s="61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</row>
    <row r="1158" spans="1:40">
      <c r="A1158" s="58"/>
      <c r="B1158" s="58"/>
      <c r="C1158" s="61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</row>
    <row r="1159" spans="1:40">
      <c r="A1159" s="58"/>
      <c r="B1159" s="58"/>
      <c r="C1159" s="61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</row>
    <row r="1160" spans="1:40">
      <c r="A1160" s="58"/>
      <c r="B1160" s="58"/>
      <c r="C1160" s="61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</row>
    <row r="1161" spans="1:40">
      <c r="A1161" s="58"/>
      <c r="B1161" s="58"/>
      <c r="C1161" s="61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</row>
    <row r="1162" spans="1:40">
      <c r="A1162" s="58"/>
      <c r="B1162" s="58"/>
      <c r="C1162" s="61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</row>
    <row r="1163" spans="1:40">
      <c r="A1163" s="58"/>
      <c r="B1163" s="58"/>
      <c r="C1163" s="61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</row>
    <row r="1164" spans="1:40">
      <c r="A1164" s="58"/>
      <c r="B1164" s="58"/>
      <c r="C1164" s="61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</row>
    <row r="1165" spans="1:40">
      <c r="A1165" s="58"/>
      <c r="B1165" s="58"/>
      <c r="C1165" s="61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</row>
    <row r="1166" spans="1:40">
      <c r="A1166" s="58"/>
      <c r="B1166" s="58"/>
      <c r="C1166" s="61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</row>
    <row r="1167" spans="1:40">
      <c r="A1167" s="58"/>
      <c r="B1167" s="58"/>
      <c r="C1167" s="61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</row>
    <row r="1168" spans="1:40">
      <c r="A1168" s="58"/>
      <c r="B1168" s="58"/>
      <c r="C1168" s="61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</row>
    <row r="1169" spans="1:40">
      <c r="A1169" s="58"/>
      <c r="B1169" s="58"/>
      <c r="C1169" s="61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</row>
    <row r="1170" spans="1:40">
      <c r="A1170" s="58"/>
      <c r="B1170" s="58"/>
      <c r="C1170" s="61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</row>
    <row r="1171" spans="1:40">
      <c r="A1171" s="58"/>
      <c r="B1171" s="58"/>
      <c r="C1171" s="61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</row>
    <row r="1172" spans="1:40">
      <c r="A1172" s="58"/>
      <c r="B1172" s="58"/>
      <c r="C1172" s="61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</row>
    <row r="1173" spans="1:40">
      <c r="A1173" s="58"/>
      <c r="B1173" s="58"/>
      <c r="C1173" s="61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</row>
    <row r="1174" spans="1:40">
      <c r="A1174" s="58"/>
      <c r="B1174" s="58"/>
      <c r="C1174" s="61"/>
      <c r="D1174" s="58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</row>
    <row r="1175" spans="1:40">
      <c r="A1175" s="58"/>
      <c r="B1175" s="58"/>
      <c r="C1175" s="61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</row>
    <row r="1176" spans="1:40">
      <c r="A1176" s="58"/>
      <c r="B1176" s="58"/>
      <c r="C1176" s="61"/>
      <c r="D1176" s="58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</row>
    <row r="1177" spans="1:40">
      <c r="A1177" s="58"/>
      <c r="B1177" s="58"/>
      <c r="C1177" s="61"/>
      <c r="D1177" s="58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</row>
    <row r="1178" spans="1:40">
      <c r="A1178" s="58"/>
      <c r="B1178" s="58"/>
      <c r="C1178" s="61"/>
      <c r="D1178" s="58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</row>
    <row r="1179" spans="1:40">
      <c r="A1179" s="58"/>
      <c r="B1179" s="58"/>
      <c r="C1179" s="61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</row>
    <row r="1180" spans="1:40">
      <c r="A1180" s="58"/>
      <c r="B1180" s="58"/>
      <c r="C1180" s="61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</row>
    <row r="1181" spans="1:40">
      <c r="A1181" s="58"/>
      <c r="B1181" s="58"/>
      <c r="C1181" s="61"/>
      <c r="D1181" s="58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</row>
    <row r="1182" spans="1:40">
      <c r="A1182" s="58"/>
      <c r="B1182" s="58"/>
      <c r="C1182" s="61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</row>
    <row r="1183" spans="1:40">
      <c r="A1183" s="58"/>
      <c r="B1183" s="58"/>
      <c r="C1183" s="61"/>
      <c r="D1183" s="58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</row>
    <row r="1184" spans="1:40">
      <c r="A1184" s="58"/>
      <c r="B1184" s="58"/>
      <c r="C1184" s="61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</row>
    <row r="1185" spans="1:40">
      <c r="A1185" s="58"/>
      <c r="B1185" s="58"/>
      <c r="C1185" s="61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</row>
    <row r="1186" spans="1:40">
      <c r="A1186" s="58"/>
      <c r="B1186" s="58"/>
      <c r="C1186" s="61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</row>
    <row r="1187" spans="1:40">
      <c r="A1187" s="58"/>
      <c r="B1187" s="58"/>
      <c r="C1187" s="61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</row>
    <row r="1188" spans="1:40">
      <c r="A1188" s="58"/>
      <c r="B1188" s="58"/>
      <c r="C1188" s="61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</row>
    <row r="1189" spans="1:40">
      <c r="A1189" s="58"/>
      <c r="B1189" s="58"/>
      <c r="C1189" s="61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</row>
    <row r="1190" spans="1:40">
      <c r="A1190" s="58"/>
      <c r="B1190" s="58"/>
      <c r="C1190" s="61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</row>
    <row r="1191" spans="1:40">
      <c r="A1191" s="58"/>
      <c r="B1191" s="58"/>
      <c r="C1191" s="61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</row>
    <row r="1192" spans="1:40">
      <c r="A1192" s="58"/>
      <c r="B1192" s="58"/>
      <c r="C1192" s="61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</row>
    <row r="1193" spans="1:40">
      <c r="A1193" s="58"/>
      <c r="B1193" s="58"/>
      <c r="C1193" s="61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</row>
    <row r="1194" spans="1:40">
      <c r="A1194" s="58"/>
      <c r="B1194" s="58"/>
      <c r="C1194" s="61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</row>
    <row r="1195" spans="1:40">
      <c r="A1195" s="58"/>
      <c r="B1195" s="58"/>
      <c r="C1195" s="61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</row>
    <row r="1196" spans="1:40">
      <c r="A1196" s="58"/>
      <c r="B1196" s="58"/>
      <c r="C1196" s="61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</row>
    <row r="1197" spans="1:40">
      <c r="A1197" s="58"/>
      <c r="B1197" s="58"/>
      <c r="C1197" s="61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</row>
    <row r="1198" spans="1:40">
      <c r="A1198" s="58"/>
      <c r="B1198" s="58"/>
      <c r="C1198" s="61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</row>
    <row r="1199" spans="1:40">
      <c r="A1199" s="58"/>
      <c r="B1199" s="58"/>
      <c r="C1199" s="61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</row>
    <row r="1200" spans="1:40">
      <c r="A1200" s="58"/>
      <c r="B1200" s="58"/>
      <c r="C1200" s="61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</row>
    <row r="1201" spans="1:40">
      <c r="A1201" s="58"/>
      <c r="B1201" s="58"/>
      <c r="C1201" s="61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</row>
    <row r="1202" spans="1:40">
      <c r="A1202" s="58"/>
      <c r="B1202" s="58"/>
      <c r="C1202" s="61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</row>
    <row r="1203" spans="1:40">
      <c r="A1203" s="58"/>
      <c r="B1203" s="58"/>
      <c r="C1203" s="61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</row>
    <row r="1204" spans="1:40">
      <c r="A1204" s="58"/>
      <c r="B1204" s="58"/>
      <c r="C1204" s="61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</row>
    <row r="1205" spans="1:40">
      <c r="A1205" s="58"/>
      <c r="B1205" s="58"/>
      <c r="C1205" s="61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</row>
    <row r="1206" spans="1:40">
      <c r="A1206" s="58"/>
      <c r="B1206" s="58"/>
      <c r="C1206" s="61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</row>
    <row r="1207" spans="1:40">
      <c r="A1207" s="58"/>
      <c r="B1207" s="58"/>
      <c r="C1207" s="61"/>
      <c r="D1207" s="58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</row>
    <row r="1208" spans="1:40">
      <c r="A1208" s="58"/>
      <c r="B1208" s="58"/>
      <c r="C1208" s="61"/>
      <c r="D1208" s="58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</row>
    <row r="1209" spans="1:40">
      <c r="A1209" s="58"/>
      <c r="B1209" s="58"/>
      <c r="C1209" s="61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</row>
    <row r="1210" spans="1:40">
      <c r="A1210" s="58"/>
      <c r="B1210" s="58"/>
      <c r="C1210" s="61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</row>
    <row r="1211" spans="1:40">
      <c r="A1211" s="58"/>
      <c r="B1211" s="58"/>
      <c r="C1211" s="61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</row>
    <row r="1212" spans="1:40">
      <c r="A1212" s="58"/>
      <c r="B1212" s="58"/>
      <c r="C1212" s="61"/>
      <c r="D1212" s="58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</row>
    <row r="1213" spans="1:40">
      <c r="A1213" s="58"/>
      <c r="B1213" s="58"/>
      <c r="C1213" s="61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</row>
    <row r="1214" spans="1:40">
      <c r="A1214" s="58"/>
      <c r="B1214" s="58"/>
      <c r="C1214" s="61"/>
      <c r="D1214" s="58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</row>
    <row r="1215" spans="1:40">
      <c r="A1215" s="58"/>
      <c r="B1215" s="58"/>
      <c r="C1215" s="61"/>
      <c r="D1215" s="58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</row>
    <row r="1216" spans="1:40">
      <c r="A1216" s="58"/>
      <c r="B1216" s="58"/>
      <c r="C1216" s="61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</row>
    <row r="1217" spans="1:40">
      <c r="A1217" s="58"/>
      <c r="B1217" s="58"/>
      <c r="C1217" s="61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</row>
    <row r="1218" spans="1:40">
      <c r="A1218" s="58"/>
      <c r="B1218" s="58"/>
      <c r="C1218" s="61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</row>
    <row r="1219" spans="1:40">
      <c r="A1219" s="58"/>
      <c r="B1219" s="58"/>
      <c r="C1219" s="61"/>
      <c r="D1219" s="58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</row>
    <row r="1220" spans="1:40">
      <c r="A1220" s="58"/>
      <c r="B1220" s="58"/>
      <c r="C1220" s="61"/>
      <c r="D1220" s="58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</row>
    <row r="1221" spans="1:40">
      <c r="A1221" s="58"/>
      <c r="B1221" s="58"/>
      <c r="C1221" s="61"/>
      <c r="D1221" s="58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</row>
    <row r="1222" spans="1:40">
      <c r="A1222" s="58"/>
      <c r="B1222" s="58"/>
      <c r="C1222" s="61"/>
      <c r="D1222" s="58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</row>
    <row r="1223" spans="1:40">
      <c r="A1223" s="58"/>
      <c r="B1223" s="58"/>
      <c r="C1223" s="61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</row>
    <row r="1224" spans="1:40">
      <c r="A1224" s="58"/>
      <c r="B1224" s="58"/>
      <c r="C1224" s="61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</row>
    <row r="1225" spans="1:40">
      <c r="A1225" s="58"/>
      <c r="B1225" s="58"/>
      <c r="C1225" s="61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</row>
    <row r="1226" spans="1:40">
      <c r="A1226" s="58"/>
      <c r="B1226" s="58"/>
      <c r="C1226" s="61"/>
      <c r="D1226" s="58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</row>
    <row r="1227" spans="1:40">
      <c r="A1227" s="58"/>
      <c r="B1227" s="58"/>
      <c r="C1227" s="61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</row>
    <row r="1228" spans="1:40">
      <c r="A1228" s="58"/>
      <c r="B1228" s="58"/>
      <c r="C1228" s="61"/>
      <c r="D1228" s="58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</row>
    <row r="1229" spans="1:40">
      <c r="A1229" s="58"/>
      <c r="B1229" s="58"/>
      <c r="C1229" s="61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</row>
    <row r="1230" spans="1:40">
      <c r="A1230" s="58"/>
      <c r="B1230" s="58"/>
      <c r="C1230" s="61"/>
      <c r="D1230" s="58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</row>
    <row r="1231" spans="1:40">
      <c r="A1231" s="58"/>
      <c r="B1231" s="58"/>
      <c r="C1231" s="61"/>
      <c r="D1231" s="58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</row>
    <row r="1232" spans="1:40">
      <c r="A1232" s="58"/>
      <c r="B1232" s="58"/>
      <c r="C1232" s="61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</row>
    <row r="1233" spans="1:40">
      <c r="A1233" s="58"/>
      <c r="B1233" s="58"/>
      <c r="C1233" s="61"/>
      <c r="D1233" s="58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</row>
    <row r="1234" spans="1:40">
      <c r="A1234" s="58"/>
      <c r="B1234" s="58"/>
      <c r="C1234" s="61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</row>
    <row r="1235" spans="1:40">
      <c r="A1235" s="58"/>
      <c r="B1235" s="58"/>
      <c r="C1235" s="61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</row>
    <row r="1236" spans="1:40">
      <c r="A1236" s="58"/>
      <c r="B1236" s="58"/>
      <c r="C1236" s="61"/>
      <c r="D1236" s="58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</row>
    <row r="1237" spans="1:40">
      <c r="A1237" s="58"/>
      <c r="B1237" s="58"/>
      <c r="C1237" s="61"/>
      <c r="D1237" s="58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</row>
    <row r="1238" spans="1:40">
      <c r="A1238" s="58"/>
      <c r="B1238" s="58"/>
      <c r="C1238" s="61"/>
      <c r="D1238" s="58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</row>
    <row r="1239" spans="1:40">
      <c r="A1239" s="58"/>
      <c r="B1239" s="58"/>
      <c r="C1239" s="61"/>
      <c r="D1239" s="58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</row>
  </sheetData>
  <mergeCells count="41">
    <mergeCell ref="A3:L3"/>
    <mergeCell ref="A4:L4"/>
    <mergeCell ref="A5:L5"/>
    <mergeCell ref="L6:L8"/>
    <mergeCell ref="F7:G7"/>
    <mergeCell ref="H7:I7"/>
    <mergeCell ref="J7:K7"/>
    <mergeCell ref="A10:A11"/>
    <mergeCell ref="A6:A8"/>
    <mergeCell ref="B6:B8"/>
    <mergeCell ref="C6:C8"/>
    <mergeCell ref="D6:E6"/>
    <mergeCell ref="F6:K6"/>
    <mergeCell ref="A13:A19"/>
    <mergeCell ref="A20:A25"/>
    <mergeCell ref="A26:A27"/>
    <mergeCell ref="A28:A32"/>
    <mergeCell ref="A93:A96"/>
    <mergeCell ref="C124:C126"/>
    <mergeCell ref="A98:A103"/>
    <mergeCell ref="A33:A43"/>
    <mergeCell ref="A44:A50"/>
    <mergeCell ref="A51:A57"/>
    <mergeCell ref="A58:A69"/>
    <mergeCell ref="A70:A72"/>
    <mergeCell ref="K1:L1"/>
    <mergeCell ref="A123:L123"/>
    <mergeCell ref="A122:L122"/>
    <mergeCell ref="A121:L121"/>
    <mergeCell ref="A150:A155"/>
    <mergeCell ref="D124:E124"/>
    <mergeCell ref="F124:K124"/>
    <mergeCell ref="L124:L126"/>
    <mergeCell ref="F125:G125"/>
    <mergeCell ref="H125:I125"/>
    <mergeCell ref="J125:K125"/>
    <mergeCell ref="A128:A130"/>
    <mergeCell ref="A131:A135"/>
    <mergeCell ref="A136:A146"/>
    <mergeCell ref="A124:A126"/>
    <mergeCell ref="B124:B126"/>
  </mergeCells>
  <phoneticPr fontId="4" type="noConversion"/>
  <pageMargins left="0.31" right="0.15" top="0.16" bottom="0.14000000000000001" header="0.22" footer="0.1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D23" sqref="D23"/>
    </sheetView>
  </sheetViews>
  <sheetFormatPr defaultRowHeight="15"/>
  <cols>
    <col min="2" max="2" width="21.7109375" customWidth="1"/>
    <col min="3" max="3" width="26.140625" customWidth="1"/>
    <col min="4" max="4" width="25.28515625" customWidth="1"/>
    <col min="5" max="5" width="29.7109375" customWidth="1"/>
  </cols>
  <sheetData>
    <row r="3" spans="1:5">
      <c r="A3" s="153"/>
      <c r="B3" s="153"/>
      <c r="C3" s="153"/>
      <c r="D3" s="153"/>
      <c r="E3" s="154" t="s">
        <v>114</v>
      </c>
    </row>
    <row r="4" spans="1:5">
      <c r="A4" s="217" t="s">
        <v>115</v>
      </c>
      <c r="B4" s="217"/>
      <c r="C4" s="217"/>
      <c r="D4" s="217"/>
      <c r="E4" s="217"/>
    </row>
    <row r="6" spans="1:5" ht="51">
      <c r="A6" s="155"/>
      <c r="B6" s="156" t="s">
        <v>116</v>
      </c>
      <c r="C6" s="156" t="s">
        <v>117</v>
      </c>
      <c r="D6" s="156" t="s">
        <v>118</v>
      </c>
      <c r="E6" s="156" t="s">
        <v>119</v>
      </c>
    </row>
    <row r="7" spans="1:5" ht="33.75" customHeight="1">
      <c r="A7" s="157">
        <v>1</v>
      </c>
      <c r="B7" s="157" t="s">
        <v>120</v>
      </c>
      <c r="C7" s="157" t="s">
        <v>124</v>
      </c>
      <c r="D7" s="158">
        <v>8950.2999999999993</v>
      </c>
      <c r="E7" s="159"/>
    </row>
    <row r="8" spans="1:5" ht="31.5" customHeight="1">
      <c r="A8" s="157">
        <v>2</v>
      </c>
      <c r="B8" s="157" t="s">
        <v>122</v>
      </c>
      <c r="C8" s="157" t="s">
        <v>123</v>
      </c>
      <c r="D8" s="158">
        <v>15000.5</v>
      </c>
      <c r="E8" s="159"/>
    </row>
    <row r="9" spans="1:5">
      <c r="A9" s="160"/>
      <c r="B9" s="161" t="s">
        <v>121</v>
      </c>
      <c r="C9" s="161"/>
      <c r="D9" s="162">
        <f>SUM(D7:D8)</f>
        <v>23950.799999999999</v>
      </c>
      <c r="E9" s="160"/>
    </row>
    <row r="12" spans="1:5">
      <c r="A12" s="153"/>
      <c r="B12" s="150"/>
      <c r="C12" s="150"/>
      <c r="D12" s="151" t="s">
        <v>112</v>
      </c>
      <c r="E12" s="150"/>
    </row>
    <row r="13" spans="1:5" ht="15.75">
      <c r="A13" s="153"/>
      <c r="B13" s="150"/>
      <c r="C13" s="150"/>
      <c r="D13" s="152" t="s">
        <v>113</v>
      </c>
      <c r="E13" s="150"/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2016-08-14T15:26:00Z</cp:lastPrinted>
  <dcterms:created xsi:type="dcterms:W3CDTF">2010-05-02T13:46:23Z</dcterms:created>
  <dcterms:modified xsi:type="dcterms:W3CDTF">2016-09-19T06:02:29Z</dcterms:modified>
</cp:coreProperties>
</file>