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don.Alavidze\Desktop\ასატვირთები\"/>
    </mc:Choice>
  </mc:AlternateContent>
  <bookViews>
    <workbookView xWindow="0" yWindow="0" windowWidth="19320" windowHeight="7755"/>
  </bookViews>
  <sheets>
    <sheet name="samS" sheetId="1" r:id="rId1"/>
  </sheets>
  <definedNames>
    <definedName name="_xlnm.Print_Titles" localSheetId="0">samS!$9:$9</definedName>
  </definedNames>
  <calcPr calcId="152511"/>
</workbook>
</file>

<file path=xl/calcChain.xml><?xml version="1.0" encoding="utf-8"?>
<calcChain xmlns="http://schemas.openxmlformats.org/spreadsheetml/2006/main">
  <c r="F124" i="1" l="1"/>
  <c r="F123" i="1"/>
  <c r="F122" i="1"/>
  <c r="F121" i="1"/>
  <c r="F120" i="1"/>
  <c r="F119" i="1"/>
  <c r="F77" i="1"/>
  <c r="F71" i="1"/>
  <c r="F72" i="1" s="1"/>
  <c r="F62" i="1"/>
  <c r="E43" i="1"/>
  <c r="F175" i="1" l="1"/>
  <c r="F174" i="1"/>
  <c r="F173" i="1"/>
  <c r="F114" i="1" l="1"/>
  <c r="F115" i="1" s="1"/>
  <c r="F110" i="1"/>
  <c r="F113" i="1"/>
  <c r="F117" i="1" l="1"/>
  <c r="F116" i="1"/>
  <c r="F111" i="1"/>
  <c r="F112" i="1"/>
  <c r="E95" i="1" l="1"/>
  <c r="E92" i="1"/>
  <c r="F104" i="1"/>
  <c r="F108" i="1" s="1"/>
  <c r="F105" i="1" l="1"/>
  <c r="F106" i="1"/>
  <c r="F107" i="1"/>
  <c r="F75" i="1" l="1"/>
  <c r="E59" i="1"/>
  <c r="F28" i="1" l="1"/>
  <c r="F29" i="1" s="1"/>
  <c r="F13" i="1"/>
  <c r="E38" i="1" l="1"/>
  <c r="F30" i="1"/>
  <c r="F125" i="1" l="1"/>
  <c r="F102" i="1"/>
  <c r="F78" i="1"/>
  <c r="E68" i="1"/>
  <c r="E48" i="1"/>
  <c r="F50" i="1" s="1"/>
  <c r="F19" i="1"/>
  <c r="F16" i="1"/>
  <c r="E90" i="1"/>
  <c r="E89" i="1"/>
  <c r="F58" i="1"/>
  <c r="F57" i="1"/>
  <c r="F56" i="1"/>
  <c r="F55" i="1"/>
  <c r="F54" i="1"/>
  <c r="F53" i="1"/>
  <c r="F47" i="1" l="1"/>
  <c r="F46" i="1"/>
  <c r="F44" i="1"/>
  <c r="F45" i="1"/>
  <c r="E87" i="1"/>
  <c r="F88" i="1" s="1"/>
  <c r="F49" i="1"/>
  <c r="F51" i="1"/>
  <c r="F40" i="1"/>
  <c r="F41" i="1"/>
  <c r="F39" i="1"/>
  <c r="F42" i="1"/>
  <c r="F81" i="1"/>
  <c r="F93" i="1"/>
  <c r="E33" i="1"/>
  <c r="F17" i="1"/>
  <c r="F14" i="1"/>
  <c r="F66" i="1"/>
  <c r="F94" i="1"/>
  <c r="F27" i="1"/>
  <c r="F26" i="1"/>
  <c r="F24" i="1"/>
  <c r="F23" i="1"/>
  <c r="F21" i="1"/>
  <c r="F20" i="1"/>
  <c r="F15" i="1"/>
  <c r="F12" i="1"/>
  <c r="F89" i="1" l="1"/>
  <c r="F90" i="1"/>
  <c r="F91" i="1"/>
  <c r="E82" i="1"/>
  <c r="F83" i="1" s="1"/>
  <c r="F18" i="1"/>
  <c r="F76" i="1"/>
  <c r="F79" i="1"/>
  <c r="F80" i="1"/>
  <c r="F65" i="1"/>
  <c r="F67" i="1"/>
  <c r="F63" i="1"/>
  <c r="F64" i="1"/>
  <c r="F86" i="1" l="1"/>
  <c r="F85" i="1"/>
  <c r="F84" i="1"/>
  <c r="F32" i="1" l="1"/>
  <c r="F180" i="1" l="1"/>
  <c r="F179" i="1"/>
  <c r="F178" i="1"/>
  <c r="F177" i="1"/>
  <c r="F167" i="1" l="1"/>
  <c r="F166" i="1"/>
  <c r="F165" i="1"/>
  <c r="F164" i="1"/>
  <c r="F152" i="1" l="1"/>
  <c r="F151" i="1"/>
  <c r="F150" i="1"/>
  <c r="F149" i="1"/>
  <c r="F147" i="1"/>
  <c r="F146" i="1"/>
  <c r="F145" i="1"/>
  <c r="F144" i="1"/>
  <c r="F140" i="1"/>
  <c r="F139" i="1"/>
  <c r="F138" i="1"/>
  <c r="F137" i="1"/>
  <c r="F135" i="1"/>
  <c r="F134" i="1"/>
  <c r="F133" i="1"/>
  <c r="F132" i="1"/>
  <c r="F103" i="1" l="1"/>
  <c r="F101" i="1"/>
  <c r="F100" i="1"/>
  <c r="F98" i="1"/>
  <c r="F97" i="1"/>
  <c r="F96" i="1"/>
  <c r="F70" i="1"/>
  <c r="F69" i="1"/>
  <c r="F61" i="1"/>
  <c r="F60" i="1"/>
  <c r="F74" i="1" l="1"/>
  <c r="F162" i="1" l="1"/>
  <c r="F161" i="1"/>
  <c r="F160" i="1"/>
  <c r="F159" i="1"/>
  <c r="F157" i="1"/>
  <c r="F156" i="1"/>
  <c r="F155" i="1"/>
  <c r="F154" i="1"/>
</calcChain>
</file>

<file path=xl/sharedStrings.xml><?xml version="1.0" encoding="utf-8"?>
<sst xmlns="http://schemas.openxmlformats.org/spreadsheetml/2006/main" count="416" uniqueCount="187">
  <si>
    <t xml:space="preserve">samSeneblo samuSaoebi </t>
  </si>
  <si>
    <t>NN</t>
  </si>
  <si>
    <t>gafas.     N</t>
  </si>
  <si>
    <t>samuSaos dasaxeleba</t>
  </si>
  <si>
    <t>ganz.</t>
  </si>
  <si>
    <t>raodenoba</t>
  </si>
  <si>
    <t>xelfasi</t>
  </si>
  <si>
    <t>masala</t>
  </si>
  <si>
    <t xml:space="preserve">manqana-meqanizmebi </t>
  </si>
  <si>
    <t>jami</t>
  </si>
  <si>
    <t>sul</t>
  </si>
  <si>
    <t>erT. fasi</t>
  </si>
  <si>
    <t>1</t>
  </si>
  <si>
    <t>7</t>
  </si>
  <si>
    <t>kac/sT</t>
  </si>
  <si>
    <t>Sromis xarji</t>
  </si>
  <si>
    <t>k/sT</t>
  </si>
  <si>
    <t>manqanebi</t>
  </si>
  <si>
    <t>lari</t>
  </si>
  <si>
    <t>tn</t>
  </si>
  <si>
    <t>sxva xarjebi</t>
  </si>
  <si>
    <t>kg</t>
  </si>
  <si>
    <t xml:space="preserve">Sromis xarji </t>
  </si>
  <si>
    <t xml:space="preserve">gauTvaliswinebeli xarji </t>
  </si>
  <si>
    <t xml:space="preserve">d.R.g. </t>
  </si>
  <si>
    <t xml:space="preserve"> jami </t>
  </si>
  <si>
    <t>m2</t>
  </si>
  <si>
    <t xml:space="preserve">Sromis xarji  </t>
  </si>
  <si>
    <t xml:space="preserve">manqanebi </t>
  </si>
  <si>
    <t>cali</t>
  </si>
  <si>
    <t>34-61-12</t>
  </si>
  <si>
    <t>11.-8-1,2</t>
  </si>
  <si>
    <t xml:space="preserve">cementis xsnari </t>
  </si>
  <si>
    <t>11-27-7.</t>
  </si>
  <si>
    <t>c</t>
  </si>
  <si>
    <t>saWreli diubeli,Surupi,samagri</t>
  </si>
  <si>
    <t>fiTxi</t>
  </si>
  <si>
    <t>15-168-7</t>
  </si>
  <si>
    <t>saRebavi wyalemulsiuri kedlis</t>
  </si>
  <si>
    <t>plastmasis Sekiduli Weri</t>
  </si>
  <si>
    <t>g.m.</t>
  </si>
  <si>
    <t xml:space="preserve">Sromis danaxarjebi </t>
  </si>
  <si>
    <t>9-14.-5</t>
  </si>
  <si>
    <t>grZ.m.</t>
  </si>
  <si>
    <t>sxva masala</t>
  </si>
  <si>
    <t>Sromis danaxarjebi</t>
  </si>
  <si>
    <t xml:space="preserve">sxva manqana </t>
  </si>
  <si>
    <t>samontaJo samuSaoebi</t>
  </si>
  <si>
    <t>danarCeni xarjebi</t>
  </si>
  <si>
    <t>zednadebi xarjebi  montaJze</t>
  </si>
  <si>
    <t>m</t>
  </si>
  <si>
    <t>saerTo jami</t>
  </si>
  <si>
    <t>8-402-2</t>
  </si>
  <si>
    <t xml:space="preserve">Sromis danaxarjebi  </t>
  </si>
  <si>
    <t>8-591-8</t>
  </si>
  <si>
    <t>saStefselo rozetebis montaJi mesame damamiwebeli kontaqtiT</t>
  </si>
  <si>
    <t>saStefselo rozeti mesame damamiwebeli kontaqtiT</t>
  </si>
  <si>
    <t>8-523-4</t>
  </si>
  <si>
    <t xml:space="preserve">avtomatebis montaJi 25a 1 polusa </t>
  </si>
  <si>
    <t xml:space="preserve">avtomati 25a 1 polusa </t>
  </si>
  <si>
    <t>8-591-3</t>
  </si>
  <si>
    <t xml:space="preserve">amomrTvelebis montaJi 1 klaviSiani </t>
  </si>
  <si>
    <t xml:space="preserve">amomrTveli 1 klaviSiani </t>
  </si>
  <si>
    <t>8-599-2</t>
  </si>
  <si>
    <t>luminescenturi oTxnaTuriani  Weris sanaTebis montaJi simZl. 4X18vt</t>
  </si>
  <si>
    <t>8-594-1</t>
  </si>
  <si>
    <t xml:space="preserve"> sanaTi wertilovani</t>
  </si>
  <si>
    <t>eleqtro-samontaJo samuSaoebi</t>
  </si>
  <si>
    <r>
      <t>m</t>
    </r>
    <r>
      <rPr>
        <vertAlign val="superscript"/>
        <sz val="10"/>
        <rFont val="AcadNusx"/>
      </rPr>
      <t>3</t>
    </r>
  </si>
  <si>
    <t>34-61-14</t>
  </si>
  <si>
    <t>amstrongis Weris sakidebi</t>
  </si>
  <si>
    <t>ankerebi</t>
  </si>
  <si>
    <t xml:space="preserve">jami:          </t>
  </si>
  <si>
    <t>saxarjTaRricxvo mogeba (mowyobilobebis Rirebulebis gamoklebiT)</t>
  </si>
  <si>
    <t>sademontaJo samuSaoebi</t>
  </si>
  <si>
    <t>samSeneblo samuSaoebi</t>
  </si>
  <si>
    <t>8.-3-2</t>
  </si>
  <si>
    <r>
      <t>m</t>
    </r>
    <r>
      <rPr>
        <vertAlign val="superscript"/>
        <sz val="10"/>
        <rFont val="AcadNusx"/>
      </rPr>
      <t>2</t>
    </r>
  </si>
  <si>
    <t>7-58-1</t>
  </si>
  <si>
    <r>
      <t>CD</t>
    </r>
    <r>
      <rPr>
        <sz val="10"/>
        <rFont val="AcadNusx"/>
      </rPr>
      <t xml:space="preserve"> profilebi</t>
    </r>
  </si>
  <si>
    <r>
      <t>UD</t>
    </r>
    <r>
      <rPr>
        <sz val="10"/>
        <rFont val="AcadNusx"/>
      </rPr>
      <t xml:space="preserve"> profilebi</t>
    </r>
  </si>
  <si>
    <r>
      <t>spilenZis el.kabelis  3X2,5mm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Rirebuleba</t>
    </r>
  </si>
  <si>
    <r>
      <t>spilenZis el.kabelis  3X1,5mm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Rirebuleba</t>
    </r>
  </si>
  <si>
    <t>20-24-1.</t>
  </si>
  <si>
    <t>komp.</t>
  </si>
  <si>
    <t xml:space="preserve"> kondicionerebis makompleqtebeli masalebi</t>
  </si>
  <si>
    <t>grZ.m</t>
  </si>
  <si>
    <t>sxva manqana</t>
  </si>
  <si>
    <t>ganmaStoebeli yuTi 100X100X50</t>
  </si>
  <si>
    <t>rozetis bude</t>
  </si>
  <si>
    <t>kr.rem.1-2</t>
  </si>
  <si>
    <t xml:space="preserve">  samSeneblo nagvis da zedmeti gruntis datvirTva xeliT avtoTviTmclelebze    </t>
  </si>
  <si>
    <t>normat.erTeulze</t>
  </si>
  <si>
    <r>
      <t xml:space="preserve">kondicioneri 9000 </t>
    </r>
    <r>
      <rPr>
        <sz val="10"/>
        <rFont val="Times New Roman"/>
        <family val="1"/>
        <charset val="204"/>
      </rPr>
      <t xml:space="preserve">BTU </t>
    </r>
    <r>
      <rPr>
        <sz val="10"/>
        <rFont val="AcadNusx"/>
      </rPr>
      <t>Rirebuleba</t>
    </r>
  </si>
  <si>
    <r>
      <t>r</t>
    </r>
    <r>
      <rPr>
        <sz val="10"/>
        <rFont val="Times New Roman"/>
        <family val="1"/>
      </rPr>
      <t>21-87</t>
    </r>
  </si>
  <si>
    <t>t</t>
  </si>
  <si>
    <t>s.f</t>
  </si>
  <si>
    <t>arsebuli inventaris gatana da dasawyobeba</t>
  </si>
  <si>
    <t>46-32-3</t>
  </si>
  <si>
    <t>arsebuli  kar-fanjrebis  demontaJi</t>
  </si>
  <si>
    <t>metaloplastikis fanjrebis  mowyoba</t>
  </si>
  <si>
    <t>man</t>
  </si>
  <si>
    <t>parketi laminirebuli (aranakleb 1,00 sm.) sisqis qvesagebiT</t>
  </si>
  <si>
    <t xml:space="preserve">samSeneblo nagvis transportireba 20km-ze </t>
  </si>
  <si>
    <t>10.-19-2(gam)</t>
  </si>
  <si>
    <t>grZ. m</t>
  </si>
  <si>
    <t>kiris xsnari 1:3</t>
  </si>
  <si>
    <t>alebastri</t>
  </si>
  <si>
    <t xml:space="preserve">metaloplastikis  fanjrebis rafebis mowyoba  </t>
  </si>
  <si>
    <t>metaloplastikis  fanjris rafebi (yavisferi)</t>
  </si>
  <si>
    <t xml:space="preserve">  10-56-3</t>
  </si>
  <si>
    <t>TabaSir-muyaos filebi(kompleqtSi samagri elementebiT)</t>
  </si>
  <si>
    <t>olifa</t>
  </si>
  <si>
    <t xml:space="preserve">safuZveli: azomviTi naxazebi                               </t>
  </si>
  <si>
    <r>
      <t>el.kabelis gayvana kveTiT 3X2,5mm</t>
    </r>
    <r>
      <rPr>
        <vertAlign val="superscript"/>
        <sz val="10"/>
        <rFont val="AcadNusx"/>
      </rPr>
      <t>2</t>
    </r>
  </si>
  <si>
    <r>
      <t xml:space="preserve">el.kabelis gayvana kveTiT </t>
    </r>
    <r>
      <rPr>
        <sz val="10"/>
        <rFont val="Times New Roman"/>
        <family val="1"/>
      </rPr>
      <t xml:space="preserve"> </t>
    </r>
    <r>
      <rPr>
        <sz val="10"/>
        <rFont val="AcadNusx"/>
      </rPr>
      <t>3X1,5mm</t>
    </r>
    <r>
      <rPr>
        <vertAlign val="superscript"/>
        <sz val="10"/>
        <rFont val="AcadNusx"/>
      </rPr>
      <t>2</t>
    </r>
  </si>
  <si>
    <r>
      <t xml:space="preserve"> kondicioneris
"ზამთარ-ზაფხული" 9000 </t>
    </r>
    <r>
      <rPr>
        <sz val="10"/>
        <rFont val="Times New Roman"/>
        <family val="1"/>
        <charset val="204"/>
      </rPr>
      <t>BTU</t>
    </r>
    <r>
      <rPr>
        <sz val="10"/>
        <rFont val="AcadNusx"/>
      </rPr>
      <t xml:space="preserve"> montaJi</t>
    </r>
  </si>
  <si>
    <t>oTaxebSi darCenili gaTbobis sistemebis demontaJi</t>
  </si>
  <si>
    <t>pr</t>
  </si>
  <si>
    <t xml:space="preserve"> liTonis kuTxovana 40*40*3mm</t>
  </si>
  <si>
    <t>merqan-burbuSelovani fila 16mm</t>
  </si>
  <si>
    <t xml:space="preserve">eleqtrodi </t>
  </si>
  <si>
    <t>15-164-8</t>
  </si>
  <si>
    <t xml:space="preserve"> liTonis  elementebis SeRebva zeTovani saRebaviT 2 jer</t>
  </si>
  <si>
    <t>kolori zeTis</t>
  </si>
  <si>
    <t>saagentos ofisis brendirebuli abras mowyoba (saagentosTan SeTanxmebiT)</t>
  </si>
  <si>
    <t>zednadebi xarjebi</t>
  </si>
  <si>
    <t xml:space="preserve">amstrongi-s tipis xarisixiani Sekiduli  Weris mowyoba </t>
  </si>
  <si>
    <t xml:space="preserve">wertilovani sanaTebis montaJi 1X60vt </t>
  </si>
  <si>
    <t>luminiscenturi sanaTi 4X18vt</t>
  </si>
  <si>
    <t>qviSa</t>
  </si>
  <si>
    <t>amstrongi-s xarisxiani Sekiduli Weri</t>
  </si>
  <si>
    <t>saRebavi wyalemulsiis kedlis</t>
  </si>
  <si>
    <t xml:space="preserve"> fiTxni</t>
  </si>
  <si>
    <t>metaloplastikis karebis  Rir.</t>
  </si>
  <si>
    <t>metaloplastikis fanjrebi ormagi miniT  (yavisferi)</t>
  </si>
  <si>
    <t>TabaSir-muyaos kedlebis damuSaveba fiTxniT da SeRebva wyalemulsiuri saRebaviT orjer</t>
  </si>
  <si>
    <t xml:space="preserve">sursaTis erovnuli saagentos xaSuris ofisis saremonto samuSaoebi
mowyoba.
</t>
  </si>
  <si>
    <t>oTaxebSi arsebuli kedlebis xis panelebis  demontaJi</t>
  </si>
  <si>
    <t>oTaxebSi  amortizirebuli elgayvanilobis sistemebis demontaJi</t>
  </si>
  <si>
    <t>pirvel oTaxSi sawyobisTvis TabaSir-muyaos filebiT kedlis awyoba-montaJi</t>
  </si>
  <si>
    <t xml:space="preserve">sawyobSi plastmasis Sekiduli  Weris mowyoba </t>
  </si>
  <si>
    <t>metaloplastikis karebis  mowyoba sawyobSi (0,8*2,0)</t>
  </si>
  <si>
    <t>plintusi</t>
  </si>
  <si>
    <t>TabaSir-muyaos filebiT oTaxebis kedlebis mowyoba karfanjrebis ferdobebis CaTvliT</t>
  </si>
  <si>
    <t>laminirebuli parketis iatakis mowyoba meore oTaxSi aranakleb 1,00 sm. sisqis qvesagebTan erTad (plintusebis mowyobiT)</t>
  </si>
  <si>
    <t>e46-15-2</t>
  </si>
  <si>
    <t xml:space="preserve">Sromis danaxarji </t>
  </si>
  <si>
    <t xml:space="preserve">meqanizmebi </t>
  </si>
  <si>
    <r>
      <t xml:space="preserve">ВЗЕР </t>
    </r>
    <r>
      <rPr>
        <sz val="10"/>
        <rFont val="Times New Roman"/>
        <family val="1"/>
      </rPr>
      <t>14-804,
15-163-2,
15-163-1</t>
    </r>
  </si>
  <si>
    <t>safiTxni</t>
  </si>
  <si>
    <t>sxvadasxva masala normiT</t>
  </si>
  <si>
    <t>pirvel oTaxSi parketis iatakis moxvewa, SefiTxvna  da 2 piri SeRebva laqiT</t>
  </si>
  <si>
    <t>laqi parketis</t>
  </si>
  <si>
    <t>meore oTaxSi da sasawyobe oTaxSi cementis moWimva sisq 30 mm</t>
  </si>
  <si>
    <t>11-20-3.</t>
  </si>
  <si>
    <t>filebi keramikuli xarisxiani - metlaxi</t>
  </si>
  <si>
    <t>webocementi</t>
  </si>
  <si>
    <t>11-36-3</t>
  </si>
  <si>
    <t xml:space="preserve">keramikuli filebis plintusis mowyoba, sim.7sm. </t>
  </si>
  <si>
    <t>Sromis danaxarji</t>
  </si>
  <si>
    <t>filebi keramikuli (metlaxis)</t>
  </si>
  <si>
    <t>webo-cementi</t>
  </si>
  <si>
    <t xml:space="preserve"> sawyobSi xarisxiani  keramikuli filebis dageba</t>
  </si>
  <si>
    <t>gazis gamaTbobelis montaJi</t>
  </si>
  <si>
    <t>gazis gamaTbobeli karmas tipis</t>
  </si>
  <si>
    <t>Sesasvlelis nawilSi (sasawyobe oTaxisTvis) da meore oTaxSi parketis iatakis demontaJi</t>
  </si>
  <si>
    <t>koridorSi kedlis dazianebuli adgilebis Camofxeka arsebuli nalesisgan (ofisis mxare)</t>
  </si>
  <si>
    <t>8</t>
  </si>
  <si>
    <t>qvabambis paketebi saizolaciod</t>
  </si>
  <si>
    <t xml:space="preserve">Sida asakeci farda-Jaluzebis mowyoba fanjrebze </t>
  </si>
  <si>
    <t>46-30-2.gam</t>
  </si>
  <si>
    <t>snipIV-6-82,8-402-2.</t>
  </si>
  <si>
    <t>snipIV-6-82,8-402-2.gam</t>
  </si>
  <si>
    <t xml:space="preserve">Sedgenilia 2016w. IIkv  mimdinare doneze                                 </t>
  </si>
  <si>
    <t>srf2016-IIkv</t>
  </si>
  <si>
    <t>koridorSi kedlis  SefiTxvna da SeRebva wyalemulsiuri saRebaviT (2 fena)-ofisis mxare</t>
  </si>
  <si>
    <t>10-22-1gam</t>
  </si>
  <si>
    <t>mdf-is karebis blokis mowyoba (2cali)</t>
  </si>
  <si>
    <t xml:space="preserve">mdf-is karebi blokiT Rir-ba  </t>
  </si>
  <si>
    <r>
      <t xml:space="preserve">sawyobSi liTonis Taroebis mowyoba   (sam rigze - 3,0*0,6) </t>
    </r>
    <r>
      <rPr>
        <sz val="10"/>
        <rFont val="Arial"/>
        <family val="2"/>
        <charset val="204"/>
      </rPr>
      <t>h</t>
    </r>
    <r>
      <rPr>
        <sz val="10"/>
        <rFont val="AcadNusx"/>
      </rPr>
      <t>=2,8</t>
    </r>
  </si>
  <si>
    <t xml:space="preserve"> liTonis mili-kvadrati 40*40*3mm (dgarebisTvis-6 dgari)</t>
  </si>
  <si>
    <t>meore oTaxSi da sasawyobe oTaxSi qviSis momasworebeli safuZvlis mowyoba 5sm sisqe</t>
  </si>
  <si>
    <t>armstrongis Weris profili</t>
  </si>
  <si>
    <t>10-56-3.gam</t>
  </si>
  <si>
    <t>moculobaTa  uwyisi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</si>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</sst>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_-* #,##0.00\ _₾_-;\-* #,##0.00\ _₾_-;_-* &quot;-&quot;??\ _₾_-;_-@_-"/>
    <numFmt numFmtId="166" formatCode="0.000"/>
    <numFmt numFmtId="167" formatCode="_-* #,##0.00\ _L_a_r_i_-;\-* #,##0.00\ _L_a_r_i_-;_-* &quot;-&quot;??\ _L_a_r_i_-;_-@_-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52">
    <font>
      <sz val="10"/>
      <name val="Arial Cyr"/>
    </font>
    <font>
      <sz val="10"/>
      <name val="Arial Cyr"/>
      <family val="2"/>
      <charset val="204"/>
    </font>
    <font>
      <sz val="10"/>
      <name val="AcadMtavr"/>
    </font>
    <font>
      <sz val="10"/>
      <name val="AcadNusx"/>
    </font>
    <font>
      <i/>
      <sz val="16"/>
      <color indexed="8"/>
      <name val="AcadMtavr"/>
    </font>
    <font>
      <sz val="11"/>
      <name val="AcadNusx"/>
    </font>
    <font>
      <b/>
      <i/>
      <u/>
      <sz val="11"/>
      <name val="AcadNusx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E"/>
      <charset val="238"/>
    </font>
    <font>
      <sz val="10"/>
      <color indexed="8"/>
      <name val="Arial"/>
      <family val="2"/>
    </font>
    <font>
      <sz val="9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宋体"/>
      <charset val="134"/>
    </font>
    <font>
      <sz val="10.5"/>
      <name val="Arial Cyr"/>
      <family val="2"/>
      <charset val="204"/>
    </font>
    <font>
      <b/>
      <sz val="11"/>
      <name val="AcadNusx"/>
    </font>
    <font>
      <b/>
      <sz val="10"/>
      <name val="AcadNusx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 Cyr"/>
      <family val="2"/>
      <charset val="204"/>
    </font>
    <font>
      <vertAlign val="superscript"/>
      <sz val="10"/>
      <name val="AcadNusx"/>
    </font>
    <font>
      <b/>
      <sz val="10"/>
      <name val="AcadMtavr"/>
    </font>
    <font>
      <b/>
      <sz val="10"/>
      <name val="Helv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color indexed="8"/>
      <name val="GrigoliaMtavr"/>
    </font>
    <font>
      <sz val="12"/>
      <name val="Arial Cyr"/>
      <family val="2"/>
      <charset val="204"/>
    </font>
    <font>
      <sz val="10"/>
      <color indexed="8"/>
      <name val="AcadNusx"/>
    </font>
    <font>
      <sz val="10"/>
      <color indexed="8"/>
      <name val="Calibri"/>
      <family val="2"/>
    </font>
    <font>
      <sz val="10"/>
      <name val="Arial Cyr"/>
    </font>
    <font>
      <u/>
      <sz val="10"/>
      <name val="AcadNusx"/>
    </font>
    <font>
      <b/>
      <i/>
      <u/>
      <sz val="10"/>
      <name val="AcadNusx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9">
    <xf numFmtId="0" fontId="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18" borderId="16" applyNumberFormat="0" applyProtection="0">
      <alignment horizontal="left" vertical="center" indent="1"/>
    </xf>
    <xf numFmtId="0" fontId="16" fillId="0" borderId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2" borderId="0" applyNumberFormat="0" applyBorder="0" applyAlignment="0" applyProtection="0"/>
    <xf numFmtId="0" fontId="17" fillId="9" borderId="17" applyNumberFormat="0" applyAlignment="0" applyProtection="0"/>
    <xf numFmtId="0" fontId="18" fillId="23" borderId="18" applyNumberFormat="0" applyAlignment="0" applyProtection="0"/>
    <xf numFmtId="0" fontId="19" fillId="23" borderId="17" applyNumberFormat="0" applyAlignment="0" applyProtection="0"/>
    <xf numFmtId="0" fontId="20" fillId="0" borderId="19" applyNumberFormat="0" applyFill="0" applyAlignment="0" applyProtection="0"/>
    <xf numFmtId="0" fontId="21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24" borderId="23" applyNumberFormat="0" applyAlignment="0" applyProtection="0"/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13" fillId="0" borderId="0"/>
    <xf numFmtId="0" fontId="7" fillId="0" borderId="0"/>
    <xf numFmtId="0" fontId="27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26" borderId="24" applyNumberFormat="0" applyFont="0" applyAlignment="0" applyProtection="0"/>
    <xf numFmtId="0" fontId="29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5" fontId="43" fillId="0" borderId="0" applyFont="0" applyFill="0" applyBorder="0" applyAlignment="0" applyProtection="0"/>
    <xf numFmtId="0" fontId="44" fillId="0" borderId="0"/>
    <xf numFmtId="0" fontId="7" fillId="0" borderId="0"/>
  </cellStyleXfs>
  <cellXfs count="57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Border="1"/>
    <xf numFmtId="0" fontId="3" fillId="0" borderId="0" xfId="1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1" fillId="0" borderId="0" xfId="4"/>
    <xf numFmtId="0" fontId="3" fillId="3" borderId="0" xfId="1" applyFont="1" applyFill="1"/>
    <xf numFmtId="0" fontId="33" fillId="0" borderId="0" xfId="1" applyFont="1"/>
    <xf numFmtId="0" fontId="1" fillId="0" borderId="0" xfId="1" applyAlignment="1">
      <alignment vertical="top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horizontal="center" vertical="top" wrapText="1"/>
    </xf>
    <xf numFmtId="2" fontId="35" fillId="0" borderId="9" xfId="0" applyNumberFormat="1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2" fontId="35" fillId="0" borderId="0" xfId="0" applyNumberFormat="1" applyFont="1" applyBorder="1" applyAlignment="1">
      <alignment horizontal="center" vertical="top"/>
    </xf>
    <xf numFmtId="2" fontId="35" fillId="0" borderId="9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/>
    </xf>
    <xf numFmtId="2" fontId="35" fillId="3" borderId="7" xfId="0" applyNumberFormat="1" applyFont="1" applyFill="1" applyBorder="1" applyAlignment="1">
      <alignment horizontal="center"/>
    </xf>
    <xf numFmtId="2" fontId="35" fillId="2" borderId="2" xfId="0" applyNumberFormat="1" applyFont="1" applyFill="1" applyBorder="1" applyAlignment="1">
      <alignment horizontal="center" vertical="center"/>
    </xf>
    <xf numFmtId="9" fontId="35" fillId="0" borderId="2" xfId="0" applyNumberFormat="1" applyFont="1" applyFill="1" applyBorder="1" applyAlignment="1">
      <alignment horizontal="center" vertical="center"/>
    </xf>
    <xf numFmtId="2" fontId="35" fillId="2" borderId="2" xfId="5" applyNumberFormat="1" applyFont="1" applyFill="1" applyBorder="1" applyAlignment="1">
      <alignment horizontal="center" vertical="center"/>
    </xf>
    <xf numFmtId="2" fontId="35" fillId="2" borderId="2" xfId="0" applyNumberFormat="1" applyFont="1" applyFill="1" applyBorder="1" applyAlignment="1">
      <alignment horizontal="center" vertical="center" wrapText="1"/>
    </xf>
    <xf numFmtId="2" fontId="35" fillId="3" borderId="2" xfId="0" applyNumberFormat="1" applyFont="1" applyFill="1" applyBorder="1" applyAlignment="1">
      <alignment horizontal="center"/>
    </xf>
    <xf numFmtId="9" fontId="35" fillId="3" borderId="2" xfId="1" applyNumberFormat="1" applyFont="1" applyFill="1" applyBorder="1" applyAlignment="1">
      <alignment horizontal="center"/>
    </xf>
    <xf numFmtId="0" fontId="35" fillId="3" borderId="2" xfId="1" applyFont="1" applyFill="1" applyBorder="1"/>
    <xf numFmtId="2" fontId="35" fillId="3" borderId="2" xfId="1" applyNumberFormat="1" applyFont="1" applyFill="1" applyBorder="1"/>
    <xf numFmtId="2" fontId="35" fillId="3" borderId="2" xfId="1" applyNumberFormat="1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5" fillId="0" borderId="9" xfId="0" applyNumberFormat="1" applyFont="1" applyFill="1" applyBorder="1" applyAlignment="1">
      <alignment horizontal="center" vertical="top" wrapText="1"/>
    </xf>
    <xf numFmtId="0" fontId="38" fillId="0" borderId="6" xfId="0" quotePrefix="1" applyFont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5" fillId="3" borderId="2" xfId="7" applyFont="1" applyFill="1" applyBorder="1" applyAlignment="1">
      <alignment horizontal="center" vertical="top" wrapText="1"/>
    </xf>
    <xf numFmtId="0" fontId="3" fillId="0" borderId="9" xfId="5" applyFont="1" applyBorder="1" applyAlignment="1">
      <alignment horizontal="center" vertical="top"/>
    </xf>
    <xf numFmtId="0" fontId="4" fillId="0" borderId="0" xfId="1" applyFont="1" applyAlignment="1">
      <alignment vertical="top"/>
    </xf>
    <xf numFmtId="0" fontId="2" fillId="0" borderId="0" xfId="1" applyFont="1" applyAlignment="1">
      <alignment vertical="top"/>
    </xf>
    <xf numFmtId="0" fontId="1" fillId="0" borderId="0" xfId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8" fillId="0" borderId="9" xfId="0" quotePrefix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2" fontId="3" fillId="0" borderId="9" xfId="0" applyNumberFormat="1" applyFont="1" applyBorder="1" applyAlignment="1">
      <alignment horizontal="center" vertical="top"/>
    </xf>
    <xf numFmtId="0" fontId="41" fillId="27" borderId="2" xfId="0" quotePrefix="1" applyFont="1" applyFill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5" fillId="0" borderId="3" xfId="0" applyNumberFormat="1" applyFont="1" applyBorder="1" applyAlignment="1">
      <alignment horizontal="center"/>
    </xf>
    <xf numFmtId="2" fontId="35" fillId="2" borderId="3" xfId="0" applyNumberFormat="1" applyFont="1" applyFill="1" applyBorder="1" applyAlignment="1">
      <alignment horizontal="center"/>
    </xf>
    <xf numFmtId="2" fontId="35" fillId="2" borderId="15" xfId="0" applyNumberFormat="1" applyFont="1" applyFill="1" applyBorder="1" applyAlignment="1">
      <alignment horizontal="center"/>
    </xf>
    <xf numFmtId="0" fontId="3" fillId="0" borderId="11" xfId="6" applyFont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" fillId="0" borderId="9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0" fontId="3" fillId="0" borderId="11" xfId="5" applyFont="1" applyBorder="1" applyAlignment="1">
      <alignment horizontal="center" vertical="top"/>
    </xf>
    <xf numFmtId="0" fontId="8" fillId="0" borderId="0" xfId="0" applyFont="1" applyBorder="1"/>
    <xf numFmtId="0" fontId="3" fillId="0" borderId="6" xfId="5" applyFont="1" applyBorder="1" applyAlignment="1">
      <alignment horizontal="center" vertical="top"/>
    </xf>
    <xf numFmtId="2" fontId="35" fillId="0" borderId="9" xfId="5" applyNumberFormat="1" applyFont="1" applyBorder="1" applyAlignment="1">
      <alignment horizontal="center" vertical="top"/>
    </xf>
    <xf numFmtId="2" fontId="35" fillId="0" borderId="0" xfId="5" applyNumberFormat="1" applyFont="1" applyBorder="1" applyAlignment="1">
      <alignment horizontal="center" vertical="top"/>
    </xf>
    <xf numFmtId="2" fontId="35" fillId="0" borderId="11" xfId="5" applyNumberFormat="1" applyFont="1" applyBorder="1" applyAlignment="1">
      <alignment horizontal="center" vertical="top"/>
    </xf>
    <xf numFmtId="2" fontId="35" fillId="0" borderId="10" xfId="5" applyNumberFormat="1" applyFont="1" applyBorder="1" applyAlignment="1">
      <alignment horizontal="center" vertical="top"/>
    </xf>
    <xf numFmtId="0" fontId="3" fillId="0" borderId="0" xfId="5" applyFont="1" applyBorder="1" applyAlignment="1">
      <alignment horizontal="center" vertical="top"/>
    </xf>
    <xf numFmtId="2" fontId="3" fillId="0" borderId="9" xfId="5" applyNumberFormat="1" applyFont="1" applyBorder="1" applyAlignment="1">
      <alignment horizontal="center" vertical="top"/>
    </xf>
    <xf numFmtId="2" fontId="3" fillId="0" borderId="11" xfId="5" applyNumberFormat="1" applyFont="1" applyBorder="1" applyAlignment="1">
      <alignment horizontal="center" vertical="top"/>
    </xf>
    <xf numFmtId="2" fontId="3" fillId="0" borderId="10" xfId="5" applyNumberFormat="1" applyFont="1" applyBorder="1" applyAlignment="1">
      <alignment horizontal="center" vertical="top"/>
    </xf>
    <xf numFmtId="2" fontId="3" fillId="0" borderId="0" xfId="5" applyNumberFormat="1" applyFont="1" applyBorder="1" applyAlignment="1">
      <alignment horizontal="center" vertical="top"/>
    </xf>
    <xf numFmtId="0" fontId="3" fillId="0" borderId="9" xfId="5" applyFont="1" applyBorder="1" applyAlignment="1">
      <alignment horizontal="center"/>
    </xf>
    <xf numFmtId="0" fontId="3" fillId="0" borderId="10" xfId="5" applyFont="1" applyBorder="1" applyAlignment="1">
      <alignment horizontal="center"/>
    </xf>
    <xf numFmtId="0" fontId="3" fillId="2" borderId="9" xfId="5" applyFont="1" applyFill="1" applyBorder="1" applyAlignment="1">
      <alignment horizontal="center"/>
    </xf>
    <xf numFmtId="2" fontId="3" fillId="2" borderId="9" xfId="5" applyNumberFormat="1" applyFont="1" applyFill="1" applyBorder="1" applyAlignment="1">
      <alignment horizontal="center"/>
    </xf>
    <xf numFmtId="2" fontId="3" fillId="2" borderId="11" xfId="5" applyNumberFormat="1" applyFont="1" applyFill="1" applyBorder="1" applyAlignment="1">
      <alignment horizontal="center"/>
    </xf>
    <xf numFmtId="2" fontId="3" fillId="2" borderId="0" xfId="5" applyNumberFormat="1" applyFont="1" applyFill="1" applyBorder="1" applyAlignment="1">
      <alignment horizontal="center"/>
    </xf>
    <xf numFmtId="0" fontId="3" fillId="0" borderId="13" xfId="5" applyFont="1" applyBorder="1" applyAlignment="1">
      <alignment horizontal="center" vertical="top"/>
    </xf>
    <xf numFmtId="2" fontId="3" fillId="0" borderId="13" xfId="5" applyNumberFormat="1" applyFont="1" applyBorder="1" applyAlignment="1">
      <alignment horizontal="center" vertical="top"/>
    </xf>
    <xf numFmtId="2" fontId="3" fillId="0" borderId="6" xfId="5" applyNumberFormat="1" applyFont="1" applyBorder="1" applyAlignment="1">
      <alignment horizontal="center" vertical="top"/>
    </xf>
    <xf numFmtId="2" fontId="3" fillId="0" borderId="1" xfId="5" applyNumberFormat="1" applyFont="1" applyBorder="1" applyAlignment="1">
      <alignment horizontal="center" vertical="top"/>
    </xf>
    <xf numFmtId="0" fontId="3" fillId="0" borderId="3" xfId="5" applyFont="1" applyBorder="1" applyAlignment="1">
      <alignment horizontal="center" vertical="top"/>
    </xf>
    <xf numFmtId="2" fontId="35" fillId="0" borderId="3" xfId="5" applyNumberFormat="1" applyFont="1" applyBorder="1" applyAlignment="1">
      <alignment horizontal="center" vertical="top"/>
    </xf>
    <xf numFmtId="2" fontId="35" fillId="0" borderId="15" xfId="5" applyNumberFormat="1" applyFont="1" applyBorder="1" applyAlignment="1">
      <alignment horizontal="center" vertical="top"/>
    </xf>
    <xf numFmtId="2" fontId="35" fillId="0" borderId="5" xfId="5" applyNumberFormat="1" applyFont="1" applyBorder="1" applyAlignment="1">
      <alignment horizontal="center" vertical="top"/>
    </xf>
    <xf numFmtId="2" fontId="35" fillId="0" borderId="4" xfId="5" applyNumberFormat="1" applyFont="1" applyBorder="1" applyAlignment="1">
      <alignment horizontal="center" vertical="top"/>
    </xf>
    <xf numFmtId="2" fontId="3" fillId="0" borderId="9" xfId="5" applyNumberFormat="1" applyFont="1" applyBorder="1" applyAlignment="1">
      <alignment horizontal="center"/>
    </xf>
    <xf numFmtId="2" fontId="3" fillId="0" borderId="11" xfId="5" applyNumberFormat="1" applyFont="1" applyBorder="1" applyAlignment="1">
      <alignment horizontal="center"/>
    </xf>
    <xf numFmtId="2" fontId="3" fillId="0" borderId="0" xfId="5" applyNumberFormat="1" applyFont="1" applyBorder="1" applyAlignment="1">
      <alignment horizontal="center"/>
    </xf>
    <xf numFmtId="2" fontId="3" fillId="0" borderId="10" xfId="5" applyNumberFormat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1" fillId="27" borderId="3" xfId="7" applyFont="1" applyFill="1" applyBorder="1" applyAlignment="1">
      <alignment horizontal="center" vertical="top" wrapText="1"/>
    </xf>
    <xf numFmtId="0" fontId="35" fillId="0" borderId="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2" fontId="35" fillId="0" borderId="3" xfId="0" applyNumberFormat="1" applyFont="1" applyFill="1" applyBorder="1" applyAlignment="1">
      <alignment horizontal="center"/>
    </xf>
    <xf numFmtId="0" fontId="38" fillId="0" borderId="3" xfId="0" applyFont="1" applyBorder="1" applyAlignment="1">
      <alignment horizontal="center" vertical="top" wrapText="1"/>
    </xf>
    <xf numFmtId="0" fontId="39" fillId="0" borderId="15" xfId="428" applyFont="1" applyBorder="1"/>
    <xf numFmtId="2" fontId="35" fillId="0" borderId="3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168" fontId="3" fillId="0" borderId="6" xfId="0" applyNumberFormat="1" applyFont="1" applyFill="1" applyBorder="1" applyAlignment="1">
      <alignment horizontal="center" vertical="top" wrapText="1"/>
    </xf>
    <xf numFmtId="0" fontId="39" fillId="0" borderId="0" xfId="428" applyFont="1" applyBorder="1"/>
    <xf numFmtId="0" fontId="3" fillId="0" borderId="9" xfId="0" quotePrefix="1" applyFont="1" applyBorder="1" applyAlignment="1">
      <alignment horizontal="center" vertical="top" wrapText="1"/>
    </xf>
    <xf numFmtId="0" fontId="3" fillId="0" borderId="9" xfId="431" applyFont="1" applyBorder="1" applyAlignment="1">
      <alignment horizontal="left"/>
    </xf>
    <xf numFmtId="0" fontId="3" fillId="0" borderId="6" xfId="0" quotePrefix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66" fontId="3" fillId="0" borderId="6" xfId="0" applyNumberFormat="1" applyFont="1" applyFill="1" applyBorder="1" applyAlignment="1">
      <alignment horizontal="center" vertical="top" wrapText="1"/>
    </xf>
    <xf numFmtId="0" fontId="1" fillId="0" borderId="0" xfId="428" applyFont="1" applyBorder="1"/>
    <xf numFmtId="168" fontId="3" fillId="0" borderId="9" xfId="0" applyNumberFormat="1" applyFont="1" applyFill="1" applyBorder="1" applyAlignment="1">
      <alignment horizontal="center" vertical="top" wrapText="1"/>
    </xf>
    <xf numFmtId="0" fontId="3" fillId="0" borderId="9" xfId="431" applyFont="1" applyBorder="1" applyAlignment="1">
      <alignment horizontal="center" vertical="top"/>
    </xf>
    <xf numFmtId="0" fontId="35" fillId="0" borderId="0" xfId="431" applyFont="1" applyBorder="1" applyAlignment="1">
      <alignment horizontal="center" vertical="top"/>
    </xf>
    <xf numFmtId="2" fontId="35" fillId="0" borderId="9" xfId="431" applyNumberFormat="1" applyFont="1" applyBorder="1" applyAlignment="1">
      <alignment horizontal="center" vertical="top"/>
    </xf>
    <xf numFmtId="2" fontId="35" fillId="0" borderId="0" xfId="431" applyNumberFormat="1" applyFont="1" applyBorder="1" applyAlignment="1">
      <alignment horizontal="center" vertical="top"/>
    </xf>
    <xf numFmtId="0" fontId="3" fillId="0" borderId="9" xfId="431" applyFont="1" applyBorder="1" applyAlignment="1">
      <alignment horizontal="center"/>
    </xf>
    <xf numFmtId="0" fontId="3" fillId="0" borderId="9" xfId="431" applyFont="1" applyBorder="1" applyAlignment="1">
      <alignment horizontal="center" vertical="top" wrapText="1"/>
    </xf>
    <xf numFmtId="0" fontId="3" fillId="0" borderId="0" xfId="431" applyFont="1" applyBorder="1" applyAlignment="1">
      <alignment horizontal="center"/>
    </xf>
    <xf numFmtId="2" fontId="3" fillId="0" borderId="9" xfId="431" applyNumberFormat="1" applyFont="1" applyBorder="1" applyAlignment="1">
      <alignment horizontal="center"/>
    </xf>
    <xf numFmtId="2" fontId="3" fillId="0" borderId="0" xfId="431" applyNumberFormat="1" applyFont="1" applyBorder="1" applyAlignment="1">
      <alignment horizontal="center"/>
    </xf>
    <xf numFmtId="0" fontId="3" fillId="0" borderId="11" xfId="431" applyFont="1" applyBorder="1" applyAlignment="1">
      <alignment horizontal="left"/>
    </xf>
    <xf numFmtId="0" fontId="3" fillId="0" borderId="6" xfId="431" applyFont="1" applyBorder="1" applyAlignment="1">
      <alignment horizontal="center"/>
    </xf>
    <xf numFmtId="0" fontId="3" fillId="0" borderId="6" xfId="431" applyFont="1" applyBorder="1" applyAlignment="1">
      <alignment horizontal="center" vertical="top" wrapText="1"/>
    </xf>
    <xf numFmtId="0" fontId="3" fillId="0" borderId="12" xfId="431" applyFont="1" applyBorder="1" applyAlignment="1">
      <alignment horizontal="center"/>
    </xf>
    <xf numFmtId="2" fontId="3" fillId="0" borderId="6" xfId="431" applyNumberFormat="1" applyFont="1" applyBorder="1" applyAlignment="1">
      <alignment horizontal="center"/>
    </xf>
    <xf numFmtId="2" fontId="3" fillId="0" borderId="1" xfId="431" applyNumberFormat="1" applyFont="1" applyBorder="1" applyAlignment="1">
      <alignment horizontal="center"/>
    </xf>
    <xf numFmtId="2" fontId="3" fillId="2" borderId="9" xfId="431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top" wrapText="1"/>
    </xf>
    <xf numFmtId="2" fontId="3" fillId="2" borderId="6" xfId="431" applyNumberFormat="1" applyFont="1" applyFill="1" applyBorder="1" applyAlignment="1">
      <alignment horizontal="center"/>
    </xf>
    <xf numFmtId="2" fontId="35" fillId="2" borderId="9" xfId="431" applyNumberFormat="1" applyFont="1" applyFill="1" applyBorder="1" applyAlignment="1">
      <alignment horizontal="center" vertical="top"/>
    </xf>
    <xf numFmtId="2" fontId="35" fillId="2" borderId="1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1" fillId="0" borderId="0" xfId="1" applyFont="1"/>
    <xf numFmtId="0" fontId="3" fillId="0" borderId="11" xfId="0" applyFont="1" applyBorder="1" applyAlignment="1">
      <alignment horizontal="center" vertical="top" wrapText="1"/>
    </xf>
    <xf numFmtId="2" fontId="35" fillId="28" borderId="2" xfId="0" applyNumberFormat="1" applyFont="1" applyFill="1" applyBorder="1" applyAlignment="1">
      <alignment horizontal="center"/>
    </xf>
    <xf numFmtId="0" fontId="3" fillId="2" borderId="2" xfId="428" applyFont="1" applyFill="1" applyBorder="1" applyAlignment="1">
      <alignment horizontal="center"/>
    </xf>
    <xf numFmtId="1" fontId="35" fillId="2" borderId="2" xfId="428" applyNumberFormat="1" applyFont="1" applyFill="1" applyBorder="1" applyAlignment="1">
      <alignment horizontal="center" vertical="center"/>
    </xf>
    <xf numFmtId="1" fontId="35" fillId="2" borderId="2" xfId="428" applyNumberFormat="1" applyFont="1" applyFill="1" applyBorder="1" applyAlignment="1">
      <alignment horizontal="center"/>
    </xf>
    <xf numFmtId="2" fontId="35" fillId="2" borderId="2" xfId="428" applyNumberFormat="1" applyFont="1" applyFill="1" applyBorder="1" applyAlignment="1">
      <alignment horizontal="center"/>
    </xf>
    <xf numFmtId="0" fontId="3" fillId="2" borderId="15" xfId="429" applyFont="1" applyFill="1" applyBorder="1" applyAlignment="1">
      <alignment horizontal="center"/>
    </xf>
    <xf numFmtId="0" fontId="35" fillId="2" borderId="3" xfId="429" applyFont="1" applyFill="1" applyBorder="1" applyAlignment="1">
      <alignment horizontal="center" vertical="center" wrapText="1"/>
    </xf>
    <xf numFmtId="9" fontId="35" fillId="2" borderId="15" xfId="0" applyNumberFormat="1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5" fillId="2" borderId="15" xfId="0" applyFont="1" applyFill="1" applyBorder="1" applyAlignment="1">
      <alignment horizontal="center"/>
    </xf>
    <xf numFmtId="0" fontId="3" fillId="2" borderId="7" xfId="429" applyFont="1" applyFill="1" applyBorder="1" applyAlignment="1">
      <alignment horizontal="center"/>
    </xf>
    <xf numFmtId="0" fontId="35" fillId="2" borderId="2" xfId="429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/>
    </xf>
    <xf numFmtId="2" fontId="35" fillId="2" borderId="2" xfId="0" applyNumberFormat="1" applyFont="1" applyFill="1" applyBorder="1" applyAlignment="1">
      <alignment horizontal="center"/>
    </xf>
    <xf numFmtId="2" fontId="35" fillId="2" borderId="7" xfId="0" applyNumberFormat="1" applyFont="1" applyFill="1" applyBorder="1" applyAlignment="1">
      <alignment horizontal="center"/>
    </xf>
    <xf numFmtId="0" fontId="38" fillId="0" borderId="2" xfId="0" quotePrefix="1" applyFont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/>
    </xf>
    <xf numFmtId="14" fontId="3" fillId="0" borderId="11" xfId="0" applyNumberFormat="1" applyFont="1" applyBorder="1" applyAlignment="1">
      <alignment horizontal="center"/>
    </xf>
    <xf numFmtId="2" fontId="3" fillId="0" borderId="9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1" fillId="0" borderId="0" xfId="1" applyFont="1" applyAlignment="1">
      <alignment vertical="top"/>
    </xf>
    <xf numFmtId="2" fontId="3" fillId="0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14" fontId="3" fillId="0" borderId="11" xfId="5" applyNumberFormat="1" applyFont="1" applyBorder="1" applyAlignment="1">
      <alignment horizontal="center" vertical="top"/>
    </xf>
    <xf numFmtId="0" fontId="3" fillId="0" borderId="6" xfId="5" applyFont="1" applyBorder="1" applyAlignment="1">
      <alignment horizontal="center"/>
    </xf>
    <xf numFmtId="0" fontId="3" fillId="0" borderId="13" xfId="5" applyFont="1" applyBorder="1" applyAlignment="1">
      <alignment horizontal="center"/>
    </xf>
    <xf numFmtId="2" fontId="3" fillId="0" borderId="6" xfId="5" applyNumberFormat="1" applyFont="1" applyBorder="1" applyAlignment="1">
      <alignment horizontal="center"/>
    </xf>
    <xf numFmtId="2" fontId="8" fillId="0" borderId="6" xfId="5" applyNumberFormat="1" applyFont="1" applyBorder="1"/>
    <xf numFmtId="2" fontId="3" fillId="0" borderId="1" xfId="5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2" fontId="35" fillId="3" borderId="15" xfId="0" applyNumberFormat="1" applyFont="1" applyFill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0" fontId="37" fillId="0" borderId="0" xfId="0" applyFont="1" applyAlignment="1">
      <alignment vertical="top"/>
    </xf>
    <xf numFmtId="0" fontId="3" fillId="3" borderId="2" xfId="428" applyFont="1" applyFill="1" applyBorder="1" applyAlignment="1">
      <alignment horizontal="center"/>
    </xf>
    <xf numFmtId="1" fontId="35" fillId="3" borderId="2" xfId="428" applyNumberFormat="1" applyFont="1" applyFill="1" applyBorder="1" applyAlignment="1">
      <alignment horizontal="center"/>
    </xf>
    <xf numFmtId="2" fontId="35" fillId="3" borderId="2" xfId="428" applyNumberFormat="1" applyFont="1" applyFill="1" applyBorder="1" applyAlignment="1">
      <alignment horizontal="center"/>
    </xf>
    <xf numFmtId="0" fontId="3" fillId="3" borderId="15" xfId="429" applyFont="1" applyFill="1" applyBorder="1" applyAlignment="1">
      <alignment horizontal="center"/>
    </xf>
    <xf numFmtId="0" fontId="35" fillId="3" borderId="3" xfId="429" applyFont="1" applyFill="1" applyBorder="1" applyAlignment="1">
      <alignment horizontal="center" wrapText="1"/>
    </xf>
    <xf numFmtId="9" fontId="35" fillId="3" borderId="15" xfId="0" applyNumberFormat="1" applyFont="1" applyFill="1" applyBorder="1" applyAlignment="1">
      <alignment horizontal="center"/>
    </xf>
    <xf numFmtId="2" fontId="35" fillId="3" borderId="3" xfId="0" applyNumberFormat="1" applyFont="1" applyFill="1" applyBorder="1" applyAlignment="1">
      <alignment horizontal="center"/>
    </xf>
    <xf numFmtId="0" fontId="3" fillId="3" borderId="7" xfId="429" applyFont="1" applyFill="1" applyBorder="1" applyAlignment="1">
      <alignment horizontal="center"/>
    </xf>
    <xf numFmtId="0" fontId="35" fillId="3" borderId="2" xfId="429" applyFont="1" applyFill="1" applyBorder="1" applyAlignment="1">
      <alignment horizontal="center" wrapText="1"/>
    </xf>
    <xf numFmtId="1" fontId="35" fillId="0" borderId="2" xfId="0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" fillId="3" borderId="2" xfId="1" applyFont="1" applyFill="1" applyBorder="1"/>
    <xf numFmtId="0" fontId="35" fillId="3" borderId="2" xfId="8" applyFont="1" applyFill="1" applyBorder="1" applyAlignment="1">
      <alignment horizontal="center" wrapText="1"/>
    </xf>
    <xf numFmtId="0" fontId="1" fillId="0" borderId="0" xfId="4" applyFont="1"/>
    <xf numFmtId="49" fontId="3" fillId="0" borderId="2" xfId="0" applyNumberFormat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/>
    </xf>
    <xf numFmtId="0" fontId="3" fillId="3" borderId="3" xfId="429" applyFont="1" applyFill="1" applyBorder="1" applyAlignment="1">
      <alignment horizontal="center"/>
    </xf>
    <xf numFmtId="0" fontId="3" fillId="3" borderId="2" xfId="429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/>
    </xf>
    <xf numFmtId="2" fontId="3" fillId="0" borderId="7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vertical="top"/>
    </xf>
    <xf numFmtId="2" fontId="3" fillId="0" borderId="8" xfId="0" applyNumberFormat="1" applyFont="1" applyBorder="1" applyAlignment="1">
      <alignment horizontal="center" vertical="top"/>
    </xf>
    <xf numFmtId="0" fontId="3" fillId="27" borderId="2" xfId="0" quotePrefix="1" applyFont="1" applyFill="1" applyBorder="1" applyAlignment="1">
      <alignment horizontal="center" vertical="top" wrapText="1"/>
    </xf>
    <xf numFmtId="0" fontId="3" fillId="27" borderId="2" xfId="0" quotePrefix="1" applyNumberFormat="1" applyFont="1" applyFill="1" applyBorder="1" applyAlignment="1">
      <alignment horizontal="center" vertical="top" wrapText="1"/>
    </xf>
    <xf numFmtId="1" fontId="3" fillId="27" borderId="2" xfId="0" quotePrefix="1" applyNumberFormat="1" applyFont="1" applyFill="1" applyBorder="1" applyAlignment="1">
      <alignment horizontal="center" vertical="top" wrapText="1"/>
    </xf>
    <xf numFmtId="49" fontId="3" fillId="27" borderId="2" xfId="0" applyNumberFormat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/>
    </xf>
    <xf numFmtId="0" fontId="35" fillId="2" borderId="2" xfId="1" applyFont="1" applyFill="1" applyBorder="1" applyAlignment="1">
      <alignment horizontal="center" wrapText="1"/>
    </xf>
    <xf numFmtId="0" fontId="35" fillId="2" borderId="7" xfId="1" applyFont="1" applyFill="1" applyBorder="1" applyAlignment="1">
      <alignment horizontal="center"/>
    </xf>
    <xf numFmtId="0" fontId="35" fillId="2" borderId="2" xfId="1" applyFont="1" applyFill="1" applyBorder="1" applyAlignment="1">
      <alignment horizontal="center"/>
    </xf>
    <xf numFmtId="2" fontId="35" fillId="2" borderId="2" xfId="1" applyNumberFormat="1" applyFont="1" applyFill="1" applyBorder="1" applyAlignment="1">
      <alignment horizontal="center"/>
    </xf>
    <xf numFmtId="2" fontId="35" fillId="2" borderId="7" xfId="1" applyNumberFormat="1" applyFont="1" applyFill="1" applyBorder="1" applyAlignment="1">
      <alignment horizontal="center"/>
    </xf>
    <xf numFmtId="0" fontId="41" fillId="3" borderId="2" xfId="7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/>
    </xf>
    <xf numFmtId="0" fontId="3" fillId="0" borderId="9" xfId="430" applyFont="1" applyBorder="1" applyAlignment="1">
      <alignment horizontal="left"/>
    </xf>
    <xf numFmtId="0" fontId="3" fillId="0" borderId="9" xfId="430" applyFont="1" applyBorder="1" applyAlignment="1">
      <alignment horizontal="center"/>
    </xf>
    <xf numFmtId="2" fontId="3" fillId="0" borderId="9" xfId="430" applyNumberFormat="1" applyFont="1" applyBorder="1" applyAlignment="1">
      <alignment horizontal="center"/>
    </xf>
    <xf numFmtId="2" fontId="3" fillId="0" borderId="0" xfId="430" applyNumberFormat="1" applyFont="1" applyBorder="1" applyAlignment="1">
      <alignment horizontal="center"/>
    </xf>
    <xf numFmtId="0" fontId="3" fillId="0" borderId="9" xfId="430" applyFont="1" applyBorder="1" applyAlignment="1">
      <alignment horizontal="left" vertical="top" wrapText="1"/>
    </xf>
    <xf numFmtId="0" fontId="3" fillId="0" borderId="9" xfId="430" applyFont="1" applyBorder="1" applyAlignment="1">
      <alignment horizontal="center" vertical="top"/>
    </xf>
    <xf numFmtId="2" fontId="3" fillId="0" borderId="9" xfId="430" applyNumberFormat="1" applyFont="1" applyBorder="1" applyAlignment="1">
      <alignment horizontal="center" vertical="top"/>
    </xf>
    <xf numFmtId="2" fontId="3" fillId="0" borderId="0" xfId="430" applyNumberFormat="1" applyFont="1" applyBorder="1" applyAlignment="1">
      <alignment horizontal="center" vertical="top"/>
    </xf>
    <xf numFmtId="0" fontId="3" fillId="0" borderId="12" xfId="430" applyFont="1" applyBorder="1" applyAlignment="1">
      <alignment horizontal="center"/>
    </xf>
    <xf numFmtId="0" fontId="3" fillId="0" borderId="6" xfId="430" applyFont="1" applyBorder="1" applyAlignment="1">
      <alignment horizontal="left"/>
    </xf>
    <xf numFmtId="0" fontId="3" fillId="0" borderId="6" xfId="430" applyFont="1" applyBorder="1" applyAlignment="1">
      <alignment horizontal="center"/>
    </xf>
    <xf numFmtId="0" fontId="3" fillId="0" borderId="1" xfId="430" applyFont="1" applyBorder="1" applyAlignment="1">
      <alignment horizontal="center"/>
    </xf>
    <xf numFmtId="2" fontId="3" fillId="0" borderId="6" xfId="430" applyNumberFormat="1" applyFont="1" applyBorder="1" applyAlignment="1">
      <alignment horizontal="center"/>
    </xf>
    <xf numFmtId="2" fontId="3" fillId="0" borderId="1" xfId="430" applyNumberFormat="1" applyFont="1" applyBorder="1" applyAlignment="1">
      <alignment horizontal="center"/>
    </xf>
    <xf numFmtId="0" fontId="3" fillId="0" borderId="2" xfId="1" applyFont="1" applyBorder="1" applyAlignment="1">
      <alignment vertical="top"/>
    </xf>
    <xf numFmtId="0" fontId="3" fillId="3" borderId="2" xfId="307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 wrapText="1"/>
    </xf>
    <xf numFmtId="0" fontId="3" fillId="0" borderId="2" xfId="428" applyFont="1" applyBorder="1" applyAlignment="1">
      <alignment vertical="top"/>
    </xf>
    <xf numFmtId="0" fontId="1" fillId="3" borderId="0" xfId="1" applyFont="1" applyFill="1"/>
    <xf numFmtId="0" fontId="34" fillId="0" borderId="0" xfId="1" applyFont="1" applyAlignment="1">
      <alignment horizontal="center"/>
    </xf>
    <xf numFmtId="0" fontId="3" fillId="3" borderId="3" xfId="307" applyFont="1" applyFill="1" applyBorder="1" applyAlignment="1" applyProtection="1">
      <alignment horizontal="left" vertical="top" wrapText="1"/>
    </xf>
    <xf numFmtId="0" fontId="3" fillId="3" borderId="3" xfId="307" applyFont="1" applyFill="1" applyBorder="1" applyAlignment="1" applyProtection="1">
      <alignment horizontal="center" vertical="top" wrapText="1"/>
    </xf>
    <xf numFmtId="0" fontId="3" fillId="3" borderId="9" xfId="307" applyFont="1" applyFill="1" applyBorder="1" applyAlignment="1" applyProtection="1">
      <alignment horizontal="left" vertical="top" wrapText="1"/>
    </xf>
    <xf numFmtId="0" fontId="3" fillId="3" borderId="6" xfId="307" applyFont="1" applyFill="1" applyBorder="1" applyAlignment="1" applyProtection="1">
      <alignment horizontal="center" vertical="top" wrapText="1"/>
    </xf>
    <xf numFmtId="0" fontId="3" fillId="3" borderId="9" xfId="307" applyFont="1" applyFill="1" applyBorder="1" applyAlignment="1" applyProtection="1">
      <alignment horizontal="center" vertical="top" wrapText="1"/>
    </xf>
    <xf numFmtId="0" fontId="3" fillId="3" borderId="6" xfId="307" applyFont="1" applyFill="1" applyBorder="1" applyAlignment="1" applyProtection="1">
      <alignment horizontal="left" vertical="top" wrapText="1"/>
    </xf>
    <xf numFmtId="164" fontId="3" fillId="3" borderId="3" xfId="436" applyNumberFormat="1" applyFont="1" applyFill="1" applyBorder="1" applyAlignment="1" applyProtection="1">
      <alignment horizontal="center" vertical="center" wrapText="1"/>
    </xf>
    <xf numFmtId="169" fontId="3" fillId="3" borderId="6" xfId="436" applyNumberFormat="1" applyFont="1" applyFill="1" applyBorder="1" applyAlignment="1" applyProtection="1">
      <alignment horizontal="center" vertical="center" wrapText="1"/>
    </xf>
    <xf numFmtId="169" fontId="3" fillId="3" borderId="9" xfId="436" applyNumberFormat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 wrapText="1"/>
    </xf>
    <xf numFmtId="169" fontId="3" fillId="3" borderId="15" xfId="436" applyNumberFormat="1" applyFont="1" applyFill="1" applyBorder="1" applyAlignment="1" applyProtection="1">
      <alignment horizontal="center" vertical="center" wrapText="1"/>
    </xf>
    <xf numFmtId="169" fontId="3" fillId="3" borderId="3" xfId="436" applyNumberFormat="1" applyFont="1" applyFill="1" applyBorder="1" applyAlignment="1" applyProtection="1">
      <alignment horizontal="center" vertical="center" wrapText="1"/>
    </xf>
    <xf numFmtId="169" fontId="3" fillId="3" borderId="1" xfId="436" applyNumberFormat="1" applyFont="1" applyFill="1" applyBorder="1" applyAlignment="1" applyProtection="1">
      <alignment horizontal="center" vertical="center" wrapText="1"/>
    </xf>
    <xf numFmtId="166" fontId="3" fillId="3" borderId="6" xfId="307" applyNumberFormat="1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5" applyFont="1" applyBorder="1" applyAlignment="1">
      <alignment horizontal="left" vertical="center"/>
    </xf>
    <xf numFmtId="0" fontId="3" fillId="0" borderId="6" xfId="5" applyFont="1" applyBorder="1" applyAlignment="1">
      <alignment horizontal="left" vertical="center"/>
    </xf>
    <xf numFmtId="0" fontId="3" fillId="0" borderId="9" xfId="5" applyFont="1" applyBorder="1" applyAlignment="1">
      <alignment horizontal="left" vertical="center" wrapText="1"/>
    </xf>
    <xf numFmtId="0" fontId="3" fillId="0" borderId="6" xfId="5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0" fontId="3" fillId="0" borderId="13" xfId="5" applyFont="1" applyBorder="1" applyAlignment="1">
      <alignment horizontal="left" vertical="center" wrapText="1"/>
    </xf>
    <xf numFmtId="0" fontId="37" fillId="0" borderId="0" xfId="5" applyFont="1" applyBorder="1" applyAlignment="1">
      <alignment horizontal="left" vertical="center" wrapText="1"/>
    </xf>
    <xf numFmtId="0" fontId="3" fillId="0" borderId="3" xfId="5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4" fontId="3" fillId="0" borderId="15" xfId="5" applyNumberFormat="1" applyFont="1" applyBorder="1" applyAlignment="1">
      <alignment horizontal="center" vertical="top"/>
    </xf>
    <xf numFmtId="0" fontId="3" fillId="0" borderId="15" xfId="5" applyFont="1" applyBorder="1" applyAlignment="1">
      <alignment horizontal="center" vertical="top"/>
    </xf>
    <xf numFmtId="0" fontId="3" fillId="0" borderId="10" xfId="5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 wrapText="1"/>
    </xf>
    <xf numFmtId="2" fontId="3" fillId="0" borderId="9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3" xfId="5" applyNumberFormat="1" applyFont="1" applyBorder="1" applyAlignment="1">
      <alignment horizontal="center" vertical="top"/>
    </xf>
    <xf numFmtId="2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2" fontId="48" fillId="3" borderId="9" xfId="0" applyNumberFormat="1" applyFont="1" applyFill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166" fontId="48" fillId="3" borderId="6" xfId="0" applyNumberFormat="1" applyFont="1" applyFill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5" fillId="0" borderId="3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9" xfId="5" applyNumberFormat="1" applyFont="1" applyBorder="1" applyAlignment="1">
      <alignment horizontal="center" vertical="center"/>
    </xf>
    <xf numFmtId="0" fontId="3" fillId="0" borderId="6" xfId="5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2" fontId="3" fillId="0" borderId="6" xfId="5" applyNumberFormat="1" applyFont="1" applyBorder="1" applyAlignment="1">
      <alignment horizontal="center" vertical="center"/>
    </xf>
    <xf numFmtId="169" fontId="3" fillId="27" borderId="2" xfId="0" quotePrefix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11" xfId="431" applyFont="1" applyBorder="1" applyAlignment="1">
      <alignment horizontal="left" vertical="top" wrapText="1"/>
    </xf>
    <xf numFmtId="0" fontId="47" fillId="0" borderId="3" xfId="0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47" fillId="0" borderId="9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2" fontId="35" fillId="29" borderId="2" xfId="0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2" fontId="35" fillId="29" borderId="2" xfId="1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top" wrapText="1"/>
    </xf>
    <xf numFmtId="0" fontId="8" fillId="0" borderId="0" xfId="5" applyFont="1" applyBorder="1"/>
    <xf numFmtId="2" fontId="48" fillId="3" borderId="0" xfId="0" applyNumberFormat="1" applyFont="1" applyFill="1" applyBorder="1" applyAlignment="1">
      <alignment horizontal="center" vertical="center"/>
    </xf>
    <xf numFmtId="14" fontId="3" fillId="0" borderId="0" xfId="5" applyNumberFormat="1" applyFont="1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/>
    <xf numFmtId="0" fontId="37" fillId="0" borderId="9" xfId="0" applyFont="1" applyBorder="1"/>
    <xf numFmtId="0" fontId="37" fillId="0" borderId="12" xfId="0" applyFont="1" applyBorder="1"/>
    <xf numFmtId="0" fontId="3" fillId="2" borderId="2" xfId="1" applyFont="1" applyFill="1" applyBorder="1" applyAlignment="1">
      <alignment horizontal="center"/>
    </xf>
    <xf numFmtId="0" fontId="42" fillId="0" borderId="0" xfId="0" applyFont="1" applyBorder="1"/>
    <xf numFmtId="0" fontId="7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9" xfId="0" applyFont="1" applyBorder="1"/>
    <xf numFmtId="0" fontId="1" fillId="0" borderId="9" xfId="0" applyFont="1" applyBorder="1"/>
    <xf numFmtId="0" fontId="37" fillId="0" borderId="6" xfId="0" applyFont="1" applyBorder="1"/>
    <xf numFmtId="0" fontId="3" fillId="2" borderId="3" xfId="429" applyFont="1" applyFill="1" applyBorder="1" applyAlignment="1">
      <alignment horizontal="center"/>
    </xf>
    <xf numFmtId="0" fontId="3" fillId="2" borderId="2" xfId="429" applyFont="1" applyFill="1" applyBorder="1" applyAlignment="1">
      <alignment horizontal="center"/>
    </xf>
    <xf numFmtId="0" fontId="3" fillId="0" borderId="0" xfId="430" applyFont="1" applyBorder="1" applyAlignment="1">
      <alignment horizontal="center" vertical="top"/>
    </xf>
    <xf numFmtId="0" fontId="3" fillId="0" borderId="0" xfId="43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38" fillId="3" borderId="9" xfId="308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12" xfId="0" applyFont="1" applyBorder="1" applyAlignment="1">
      <alignment horizontal="left" vertical="center"/>
    </xf>
    <xf numFmtId="2" fontId="3" fillId="0" borderId="12" xfId="5" applyNumberFormat="1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8" fillId="3" borderId="0" xfId="308" applyNumberFormat="1" applyFont="1" applyFill="1" applyBorder="1" applyAlignment="1" applyProtection="1">
      <alignment horizontal="center" vertical="center"/>
    </xf>
    <xf numFmtId="2" fontId="3" fillId="3" borderId="15" xfId="0" applyNumberFormat="1" applyFont="1" applyFill="1" applyBorder="1" applyAlignment="1">
      <alignment horizontal="center" vertical="top"/>
    </xf>
    <xf numFmtId="0" fontId="3" fillId="0" borderId="3" xfId="6" applyFont="1" applyBorder="1" applyAlignment="1">
      <alignment horizontal="center" vertical="center"/>
    </xf>
    <xf numFmtId="0" fontId="38" fillId="3" borderId="5" xfId="308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3" fillId="0" borderId="9" xfId="6" applyFont="1" applyBorder="1" applyAlignment="1">
      <alignment horizontal="center" vertical="center"/>
    </xf>
    <xf numFmtId="2" fontId="38" fillId="3" borderId="9" xfId="308" applyNumberFormat="1" applyFont="1" applyFill="1" applyBorder="1" applyAlignment="1" applyProtection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2" fontId="38" fillId="3" borderId="6" xfId="308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2" fontId="39" fillId="0" borderId="2" xfId="0" applyNumberFormat="1" applyFont="1" applyBorder="1" applyAlignment="1">
      <alignment vertical="top"/>
    </xf>
    <xf numFmtId="2" fontId="35" fillId="0" borderId="8" xfId="0" applyNumberFormat="1" applyFont="1" applyBorder="1" applyAlignment="1">
      <alignment horizontal="center" vertical="top"/>
    </xf>
    <xf numFmtId="2" fontId="35" fillId="0" borderId="2" xfId="0" applyNumberFormat="1" applyFont="1" applyBorder="1" applyAlignment="1">
      <alignment horizontal="center" vertical="top"/>
    </xf>
    <xf numFmtId="2" fontId="35" fillId="0" borderId="7" xfId="0" applyNumberFormat="1" applyFont="1" applyBorder="1" applyAlignment="1">
      <alignment horizontal="center" vertical="top"/>
    </xf>
    <xf numFmtId="2" fontId="35" fillId="30" borderId="2" xfId="0" applyNumberFormat="1" applyFont="1" applyFill="1" applyBorder="1" applyAlignment="1">
      <alignment horizontal="center" vertical="top"/>
    </xf>
    <xf numFmtId="2" fontId="35" fillId="30" borderId="2" xfId="1" applyNumberFormat="1" applyFont="1" applyFill="1" applyBorder="1" applyAlignment="1">
      <alignment horizontal="center"/>
    </xf>
    <xf numFmtId="0" fontId="35" fillId="2" borderId="3" xfId="1" applyFont="1" applyFill="1" applyBorder="1" applyAlignment="1">
      <alignment horizontal="center" wrapText="1"/>
    </xf>
    <xf numFmtId="0" fontId="35" fillId="2" borderId="15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top" wrapText="1"/>
    </xf>
    <xf numFmtId="9" fontId="35" fillId="0" borderId="2" xfId="0" applyNumberFormat="1" applyFont="1" applyBorder="1" applyAlignment="1">
      <alignment horizontal="center" vertical="top"/>
    </xf>
    <xf numFmtId="9" fontId="35" fillId="2" borderId="15" xfId="1" applyNumberFormat="1" applyFont="1" applyFill="1" applyBorder="1" applyAlignment="1">
      <alignment horizontal="center"/>
    </xf>
    <xf numFmtId="2" fontId="35" fillId="0" borderId="2" xfId="1" applyNumberFormat="1" applyFont="1" applyFill="1" applyBorder="1" applyAlignment="1">
      <alignment horizontal="center"/>
    </xf>
    <xf numFmtId="2" fontId="35" fillId="0" borderId="2" xfId="0" applyNumberFormat="1" applyFont="1" applyFill="1" applyBorder="1" applyAlignment="1">
      <alignment horizontal="center" vertical="top"/>
    </xf>
    <xf numFmtId="2" fontId="3" fillId="3" borderId="2" xfId="433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48" fillId="3" borderId="6" xfId="0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top"/>
    </xf>
    <xf numFmtId="2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7" xfId="5" applyNumberFormat="1" applyFont="1" applyBorder="1" applyAlignment="1">
      <alignment horizontal="center" vertical="center" wrapText="1"/>
    </xf>
    <xf numFmtId="2" fontId="3" fillId="0" borderId="2" xfId="5" applyNumberFormat="1" applyFont="1" applyBorder="1" applyAlignment="1">
      <alignment horizontal="center" vertical="center" wrapText="1"/>
    </xf>
    <xf numFmtId="164" fontId="3" fillId="3" borderId="0" xfId="436" applyNumberFormat="1" applyFont="1" applyFill="1" applyBorder="1" applyAlignment="1" applyProtection="1">
      <alignment horizontal="center" vertical="center" wrapText="1"/>
    </xf>
    <xf numFmtId="170" fontId="3" fillId="3" borderId="9" xfId="436" applyNumberFormat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top" wrapText="1"/>
    </xf>
    <xf numFmtId="14" fontId="3" fillId="0" borderId="5" xfId="5" applyNumberFormat="1" applyFont="1" applyBorder="1" applyAlignment="1">
      <alignment horizontal="center" vertical="top"/>
    </xf>
    <xf numFmtId="2" fontId="3" fillId="0" borderId="9" xfId="5" applyNumberFormat="1" applyFont="1" applyFill="1" applyBorder="1" applyAlignment="1">
      <alignment horizontal="center" vertical="top"/>
    </xf>
    <xf numFmtId="0" fontId="3" fillId="0" borderId="3" xfId="308" applyFont="1" applyFill="1" applyBorder="1" applyAlignment="1" applyProtection="1">
      <alignment horizontal="left" vertical="top" wrapText="1"/>
    </xf>
    <xf numFmtId="0" fontId="3" fillId="0" borderId="9" xfId="308" applyFont="1" applyFill="1" applyBorder="1" applyAlignment="1" applyProtection="1">
      <alignment horizontal="center" vertical="top" wrapText="1"/>
    </xf>
    <xf numFmtId="0" fontId="3" fillId="0" borderId="9" xfId="0" applyFont="1" applyBorder="1" applyAlignment="1" applyProtection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ill="1"/>
    <xf numFmtId="0" fontId="38" fillId="0" borderId="4" xfId="0" quotePrefix="1" applyFont="1" applyBorder="1" applyAlignment="1">
      <alignment horizontal="center" vertical="center" wrapText="1"/>
    </xf>
    <xf numFmtId="0" fontId="38" fillId="0" borderId="10" xfId="0" quotePrefix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quotePrefix="1" applyFont="1" applyBorder="1" applyAlignment="1">
      <alignment horizontal="center" vertical="center" wrapText="1"/>
    </xf>
    <xf numFmtId="0" fontId="37" fillId="0" borderId="4" xfId="0" applyFont="1" applyBorder="1"/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2" fontId="3" fillId="2" borderId="7" xfId="0" applyNumberFormat="1" applyFont="1" applyFill="1" applyBorder="1" applyAlignment="1">
      <alignment horizontal="center" vertical="top"/>
    </xf>
    <xf numFmtId="2" fontId="47" fillId="3" borderId="9" xfId="42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0" xfId="0" applyNumberFormat="1" applyFont="1" applyBorder="1"/>
    <xf numFmtId="2" fontId="3" fillId="0" borderId="0" xfId="6" applyNumberFormat="1" applyFont="1" applyBorder="1" applyAlignment="1">
      <alignment horizontal="center" vertical="center"/>
    </xf>
    <xf numFmtId="2" fontId="3" fillId="0" borderId="0" xfId="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9" fillId="0" borderId="5" xfId="327" quotePrefix="1" applyFont="1" applyFill="1" applyBorder="1" applyAlignment="1" applyProtection="1">
      <alignment horizontal="center" vertical="top" wrapText="1"/>
    </xf>
    <xf numFmtId="0" fontId="3" fillId="0" borderId="3" xfId="436" applyNumberFormat="1" applyFont="1" applyFill="1" applyBorder="1" applyAlignment="1" applyProtection="1">
      <alignment horizontal="left" vertical="top" wrapText="1"/>
    </xf>
    <xf numFmtId="0" fontId="3" fillId="0" borderId="3" xfId="327" applyFont="1" applyFill="1" applyBorder="1" applyAlignment="1" applyProtection="1">
      <alignment horizontal="center" vertical="top" wrapText="1"/>
    </xf>
    <xf numFmtId="164" fontId="3" fillId="3" borderId="3" xfId="436" applyNumberFormat="1" applyFont="1" applyFill="1" applyBorder="1" applyAlignment="1" applyProtection="1">
      <alignment vertical="center" wrapText="1"/>
    </xf>
    <xf numFmtId="164" fontId="3" fillId="0" borderId="3" xfId="436" applyNumberFormat="1" applyFont="1" applyFill="1" applyBorder="1" applyAlignment="1" applyProtection="1">
      <alignment horizontal="center" vertical="center" wrapText="1"/>
    </xf>
    <xf numFmtId="0" fontId="49" fillId="0" borderId="11" xfId="327" quotePrefix="1" applyFont="1" applyFill="1" applyBorder="1" applyAlignment="1" applyProtection="1">
      <alignment horizontal="center" vertical="top"/>
    </xf>
    <xf numFmtId="0" fontId="3" fillId="0" borderId="9" xfId="327" applyFont="1" applyFill="1" applyBorder="1" applyAlignment="1" applyProtection="1">
      <alignment horizontal="left" vertical="top" wrapText="1"/>
    </xf>
    <xf numFmtId="0" fontId="3" fillId="0" borderId="9" xfId="327" applyFont="1" applyFill="1" applyBorder="1" applyAlignment="1" applyProtection="1">
      <alignment horizontal="center" vertical="top" wrapText="1"/>
    </xf>
    <xf numFmtId="164" fontId="3" fillId="0" borderId="9" xfId="436" applyNumberFormat="1" applyFont="1" applyFill="1" applyBorder="1" applyAlignment="1" applyProtection="1">
      <alignment vertical="center" wrapText="1"/>
    </xf>
    <xf numFmtId="164" fontId="3" fillId="0" borderId="9" xfId="436" applyNumberFormat="1" applyFont="1" applyFill="1" applyBorder="1" applyAlignment="1" applyProtection="1">
      <alignment horizontal="center" vertical="center" wrapText="1"/>
    </xf>
    <xf numFmtId="0" fontId="49" fillId="0" borderId="13" xfId="327" quotePrefix="1" applyFont="1" applyFill="1" applyBorder="1" applyAlignment="1" applyProtection="1">
      <alignment horizontal="center" vertical="top"/>
    </xf>
    <xf numFmtId="0" fontId="3" fillId="0" borderId="6" xfId="327" applyFont="1" applyFill="1" applyBorder="1" applyAlignment="1" applyProtection="1">
      <alignment vertical="top" wrapText="1"/>
    </xf>
    <xf numFmtId="0" fontId="3" fillId="0" borderId="6" xfId="327" applyFont="1" applyFill="1" applyBorder="1" applyAlignment="1" applyProtection="1">
      <alignment horizontal="center" vertical="top" wrapText="1"/>
    </xf>
    <xf numFmtId="164" fontId="3" fillId="0" borderId="6" xfId="436" applyNumberFormat="1" applyFont="1" applyFill="1" applyBorder="1" applyAlignment="1" applyProtection="1">
      <alignment vertical="center" wrapText="1"/>
    </xf>
    <xf numFmtId="164" fontId="3" fillId="0" borderId="6" xfId="436" applyNumberFormat="1" applyFont="1" applyFill="1" applyBorder="1" applyAlignment="1" applyProtection="1">
      <alignment horizontal="center" vertical="center" wrapText="1"/>
    </xf>
    <xf numFmtId="0" fontId="3" fillId="0" borderId="3" xfId="5" applyFont="1" applyBorder="1" applyAlignment="1">
      <alignment horizontal="center"/>
    </xf>
    <xf numFmtId="0" fontId="8" fillId="0" borderId="0" xfId="5" applyFont="1" applyBorder="1" applyAlignment="1">
      <alignment vertical="top"/>
    </xf>
    <xf numFmtId="0" fontId="3" fillId="0" borderId="13" xfId="5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8" fillId="3" borderId="15" xfId="0" applyFont="1" applyFill="1" applyBorder="1" applyAlignment="1">
      <alignment vertical="top"/>
    </xf>
    <xf numFmtId="2" fontId="3" fillId="3" borderId="3" xfId="0" applyNumberFormat="1" applyFont="1" applyFill="1" applyBorder="1" applyAlignment="1">
      <alignment horizontal="center" vertical="top" wrapText="1"/>
    </xf>
    <xf numFmtId="2" fontId="3" fillId="0" borderId="15" xfId="5" applyNumberFormat="1" applyFont="1" applyBorder="1" applyAlignment="1">
      <alignment horizontal="center" vertical="top"/>
    </xf>
    <xf numFmtId="0" fontId="3" fillId="0" borderId="9" xfId="5" applyFont="1" applyBorder="1" applyAlignment="1">
      <alignment horizontal="left" vertical="top"/>
    </xf>
    <xf numFmtId="0" fontId="3" fillId="3" borderId="9" xfId="429" applyFont="1" applyFill="1" applyBorder="1" applyAlignment="1">
      <alignment horizontal="center"/>
    </xf>
    <xf numFmtId="0" fontId="3" fillId="3" borderId="0" xfId="429" applyFont="1" applyFill="1" applyBorder="1" applyAlignment="1">
      <alignment horizontal="center"/>
    </xf>
    <xf numFmtId="14" fontId="3" fillId="3" borderId="15" xfId="429" applyNumberFormat="1" applyFont="1" applyFill="1" applyBorder="1" applyAlignment="1">
      <alignment horizontal="center"/>
    </xf>
    <xf numFmtId="0" fontId="3" fillId="3" borderId="3" xfId="7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2" fontId="50" fillId="0" borderId="3" xfId="0" applyNumberFormat="1" applyFont="1" applyBorder="1" applyAlignment="1">
      <alignment horizontal="center" vertical="center"/>
    </xf>
    <xf numFmtId="0" fontId="3" fillId="0" borderId="9" xfId="43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center" vertical="center"/>
    </xf>
    <xf numFmtId="0" fontId="3" fillId="3" borderId="6" xfId="429" applyFont="1" applyFill="1" applyBorder="1" applyAlignment="1">
      <alignment horizontal="center"/>
    </xf>
    <xf numFmtId="0" fontId="3" fillId="3" borderId="1" xfId="429" applyFont="1" applyFill="1" applyBorder="1" applyAlignment="1">
      <alignment horizontal="center"/>
    </xf>
    <xf numFmtId="0" fontId="3" fillId="0" borderId="6" xfId="43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307" applyFont="1" applyFill="1" applyBorder="1" applyProtection="1"/>
    <xf numFmtId="2" fontId="3" fillId="3" borderId="9" xfId="307" applyNumberFormat="1" applyFont="1" applyFill="1" applyBorder="1" applyAlignment="1" applyProtection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" xfId="0" quotePrefix="1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0" fontId="3" fillId="0" borderId="0" xfId="2" applyFont="1"/>
    <xf numFmtId="0" fontId="51" fillId="0" borderId="0" xfId="1" applyFont="1" applyAlignment="1">
      <alignment horizontal="center"/>
    </xf>
    <xf numFmtId="0" fontId="1" fillId="0" borderId="0" xfId="1" applyFont="1" applyBorder="1"/>
    <xf numFmtId="0" fontId="3" fillId="0" borderId="0" xfId="3" applyFont="1" applyAlignment="1">
      <alignment horizontal="right"/>
    </xf>
    <xf numFmtId="166" fontId="3" fillId="0" borderId="0" xfId="3" applyNumberFormat="1" applyFont="1" applyAlignment="1">
      <alignment horizontal="center"/>
    </xf>
    <xf numFmtId="0" fontId="3" fillId="0" borderId="0" xfId="2" applyFont="1" applyAlignment="1">
      <alignment horizontal="left"/>
    </xf>
    <xf numFmtId="0" fontId="1" fillId="0" borderId="0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3" fillId="0" borderId="1" xfId="3" applyFont="1" applyBorder="1" applyAlignment="1">
      <alignment horizontal="right"/>
    </xf>
    <xf numFmtId="166" fontId="3" fillId="0" borderId="1" xfId="3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 vertical="top" wrapText="1"/>
    </xf>
    <xf numFmtId="0" fontId="3" fillId="0" borderId="2" xfId="0" quotePrefix="1" applyNumberFormat="1" applyFont="1" applyBorder="1" applyAlignment="1">
      <alignment horizontal="center" vertical="top" wrapText="1"/>
    </xf>
    <xf numFmtId="1" fontId="3" fillId="0" borderId="2" xfId="0" quotePrefix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3" xfId="0" quotePrefix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1" fontId="3" fillId="0" borderId="3" xfId="0" quotePrefix="1" applyNumberFormat="1" applyFont="1" applyFill="1" applyBorder="1" applyAlignment="1">
      <alignment horizontal="center" vertical="top" wrapText="1"/>
    </xf>
    <xf numFmtId="0" fontId="3" fillId="0" borderId="4" xfId="0" quotePrefix="1" applyNumberFormat="1" applyFont="1" applyFill="1" applyBorder="1" applyAlignment="1">
      <alignment horizontal="center" vertical="top" wrapText="1"/>
    </xf>
    <xf numFmtId="1" fontId="3" fillId="0" borderId="4" xfId="0" quotePrefix="1" applyNumberFormat="1" applyFont="1" applyFill="1" applyBorder="1" applyAlignment="1">
      <alignment horizontal="center" vertical="top" wrapText="1"/>
    </xf>
    <xf numFmtId="0" fontId="3" fillId="0" borderId="6" xfId="0" quotePrefix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" fontId="3" fillId="0" borderId="6" xfId="0" quotePrefix="1" applyNumberFormat="1" applyFont="1" applyFill="1" applyBorder="1" applyAlignment="1">
      <alignment horizontal="center" vertical="top" wrapText="1"/>
    </xf>
    <xf numFmtId="0" fontId="3" fillId="0" borderId="12" xfId="0" quotePrefix="1" applyNumberFormat="1" applyFont="1" applyFill="1" applyBorder="1" applyAlignment="1">
      <alignment horizontal="center" vertical="top" wrapText="1"/>
    </xf>
    <xf numFmtId="1" fontId="3" fillId="0" borderId="12" xfId="0" quotePrefix="1" applyNumberFormat="1" applyFont="1" applyFill="1" applyBorder="1" applyAlignment="1">
      <alignment horizontal="center" vertical="top" wrapText="1"/>
    </xf>
    <xf numFmtId="168" fontId="3" fillId="0" borderId="6" xfId="0" quotePrefix="1" applyNumberFormat="1" applyFont="1" applyFill="1" applyBorder="1" applyAlignment="1">
      <alignment horizontal="center" vertical="top" wrapText="1"/>
    </xf>
    <xf numFmtId="0" fontId="3" fillId="0" borderId="9" xfId="0" quotePrefix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" fontId="3" fillId="0" borderId="9" xfId="0" quotePrefix="1" applyNumberFormat="1" applyFont="1" applyFill="1" applyBorder="1" applyAlignment="1">
      <alignment horizontal="center" vertical="top" wrapText="1"/>
    </xf>
    <xf numFmtId="0" fontId="3" fillId="0" borderId="10" xfId="0" quotePrefix="1" applyNumberFormat="1" applyFont="1" applyFill="1" applyBorder="1" applyAlignment="1">
      <alignment horizontal="center" vertical="top" wrapText="1"/>
    </xf>
    <xf numFmtId="1" fontId="3" fillId="0" borderId="10" xfId="0" quotePrefix="1" applyNumberFormat="1" applyFont="1" applyFill="1" applyBorder="1" applyAlignment="1">
      <alignment horizontal="center" vertical="top" wrapText="1"/>
    </xf>
    <xf numFmtId="168" fontId="3" fillId="0" borderId="9" xfId="0" quotePrefix="1" applyNumberFormat="1" applyFont="1" applyFill="1" applyBorder="1" applyAlignment="1">
      <alignment horizontal="center" vertical="top" wrapText="1"/>
    </xf>
    <xf numFmtId="168" fontId="3" fillId="0" borderId="12" xfId="0" quotePrefix="1" applyNumberFormat="1" applyFont="1" applyFill="1" applyBorder="1" applyAlignment="1">
      <alignment horizontal="center" vertical="top" wrapText="1"/>
    </xf>
    <xf numFmtId="168" fontId="3" fillId="0" borderId="3" xfId="0" quotePrefix="1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5" applyFont="1" applyBorder="1" applyAlignment="1">
      <alignment horizontal="center" vertical="top"/>
    </xf>
    <xf numFmtId="14" fontId="3" fillId="0" borderId="3" xfId="5" applyNumberFormat="1" applyFont="1" applyBorder="1" applyAlignment="1">
      <alignment horizontal="center" vertical="top"/>
    </xf>
    <xf numFmtId="0" fontId="3" fillId="0" borderId="15" xfId="5" applyFont="1" applyBorder="1" applyAlignment="1">
      <alignment horizontal="left" vertical="center" wrapText="1"/>
    </xf>
    <xf numFmtId="0" fontId="8" fillId="0" borderId="9" xfId="5" applyFont="1" applyBorder="1"/>
    <xf numFmtId="0" fontId="3" fillId="0" borderId="0" xfId="5" applyFont="1" applyBorder="1" applyAlignment="1">
      <alignment horizontal="left" vertical="center"/>
    </xf>
    <xf numFmtId="0" fontId="3" fillId="0" borderId="0" xfId="5" applyFont="1" applyBorder="1" applyAlignment="1">
      <alignment horizontal="center"/>
    </xf>
    <xf numFmtId="2" fontId="8" fillId="0" borderId="0" xfId="5" applyNumberFormat="1" applyFont="1" applyBorder="1"/>
    <xf numFmtId="0" fontId="3" fillId="0" borderId="12" xfId="5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2" fontId="3" fillId="0" borderId="0" xfId="5" applyNumberFormat="1" applyFont="1" applyFill="1" applyBorder="1" applyAlignment="1">
      <alignment horizontal="center" vertical="top"/>
    </xf>
    <xf numFmtId="0" fontId="3" fillId="0" borderId="12" xfId="5" applyFont="1" applyBorder="1" applyAlignment="1">
      <alignment horizontal="center" vertical="top"/>
    </xf>
    <xf numFmtId="0" fontId="35" fillId="29" borderId="2" xfId="8" applyFont="1" applyFill="1" applyBorder="1" applyAlignment="1">
      <alignment horizontal="center" vertical="center" wrapText="1"/>
    </xf>
    <xf numFmtId="0" fontId="35" fillId="29" borderId="2" xfId="1" applyFont="1" applyFill="1" applyBorder="1" applyAlignment="1">
      <alignment horizontal="center" vertical="center"/>
    </xf>
    <xf numFmtId="0" fontId="39" fillId="29" borderId="2" xfId="1" applyFont="1" applyFill="1" applyBorder="1" applyAlignment="1">
      <alignment horizontal="center" vertical="center"/>
    </xf>
    <xf numFmtId="2" fontId="3" fillId="3" borderId="11" xfId="307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307" applyFont="1" applyFill="1" applyBorder="1" applyAlignment="1" applyProtection="1">
      <alignment horizontal="center" vertical="top" wrapText="1"/>
    </xf>
    <xf numFmtId="0" fontId="3" fillId="3" borderId="9" xfId="307" quotePrefix="1" applyFont="1" applyFill="1" applyBorder="1" applyAlignment="1" applyProtection="1">
      <alignment horizontal="center" vertical="top" wrapText="1"/>
    </xf>
    <xf numFmtId="0" fontId="3" fillId="3" borderId="6" xfId="307" quotePrefix="1" applyFont="1" applyFill="1" applyBorder="1" applyAlignment="1" applyProtection="1">
      <alignment horizontal="center" vertical="top" wrapText="1"/>
    </xf>
    <xf numFmtId="0" fontId="3" fillId="3" borderId="5" xfId="307" quotePrefix="1" applyFont="1" applyFill="1" applyBorder="1" applyAlignment="1" applyProtection="1">
      <alignment horizontal="center" vertical="top" wrapText="1"/>
    </xf>
    <xf numFmtId="0" fontId="38" fillId="3" borderId="5" xfId="307" quotePrefix="1" applyFont="1" applyFill="1" applyBorder="1" applyAlignment="1" applyProtection="1">
      <alignment horizontal="center" vertical="top" wrapText="1"/>
    </xf>
    <xf numFmtId="0" fontId="38" fillId="3" borderId="9" xfId="307" quotePrefix="1" applyFont="1" applyFill="1" applyBorder="1" applyAlignment="1" applyProtection="1">
      <alignment horizontal="center" vertical="top" wrapText="1"/>
    </xf>
    <xf numFmtId="0" fontId="38" fillId="3" borderId="6" xfId="307" quotePrefix="1" applyFont="1" applyFill="1" applyBorder="1" applyAlignment="1" applyProtection="1">
      <alignment horizontal="center" vertical="top" wrapText="1"/>
    </xf>
    <xf numFmtId="2" fontId="3" fillId="0" borderId="2" xfId="0" applyNumberFormat="1" applyFont="1" applyBorder="1" applyAlignment="1">
      <alignment horizontal="center" vertical="center" wrapText="1"/>
    </xf>
    <xf numFmtId="0" fontId="45" fillId="2" borderId="0" xfId="1" applyFont="1" applyFill="1" applyAlignment="1">
      <alignment horizontal="center" vertical="top" wrapText="1"/>
    </xf>
    <xf numFmtId="0" fontId="46" fillId="2" borderId="0" xfId="1" applyFont="1" applyFill="1" applyAlignment="1">
      <alignment vertical="top" wrapText="1"/>
    </xf>
    <xf numFmtId="0" fontId="3" fillId="0" borderId="2" xfId="0" applyNumberFormat="1" applyFont="1" applyBorder="1" applyAlignment="1">
      <alignment horizontal="center" vertical="center" wrapText="1"/>
    </xf>
  </cellXfs>
  <cellStyles count="439">
    <cellStyle name="20% - Акцент1" xfId="9"/>
    <cellStyle name="20% - Акцент2" xfId="10"/>
    <cellStyle name="20% - Акцент3" xfId="11"/>
    <cellStyle name="20% - Акцент4" xfId="12"/>
    <cellStyle name="20% - Акцент5" xfId="13"/>
    <cellStyle name="20% - Акцент6" xfId="14"/>
    <cellStyle name="40% - Акцент1" xfId="15"/>
    <cellStyle name="40% - Акцент2" xfId="16"/>
    <cellStyle name="40% - Акцент3" xfId="17"/>
    <cellStyle name="40% - Акцент4" xfId="18"/>
    <cellStyle name="40% - Акцент5" xfId="19"/>
    <cellStyle name="40% - Акцент6" xfId="20"/>
    <cellStyle name="60% - Акцент1" xfId="21"/>
    <cellStyle name="60% - Акцент2" xfId="22"/>
    <cellStyle name="60% - Акцент3" xfId="23"/>
    <cellStyle name="60% - Акцент4" xfId="24"/>
    <cellStyle name="60% - Акцент5" xfId="25"/>
    <cellStyle name="60% - Акцент6" xfId="26"/>
    <cellStyle name="Bad" xfId="421" builtinId="27"/>
    <cellStyle name="Bad 2" xfId="27"/>
    <cellStyle name="Comma" xfId="436" builtinId="3"/>
    <cellStyle name="Comma 10" xfId="28"/>
    <cellStyle name="Comma 11" xfId="29"/>
    <cellStyle name="Comma 12" xfId="30"/>
    <cellStyle name="Comma 13" xfId="31"/>
    <cellStyle name="Comma 14" xfId="32"/>
    <cellStyle name="Comma 15" xfId="33"/>
    <cellStyle name="Comma 16" xfId="34"/>
    <cellStyle name="Comma 17" xfId="35"/>
    <cellStyle name="Comma 18" xfId="36"/>
    <cellStyle name="Comma 19" xfId="37"/>
    <cellStyle name="Comma 2" xfId="38"/>
    <cellStyle name="Comma 2 10" xfId="39"/>
    <cellStyle name="Comma 2 11" xfId="40"/>
    <cellStyle name="Comma 2 12" xfId="41"/>
    <cellStyle name="Comma 2 13" xfId="42"/>
    <cellStyle name="Comma 2 14" xfId="43"/>
    <cellStyle name="Comma 2 15" xfId="44"/>
    <cellStyle name="Comma 2 16" xfId="45"/>
    <cellStyle name="Comma 2 17" xfId="46"/>
    <cellStyle name="Comma 2 18" xfId="47"/>
    <cellStyle name="Comma 2 19" xfId="48"/>
    <cellStyle name="Comma 2 2" xfId="49"/>
    <cellStyle name="Comma 2 20" xfId="50"/>
    <cellStyle name="Comma 2 21" xfId="51"/>
    <cellStyle name="Comma 2 22" xfId="52"/>
    <cellStyle name="Comma 2 23" xfId="53"/>
    <cellStyle name="Comma 2 24" xfId="54"/>
    <cellStyle name="Comma 2 25" xfId="55"/>
    <cellStyle name="Comma 2 26" xfId="56"/>
    <cellStyle name="Comma 2 27" xfId="57"/>
    <cellStyle name="Comma 2 28" xfId="58"/>
    <cellStyle name="Comma 2 29" xfId="59"/>
    <cellStyle name="Comma 2 3" xfId="60"/>
    <cellStyle name="Comma 2 30" xfId="61"/>
    <cellStyle name="Comma 2 31" xfId="62"/>
    <cellStyle name="Comma 2 32" xfId="63"/>
    <cellStyle name="Comma 2 33" xfId="64"/>
    <cellStyle name="Comma 2 34" xfId="65"/>
    <cellStyle name="Comma 2 35" xfId="66"/>
    <cellStyle name="Comma 2 36" xfId="67"/>
    <cellStyle name="Comma 2 37" xfId="68"/>
    <cellStyle name="Comma 2 38" xfId="69"/>
    <cellStyle name="Comma 2 39" xfId="70"/>
    <cellStyle name="Comma 2 4" xfId="71"/>
    <cellStyle name="Comma 2 40" xfId="72"/>
    <cellStyle name="Comma 2 41" xfId="73"/>
    <cellStyle name="Comma 2 42" xfId="74"/>
    <cellStyle name="Comma 2 43" xfId="75"/>
    <cellStyle name="Comma 2 44" xfId="76"/>
    <cellStyle name="Comma 2 45" xfId="77"/>
    <cellStyle name="Comma 2 46" xfId="78"/>
    <cellStyle name="Comma 2 47" xfId="79"/>
    <cellStyle name="Comma 2 48" xfId="80"/>
    <cellStyle name="Comma 2 5" xfId="81"/>
    <cellStyle name="Comma 2 6" xfId="82"/>
    <cellStyle name="Comma 2 7" xfId="83"/>
    <cellStyle name="Comma 2 8" xfId="84"/>
    <cellStyle name="Comma 2 9" xfId="85"/>
    <cellStyle name="Comma 20" xfId="86"/>
    <cellStyle name="Comma 21" xfId="87"/>
    <cellStyle name="Comma 22" xfId="88"/>
    <cellStyle name="Comma 23" xfId="89"/>
    <cellStyle name="Comma 24" xfId="90"/>
    <cellStyle name="Comma 25" xfId="91"/>
    <cellStyle name="Comma 26" xfId="92"/>
    <cellStyle name="Comma 27" xfId="93"/>
    <cellStyle name="Comma 28" xfId="94"/>
    <cellStyle name="Comma 29" xfId="95"/>
    <cellStyle name="Comma 3" xfId="96"/>
    <cellStyle name="Comma 3 2" xfId="97"/>
    <cellStyle name="Comma 3 3" xfId="98"/>
    <cellStyle name="Comma 30" xfId="99"/>
    <cellStyle name="Comma 31" xfId="100"/>
    <cellStyle name="Comma 32" xfId="101"/>
    <cellStyle name="Comma 33" xfId="102"/>
    <cellStyle name="Comma 34" xfId="103"/>
    <cellStyle name="Comma 35" xfId="104"/>
    <cellStyle name="Comma 36" xfId="105"/>
    <cellStyle name="Comma 37" xfId="106"/>
    <cellStyle name="Comma 38" xfId="107"/>
    <cellStyle name="Comma 39" xfId="108"/>
    <cellStyle name="Comma 4" xfId="109"/>
    <cellStyle name="Comma 40" xfId="110"/>
    <cellStyle name="Comma 41" xfId="111"/>
    <cellStyle name="Comma 42" xfId="112"/>
    <cellStyle name="Comma 43" xfId="113"/>
    <cellStyle name="Comma 44" xfId="114"/>
    <cellStyle name="Comma 45" xfId="115"/>
    <cellStyle name="Comma 46" xfId="116"/>
    <cellStyle name="Comma 47" xfId="117"/>
    <cellStyle name="Comma 48" xfId="118"/>
    <cellStyle name="Comma 49" xfId="119"/>
    <cellStyle name="Comma 5" xfId="120"/>
    <cellStyle name="Comma 50" xfId="121"/>
    <cellStyle name="Comma 51" xfId="434"/>
    <cellStyle name="Comma 51 2" xfId="433"/>
    <cellStyle name="Comma 6" xfId="122"/>
    <cellStyle name="Comma 7" xfId="123"/>
    <cellStyle name="Comma 8" xfId="124"/>
    <cellStyle name="Comma 9" xfId="125"/>
    <cellStyle name="Currency 10" xfId="126"/>
    <cellStyle name="Currency 11" xfId="127"/>
    <cellStyle name="Currency 12" xfId="128"/>
    <cellStyle name="Currency 13" xfId="129"/>
    <cellStyle name="Currency 14" xfId="130"/>
    <cellStyle name="Currency 15" xfId="131"/>
    <cellStyle name="Currency 16" xfId="132"/>
    <cellStyle name="Currency 17" xfId="133"/>
    <cellStyle name="Currency 18" xfId="134"/>
    <cellStyle name="Currency 19" xfId="135"/>
    <cellStyle name="Currency 2" xfId="136"/>
    <cellStyle name="Currency 20" xfId="137"/>
    <cellStyle name="Currency 21" xfId="138"/>
    <cellStyle name="Currency 22" xfId="139"/>
    <cellStyle name="Currency 23" xfId="140"/>
    <cellStyle name="Currency 24" xfId="141"/>
    <cellStyle name="Currency 25" xfId="142"/>
    <cellStyle name="Currency 26" xfId="143"/>
    <cellStyle name="Currency 27" xfId="144"/>
    <cellStyle name="Currency 28" xfId="145"/>
    <cellStyle name="Currency 29" xfId="146"/>
    <cellStyle name="Currency 3" xfId="147"/>
    <cellStyle name="Currency 30" xfId="148"/>
    <cellStyle name="Currency 31" xfId="149"/>
    <cellStyle name="Currency 32" xfId="150"/>
    <cellStyle name="Currency 33" xfId="151"/>
    <cellStyle name="Currency 34" xfId="152"/>
    <cellStyle name="Currency 35" xfId="153"/>
    <cellStyle name="Currency 36" xfId="154"/>
    <cellStyle name="Currency 37" xfId="155"/>
    <cellStyle name="Currency 38" xfId="156"/>
    <cellStyle name="Currency 39" xfId="157"/>
    <cellStyle name="Currency 4" xfId="158"/>
    <cellStyle name="Currency 40" xfId="159"/>
    <cellStyle name="Currency 41" xfId="160"/>
    <cellStyle name="Currency 42" xfId="161"/>
    <cellStyle name="Currency 43" xfId="162"/>
    <cellStyle name="Currency 44" xfId="163"/>
    <cellStyle name="Currency 45" xfId="164"/>
    <cellStyle name="Currency 46" xfId="165"/>
    <cellStyle name="Currency 5" xfId="166"/>
    <cellStyle name="Currency 6" xfId="167"/>
    <cellStyle name="Currency 7" xfId="168"/>
    <cellStyle name="Currency 8" xfId="169"/>
    <cellStyle name="Currency 9" xfId="170"/>
    <cellStyle name="Normal" xfId="0" builtinId="0"/>
    <cellStyle name="Normal 10" xfId="171"/>
    <cellStyle name="Normal 11" xfId="172"/>
    <cellStyle name="Normal 11 2 2" xfId="435"/>
    <cellStyle name="Normal 12" xfId="173"/>
    <cellStyle name="Normal 13" xfId="174"/>
    <cellStyle name="Normal 13 3" xfId="437"/>
    <cellStyle name="Normal 14" xfId="175"/>
    <cellStyle name="Normal 15" xfId="176"/>
    <cellStyle name="Normal 16" xfId="177"/>
    <cellStyle name="Normal 16 2" xfId="438"/>
    <cellStyle name="Normal 17" xfId="178"/>
    <cellStyle name="Normal 18" xfId="179"/>
    <cellStyle name="Normal 19" xfId="180"/>
    <cellStyle name="Normal 2" xfId="181"/>
    <cellStyle name="Normal 2 10" xfId="182"/>
    <cellStyle name="Normal 2 11" xfId="183"/>
    <cellStyle name="Normal 2 12" xfId="184"/>
    <cellStyle name="Normal 2 13" xfId="185"/>
    <cellStyle name="Normal 2 14" xfId="186"/>
    <cellStyle name="Normal 2 15" xfId="187"/>
    <cellStyle name="Normal 2 16" xfId="188"/>
    <cellStyle name="Normal 2 17" xfId="189"/>
    <cellStyle name="Normal 2 18" xfId="190"/>
    <cellStyle name="Normal 2 19" xfId="191"/>
    <cellStyle name="Normal 2 2" xfId="192"/>
    <cellStyle name="Normal 2 2 10" xfId="193"/>
    <cellStyle name="Normal 2 2 11" xfId="194"/>
    <cellStyle name="Normal 2 2 12" xfId="195"/>
    <cellStyle name="Normal 2 2 13" xfId="196"/>
    <cellStyle name="Normal 2 2 14" xfId="197"/>
    <cellStyle name="Normal 2 2 15" xfId="198"/>
    <cellStyle name="Normal 2 2 16" xfId="199"/>
    <cellStyle name="Normal 2 2 17" xfId="200"/>
    <cellStyle name="Normal 2 2 18" xfId="201"/>
    <cellStyle name="Normal 2 2 19" xfId="202"/>
    <cellStyle name="Normal 2 2 2" xfId="203"/>
    <cellStyle name="Normal 2 2 20" xfId="204"/>
    <cellStyle name="Normal 2 2 21" xfId="205"/>
    <cellStyle name="Normal 2 2 22" xfId="206"/>
    <cellStyle name="Normal 2 2 23" xfId="207"/>
    <cellStyle name="Normal 2 2 24" xfId="208"/>
    <cellStyle name="Normal 2 2 25" xfId="209"/>
    <cellStyle name="Normal 2 2 26" xfId="210"/>
    <cellStyle name="Normal 2 2 27" xfId="211"/>
    <cellStyle name="Normal 2 2 28" xfId="212"/>
    <cellStyle name="Normal 2 2 29" xfId="213"/>
    <cellStyle name="Normal 2 2 3" xfId="214"/>
    <cellStyle name="Normal 2 2 30" xfId="215"/>
    <cellStyle name="Normal 2 2 31" xfId="216"/>
    <cellStyle name="Normal 2 2 32" xfId="217"/>
    <cellStyle name="Normal 2 2 33" xfId="218"/>
    <cellStyle name="Normal 2 2 34" xfId="219"/>
    <cellStyle name="Normal 2 2 35" xfId="220"/>
    <cellStyle name="Normal 2 2 36" xfId="221"/>
    <cellStyle name="Normal 2 2 37" xfId="222"/>
    <cellStyle name="Normal 2 2 38" xfId="223"/>
    <cellStyle name="Normal 2 2 39" xfId="224"/>
    <cellStyle name="Normal 2 2 4" xfId="225"/>
    <cellStyle name="Normal 2 2 40" xfId="226"/>
    <cellStyle name="Normal 2 2 41" xfId="227"/>
    <cellStyle name="Normal 2 2 42" xfId="228"/>
    <cellStyle name="Normal 2 2 43" xfId="229"/>
    <cellStyle name="Normal 2 2 44" xfId="230"/>
    <cellStyle name="Normal 2 2 45" xfId="231"/>
    <cellStyle name="Normal 2 2 46" xfId="232"/>
    <cellStyle name="Normal 2 2 47" xfId="233"/>
    <cellStyle name="Normal 2 2 5" xfId="234"/>
    <cellStyle name="Normal 2 2 6" xfId="235"/>
    <cellStyle name="Normal 2 2 7" xfId="236"/>
    <cellStyle name="Normal 2 2 8" xfId="237"/>
    <cellStyle name="Normal 2 2 9" xfId="238"/>
    <cellStyle name="Normal 2 20" xfId="239"/>
    <cellStyle name="Normal 2 21" xfId="240"/>
    <cellStyle name="Normal 2 22" xfId="241"/>
    <cellStyle name="Normal 2 23" xfId="242"/>
    <cellStyle name="Normal 2 24" xfId="243"/>
    <cellStyle name="Normal 2 25" xfId="244"/>
    <cellStyle name="Normal 2 26" xfId="245"/>
    <cellStyle name="Normal 2 27" xfId="246"/>
    <cellStyle name="Normal 2 28" xfId="247"/>
    <cellStyle name="Normal 2 29" xfId="248"/>
    <cellStyle name="Normal 2 3" xfId="249"/>
    <cellStyle name="Normal 2 3 2" xfId="250"/>
    <cellStyle name="Normal 2 3 3" xfId="251"/>
    <cellStyle name="Normal 2 30" xfId="252"/>
    <cellStyle name="Normal 2 31" xfId="253"/>
    <cellStyle name="Normal 2 32" xfId="254"/>
    <cellStyle name="Normal 2 33" xfId="255"/>
    <cellStyle name="Normal 2 34" xfId="256"/>
    <cellStyle name="Normal 2 35" xfId="257"/>
    <cellStyle name="Normal 2 36" xfId="258"/>
    <cellStyle name="Normal 2 37" xfId="259"/>
    <cellStyle name="Normal 2 38" xfId="260"/>
    <cellStyle name="Normal 2 39" xfId="261"/>
    <cellStyle name="Normal 2 4" xfId="262"/>
    <cellStyle name="Normal 2 4 2" xfId="263"/>
    <cellStyle name="Normal 2 4 3" xfId="264"/>
    <cellStyle name="Normal 2 40" xfId="265"/>
    <cellStyle name="Normal 2 41" xfId="266"/>
    <cellStyle name="Normal 2 42" xfId="267"/>
    <cellStyle name="Normal 2 43" xfId="268"/>
    <cellStyle name="Normal 2 44" xfId="269"/>
    <cellStyle name="Normal 2 45" xfId="270"/>
    <cellStyle name="Normal 2 46" xfId="271"/>
    <cellStyle name="Normal 2 47" xfId="272"/>
    <cellStyle name="Normal 2 48" xfId="273"/>
    <cellStyle name="Normal 2 49" xfId="274"/>
    <cellStyle name="Normal 2 5" xfId="275"/>
    <cellStyle name="Normal 2 5 2" xfId="276"/>
    <cellStyle name="Normal 2 5 3" xfId="277"/>
    <cellStyle name="Normal 2 50" xfId="278"/>
    <cellStyle name="Normal 2 51" xfId="279"/>
    <cellStyle name="Normal 2 52" xfId="280"/>
    <cellStyle name="Normal 2 53" xfId="281"/>
    <cellStyle name="Normal 2 54" xfId="282"/>
    <cellStyle name="Normal 2 55" xfId="283"/>
    <cellStyle name="Normal 2 56" xfId="284"/>
    <cellStyle name="Normal 2 6" xfId="285"/>
    <cellStyle name="Normal 2 6 2" xfId="286"/>
    <cellStyle name="Normal 2 6 3" xfId="287"/>
    <cellStyle name="Normal 2 7" xfId="288"/>
    <cellStyle name="Normal 2 7 2" xfId="289"/>
    <cellStyle name="Normal 2 7 3" xfId="290"/>
    <cellStyle name="Normal 2 8" xfId="291"/>
    <cellStyle name="Normal 2 8 2" xfId="292"/>
    <cellStyle name="Normal 2 8 3" xfId="293"/>
    <cellStyle name="Normal 2 9" xfId="294"/>
    <cellStyle name="Normal 2 9 2" xfId="295"/>
    <cellStyle name="Normal 2 9 3" xfId="296"/>
    <cellStyle name="Normal 20" xfId="297"/>
    <cellStyle name="Normal 21" xfId="298"/>
    <cellStyle name="Normal 22" xfId="299"/>
    <cellStyle name="Normal 23" xfId="300"/>
    <cellStyle name="Normal 24" xfId="301"/>
    <cellStyle name="Normal 25" xfId="302"/>
    <cellStyle name="Normal 26" xfId="303"/>
    <cellStyle name="Normal 27" xfId="304"/>
    <cellStyle name="Normal 28" xfId="305"/>
    <cellStyle name="Normal 29" xfId="306"/>
    <cellStyle name="Normal 3" xfId="307"/>
    <cellStyle name="Normal 3 10" xfId="308"/>
    <cellStyle name="Normal 3 10 2" xfId="309"/>
    <cellStyle name="Normal 3 10 3" xfId="310"/>
    <cellStyle name="Normal 3 11" xfId="311"/>
    <cellStyle name="Normal 3 11 2" xfId="312"/>
    <cellStyle name="Normal 3 11 3" xfId="313"/>
    <cellStyle name="Normal 3 12" xfId="314"/>
    <cellStyle name="Normal 3 12 2" xfId="315"/>
    <cellStyle name="Normal 3 12 3" xfId="316"/>
    <cellStyle name="Normal 3 13" xfId="317"/>
    <cellStyle name="Normal 3 13 2" xfId="318"/>
    <cellStyle name="Normal 3 13 3" xfId="319"/>
    <cellStyle name="Normal 3 14" xfId="320"/>
    <cellStyle name="Normal 3 14 2" xfId="321"/>
    <cellStyle name="Normal 3 14 3" xfId="322"/>
    <cellStyle name="Normal 3 15" xfId="323"/>
    <cellStyle name="Normal 3 15 2" xfId="324"/>
    <cellStyle name="Normal 3 15 3" xfId="325"/>
    <cellStyle name="Normal 3 16" xfId="326"/>
    <cellStyle name="Normal 3 2" xfId="327"/>
    <cellStyle name="Normal 3 3" xfId="328"/>
    <cellStyle name="Normal 3 4" xfId="329"/>
    <cellStyle name="Normal 3 5" xfId="330"/>
    <cellStyle name="Normal 3 6" xfId="331"/>
    <cellStyle name="Normal 3 7" xfId="332"/>
    <cellStyle name="Normal 3 8" xfId="333"/>
    <cellStyle name="Normal 3 8 2" xfId="334"/>
    <cellStyle name="Normal 3 8 3" xfId="335"/>
    <cellStyle name="Normal 3 9" xfId="336"/>
    <cellStyle name="Normal 3 9 2" xfId="337"/>
    <cellStyle name="Normal 3 9 3" xfId="338"/>
    <cellStyle name="Normal 30" xfId="339"/>
    <cellStyle name="Normal 31" xfId="340"/>
    <cellStyle name="Normal 32" xfId="341"/>
    <cellStyle name="Normal 33" xfId="342"/>
    <cellStyle name="Normal 34" xfId="343"/>
    <cellStyle name="Normal 35" xfId="344"/>
    <cellStyle name="Normal 36" xfId="345"/>
    <cellStyle name="Normal 37" xfId="346"/>
    <cellStyle name="Normal 38" xfId="347"/>
    <cellStyle name="Normal 39" xfId="348"/>
    <cellStyle name="Normal 4" xfId="349"/>
    <cellStyle name="Normal 4 10" xfId="350"/>
    <cellStyle name="Normal 4 11" xfId="351"/>
    <cellStyle name="Normal 4 2" xfId="352"/>
    <cellStyle name="Normal 4 2 2" xfId="353"/>
    <cellStyle name="Normal 4 2 3" xfId="354"/>
    <cellStyle name="Normal 4 3" xfId="355"/>
    <cellStyle name="Normal 4 3 2" xfId="356"/>
    <cellStyle name="Normal 4 3 3" xfId="357"/>
    <cellStyle name="Normal 4 4" xfId="358"/>
    <cellStyle name="Normal 4 4 2" xfId="359"/>
    <cellStyle name="Normal 4 4 3" xfId="360"/>
    <cellStyle name="Normal 4 5" xfId="361"/>
    <cellStyle name="Normal 4 5 2" xfId="362"/>
    <cellStyle name="Normal 4 5 3" xfId="363"/>
    <cellStyle name="Normal 4 6" xfId="364"/>
    <cellStyle name="Normal 4 6 2" xfId="365"/>
    <cellStyle name="Normal 4 6 3" xfId="366"/>
    <cellStyle name="Normal 4 7" xfId="367"/>
    <cellStyle name="Normal 4 7 2" xfId="368"/>
    <cellStyle name="Normal 4 7 3" xfId="369"/>
    <cellStyle name="Normal 4 8" xfId="370"/>
    <cellStyle name="Normal 4 8 2" xfId="371"/>
    <cellStyle name="Normal 4 8 3" xfId="372"/>
    <cellStyle name="Normal 4 9" xfId="373"/>
    <cellStyle name="Normal 4 9 2" xfId="374"/>
    <cellStyle name="Normal 4 9 3" xfId="375"/>
    <cellStyle name="Normal 40" xfId="376"/>
    <cellStyle name="Normal 41" xfId="377"/>
    <cellStyle name="Normal 42" xfId="378"/>
    <cellStyle name="Normal 43" xfId="379"/>
    <cellStyle name="Normal 44" xfId="380"/>
    <cellStyle name="Normal 45" xfId="381"/>
    <cellStyle name="Normal 46" xfId="382"/>
    <cellStyle name="Normal 47" xfId="383"/>
    <cellStyle name="Normal 48" xfId="384"/>
    <cellStyle name="Normal 49" xfId="385"/>
    <cellStyle name="Normal 5" xfId="386"/>
    <cellStyle name="Normal 50" xfId="387"/>
    <cellStyle name="Normal 50 3" xfId="432"/>
    <cellStyle name="Normal 6" xfId="388"/>
    <cellStyle name="Normal 7" xfId="389"/>
    <cellStyle name="Normal 8" xfId="390"/>
    <cellStyle name="Normal 9" xfId="391"/>
    <cellStyle name="Normal_dasakorektirebeli xarjTaRricxva auziT" xfId="6"/>
    <cellStyle name="Normal_el.momaragebabenzo" xfId="431"/>
    <cellStyle name="Normal_gare wyalsadfenigagarini" xfId="2"/>
    <cellStyle name="Normal_sida wyalsadeni" xfId="3"/>
    <cellStyle name="Normal_sida wyalsadeni 2 2" xfId="430"/>
    <cellStyle name="Normal_sida wyalsadenidigomi" xfId="7"/>
    <cellStyle name="Normal_xarj." xfId="4"/>
    <cellStyle name="Normal_xarj. 2 2" xfId="428"/>
    <cellStyle name="Normal_Xl0000048" xfId="1"/>
    <cellStyle name="Normal_Xl0000048 2 2" xfId="429"/>
    <cellStyle name="Normal_x-va" xfId="8"/>
    <cellStyle name="normálne 2" xfId="392"/>
    <cellStyle name="Percent 2 2" xfId="393"/>
    <cellStyle name="Percent 2 3" xfId="394"/>
    <cellStyle name="Percent 2 4" xfId="395"/>
    <cellStyle name="Percent 3" xfId="396"/>
    <cellStyle name="Percent 3 2" xfId="397"/>
    <cellStyle name="Percent 3 3" xfId="398"/>
    <cellStyle name="Percent 4" xfId="399"/>
    <cellStyle name="SAPBEXstdItem" xfId="400"/>
    <cellStyle name="Standard_35kA Anl. &amp; Gen.Schutz  ANL335B" xfId="401"/>
    <cellStyle name="Style 1" xfId="5"/>
    <cellStyle name="Акцент1" xfId="402"/>
    <cellStyle name="Акцент2" xfId="403"/>
    <cellStyle name="Акцент3" xfId="404"/>
    <cellStyle name="Акцент4" xfId="405"/>
    <cellStyle name="Акцент5" xfId="406"/>
    <cellStyle name="Акцент6" xfId="407"/>
    <cellStyle name="Ввод " xfId="408"/>
    <cellStyle name="Вывод" xfId="409"/>
    <cellStyle name="Вычисление" xfId="410"/>
    <cellStyle name="Заголовок 1" xfId="411"/>
    <cellStyle name="Заголовок 2" xfId="412"/>
    <cellStyle name="Заголовок 3" xfId="413"/>
    <cellStyle name="Заголовок 4" xfId="414"/>
    <cellStyle name="Итог" xfId="415"/>
    <cellStyle name="Контрольная ячейка" xfId="416"/>
    <cellStyle name="Название" xfId="417"/>
    <cellStyle name="Нейтральный" xfId="418"/>
    <cellStyle name="Обычный 2" xfId="419"/>
    <cellStyle name="Обычный 3" xfId="420"/>
    <cellStyle name="Пояснение" xfId="422"/>
    <cellStyle name="Примечание" xfId="423"/>
    <cellStyle name="Связанная ячейка" xfId="424"/>
    <cellStyle name="Текст предупреждения" xfId="425"/>
    <cellStyle name="Хороший" xfId="426"/>
    <cellStyle name="常规_Sheet1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818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076700" y="8181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076700" y="9515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076700" y="6705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076700" y="42986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9812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981200" y="15001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0767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0767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9812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981200" y="1740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0767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0767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9812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981200" y="2654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0767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0767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9812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200025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981200" y="21678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29" name="Text Box 5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31" name="Text Box 7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4076700" y="11734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126</xdr:row>
      <xdr:rowOff>0</xdr:rowOff>
    </xdr:from>
    <xdr:ext cx="76200" cy="200025"/>
    <xdr:sp macro="" textlink="">
      <xdr:nvSpPr>
        <xdr:cNvPr id="33" name="Text Box 17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00025"/>
    <xdr:sp macro="" textlink="">
      <xdr:nvSpPr>
        <xdr:cNvPr id="34" name="Text Box 54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00025"/>
    <xdr:sp macro="" textlink="">
      <xdr:nvSpPr>
        <xdr:cNvPr id="35" name="Text Box 55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00025"/>
    <xdr:sp macro="" textlink="">
      <xdr:nvSpPr>
        <xdr:cNvPr id="36" name="Text Box 56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00025"/>
    <xdr:sp macro="" textlink="">
      <xdr:nvSpPr>
        <xdr:cNvPr id="37" name="Text Box 57"/>
        <xdr:cNvSpPr txBox="1">
          <a:spLocks noChangeArrowheads="1"/>
        </xdr:cNvSpPr>
      </xdr:nvSpPr>
      <xdr:spPr bwMode="auto">
        <a:xfrm>
          <a:off x="4076700" y="33680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171450</xdr:rowOff>
    </xdr:to>
    <xdr:sp macro="" textlink="">
      <xdr:nvSpPr>
        <xdr:cNvPr id="38" name="Text Box 14"/>
        <xdr:cNvSpPr txBox="1">
          <a:spLocks noChangeArrowheads="1"/>
        </xdr:cNvSpPr>
      </xdr:nvSpPr>
      <xdr:spPr bwMode="auto">
        <a:xfrm>
          <a:off x="2076450" y="1846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171450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2076450" y="1846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2619375</xdr:colOff>
      <xdr:row>126</xdr:row>
      <xdr:rowOff>0</xdr:rowOff>
    </xdr:from>
    <xdr:to>
      <xdr:col>2</xdr:col>
      <xdr:colOff>2695575</xdr:colOff>
      <xdr:row>126</xdr:row>
      <xdr:rowOff>133350</xdr:rowOff>
    </xdr:to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152900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126</xdr:row>
      <xdr:rowOff>0</xdr:rowOff>
    </xdr:from>
    <xdr:to>
      <xdr:col>4</xdr:col>
      <xdr:colOff>447675</xdr:colOff>
      <xdr:row>126</xdr:row>
      <xdr:rowOff>133350</xdr:rowOff>
    </xdr:to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5391150" y="17907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180975</xdr:rowOff>
    </xdr:to>
    <xdr:sp macro="" textlink="">
      <xdr:nvSpPr>
        <xdr:cNvPr id="42" name="Text Box 6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180975</xdr:rowOff>
    </xdr:to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2619375</xdr:colOff>
      <xdr:row>126</xdr:row>
      <xdr:rowOff>0</xdr:rowOff>
    </xdr:from>
    <xdr:ext cx="76200" cy="133350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3686175" y="22288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126</xdr:row>
      <xdr:rowOff>0</xdr:rowOff>
    </xdr:from>
    <xdr:ext cx="76200" cy="133350"/>
    <xdr:sp macro="" textlink="">
      <xdr:nvSpPr>
        <xdr:cNvPr id="45" name="Text Box 7"/>
        <xdr:cNvSpPr txBox="1">
          <a:spLocks noChangeArrowheads="1"/>
        </xdr:cNvSpPr>
      </xdr:nvSpPr>
      <xdr:spPr bwMode="auto">
        <a:xfrm>
          <a:off x="5181600" y="22288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400050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4143375" y="2228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400050"/>
    <xdr:sp macro="" textlink="">
      <xdr:nvSpPr>
        <xdr:cNvPr id="47" name="Text Box 7"/>
        <xdr:cNvSpPr txBox="1">
          <a:spLocks noChangeArrowheads="1"/>
        </xdr:cNvSpPr>
      </xdr:nvSpPr>
      <xdr:spPr bwMode="auto">
        <a:xfrm>
          <a:off x="4143375" y="22288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48" name="Text Box 76"/>
        <xdr:cNvSpPr txBox="1">
          <a:spLocks noChangeArrowheads="1"/>
        </xdr:cNvSpPr>
      </xdr:nvSpPr>
      <xdr:spPr bwMode="auto">
        <a:xfrm>
          <a:off x="4286250" y="13096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49" name="Text Box 77"/>
        <xdr:cNvSpPr txBox="1">
          <a:spLocks noChangeArrowheads="1"/>
        </xdr:cNvSpPr>
      </xdr:nvSpPr>
      <xdr:spPr bwMode="auto">
        <a:xfrm>
          <a:off x="4286250" y="13096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50" name="Text Box 78"/>
        <xdr:cNvSpPr txBox="1">
          <a:spLocks noChangeArrowheads="1"/>
        </xdr:cNvSpPr>
      </xdr:nvSpPr>
      <xdr:spPr bwMode="auto">
        <a:xfrm>
          <a:off x="4286250" y="130968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51" name="Text Box 40"/>
        <xdr:cNvSpPr txBox="1">
          <a:spLocks noChangeArrowheads="1"/>
        </xdr:cNvSpPr>
      </xdr:nvSpPr>
      <xdr:spPr bwMode="auto">
        <a:xfrm>
          <a:off x="4429125" y="3651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52" name="Text Box 40"/>
        <xdr:cNvSpPr txBox="1">
          <a:spLocks noChangeArrowheads="1"/>
        </xdr:cNvSpPr>
      </xdr:nvSpPr>
      <xdr:spPr bwMode="auto">
        <a:xfrm>
          <a:off x="4429125" y="36518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53" name="Text Box 38"/>
        <xdr:cNvSpPr txBox="1">
          <a:spLocks noChangeArrowheads="1"/>
        </xdr:cNvSpPr>
      </xdr:nvSpPr>
      <xdr:spPr bwMode="auto">
        <a:xfrm>
          <a:off x="4171950" y="2779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47625</xdr:rowOff>
    </xdr:to>
    <xdr:sp macro="" textlink="">
      <xdr:nvSpPr>
        <xdr:cNvPr id="54" name="Text Box 38"/>
        <xdr:cNvSpPr txBox="1">
          <a:spLocks noChangeArrowheads="1"/>
        </xdr:cNvSpPr>
      </xdr:nvSpPr>
      <xdr:spPr bwMode="auto">
        <a:xfrm>
          <a:off x="4171950" y="2779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171950" y="278606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171950" y="278606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57" name="Text Box 38"/>
        <xdr:cNvSpPr txBox="1">
          <a:spLocks noChangeArrowheads="1"/>
        </xdr:cNvSpPr>
      </xdr:nvSpPr>
      <xdr:spPr bwMode="auto">
        <a:xfrm>
          <a:off x="4171950" y="277939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47625</xdr:rowOff>
    </xdr:to>
    <xdr:sp macro="" textlink="">
      <xdr:nvSpPr>
        <xdr:cNvPr id="58" name="Text Box 38"/>
        <xdr:cNvSpPr txBox="1">
          <a:spLocks noChangeArrowheads="1"/>
        </xdr:cNvSpPr>
      </xdr:nvSpPr>
      <xdr:spPr bwMode="auto">
        <a:xfrm>
          <a:off x="4171950" y="27793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59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60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61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62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63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64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152400</xdr:rowOff>
    </xdr:to>
    <xdr:sp macro="" textlink="">
      <xdr:nvSpPr>
        <xdr:cNvPr id="65" name="Text Box 54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152400</xdr:rowOff>
    </xdr:to>
    <xdr:sp macro="" textlink="">
      <xdr:nvSpPr>
        <xdr:cNvPr id="66" name="Text Box 55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67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68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70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4171950" y="29651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72" name="Text Box 38"/>
        <xdr:cNvSpPr txBox="1">
          <a:spLocks noChangeArrowheads="1"/>
        </xdr:cNvSpPr>
      </xdr:nvSpPr>
      <xdr:spPr bwMode="auto">
        <a:xfrm>
          <a:off x="4171950" y="29651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74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152400</xdr:rowOff>
    </xdr:to>
    <xdr:sp macro="" textlink="">
      <xdr:nvSpPr>
        <xdr:cNvPr id="75" name="Text Box 54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152400</xdr:rowOff>
    </xdr:to>
    <xdr:sp macro="" textlink="">
      <xdr:nvSpPr>
        <xdr:cNvPr id="76" name="Text Box 55"/>
        <xdr:cNvSpPr txBox="1">
          <a:spLocks noChangeArrowheads="1"/>
        </xdr:cNvSpPr>
      </xdr:nvSpPr>
      <xdr:spPr bwMode="auto">
        <a:xfrm>
          <a:off x="4171950" y="29651325"/>
          <a:ext cx="762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9525</xdr:rowOff>
    </xdr:to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4171950" y="29584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28575</xdr:rowOff>
    </xdr:to>
    <xdr:sp macro="" textlink="">
      <xdr:nvSpPr>
        <xdr:cNvPr id="78" name="Text Box 38"/>
        <xdr:cNvSpPr txBox="1">
          <a:spLocks noChangeArrowheads="1"/>
        </xdr:cNvSpPr>
      </xdr:nvSpPr>
      <xdr:spPr bwMode="auto">
        <a:xfrm>
          <a:off x="4171950" y="295846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126</xdr:row>
      <xdr:rowOff>0</xdr:rowOff>
    </xdr:from>
    <xdr:ext cx="76200" cy="238125"/>
    <xdr:sp macro="" textlink="">
      <xdr:nvSpPr>
        <xdr:cNvPr id="80" name="Text Box 38"/>
        <xdr:cNvSpPr txBox="1">
          <a:spLocks noChangeArrowheads="1"/>
        </xdr:cNvSpPr>
      </xdr:nvSpPr>
      <xdr:spPr bwMode="auto">
        <a:xfrm>
          <a:off x="4762500" y="18707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28600"/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4143375" y="35271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28600"/>
    <xdr:sp macro="" textlink="">
      <xdr:nvSpPr>
        <xdr:cNvPr id="82" name="Text Box 40"/>
        <xdr:cNvSpPr txBox="1">
          <a:spLocks noChangeArrowheads="1"/>
        </xdr:cNvSpPr>
      </xdr:nvSpPr>
      <xdr:spPr bwMode="auto">
        <a:xfrm>
          <a:off x="4143375" y="55978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57150</xdr:rowOff>
    </xdr:to>
    <xdr:sp macro="" textlink="">
      <xdr:nvSpPr>
        <xdr:cNvPr id="83" name="Text Box 68"/>
        <xdr:cNvSpPr txBox="1">
          <a:spLocks noChangeArrowheads="1"/>
        </xdr:cNvSpPr>
      </xdr:nvSpPr>
      <xdr:spPr bwMode="auto">
        <a:xfrm>
          <a:off x="4086225" y="559974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128</xdr:row>
      <xdr:rowOff>161925</xdr:rowOff>
    </xdr:to>
    <xdr:sp macro="" textlink="">
      <xdr:nvSpPr>
        <xdr:cNvPr id="84" name="Text Box 69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128</xdr:row>
      <xdr:rowOff>161925</xdr:rowOff>
    </xdr:to>
    <xdr:sp macro="" textlink="">
      <xdr:nvSpPr>
        <xdr:cNvPr id="85" name="Text Box 70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128</xdr:row>
      <xdr:rowOff>161925</xdr:rowOff>
    </xdr:to>
    <xdr:sp macro="" textlink="">
      <xdr:nvSpPr>
        <xdr:cNvPr id="86" name="Text Box 71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128</xdr:row>
      <xdr:rowOff>161925</xdr:rowOff>
    </xdr:to>
    <xdr:sp macro="" textlink="">
      <xdr:nvSpPr>
        <xdr:cNvPr id="87" name="Text Box 72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128</xdr:row>
      <xdr:rowOff>161925</xdr:rowOff>
    </xdr:to>
    <xdr:sp macro="" textlink="">
      <xdr:nvSpPr>
        <xdr:cNvPr id="88" name="Text Box 73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0" name="Text Box 6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2" name="Text Box 8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3" name="Text Box 9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4" name="Text Box 10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5" name="Text Box 11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" name="Text Box 13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100" name="Text Box 16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01" name="Text Box 1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02" name="Text Box 18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103" name="Text Box 19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104" name="Text Box 20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05" name="Text Box 22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06" name="Text Box 23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107" name="Text Box 24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108" name="Text Box 25"/>
        <xdr:cNvSpPr txBox="1">
          <a:spLocks noChangeArrowheads="1"/>
        </xdr:cNvSpPr>
      </xdr:nvSpPr>
      <xdr:spPr bwMode="auto">
        <a:xfrm>
          <a:off x="185737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09" name="Text Box 3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1" name="Text Box 5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2" name="Text Box 6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3" name="Text Box 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5" name="Text Box 1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6" name="Text Box 54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7" name="Text Box 55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8" name="Text Box 56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19" name="Text Box 57"/>
        <xdr:cNvSpPr txBox="1">
          <a:spLocks noChangeArrowheads="1"/>
        </xdr:cNvSpPr>
      </xdr:nvSpPr>
      <xdr:spPr bwMode="auto">
        <a:xfrm>
          <a:off x="4200525" y="62426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152400</xdr:rowOff>
    </xdr:to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152400</xdr:rowOff>
    </xdr:to>
    <xdr:sp macro="" textlink="">
      <xdr:nvSpPr>
        <xdr:cNvPr id="121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133350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4362450" y="3181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23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24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304800</xdr:colOff>
      <xdr:row>184</xdr:row>
      <xdr:rowOff>0</xdr:rowOff>
    </xdr:from>
    <xdr:to>
      <xdr:col>9</xdr:col>
      <xdr:colOff>381000</xdr:colOff>
      <xdr:row>186</xdr:row>
      <xdr:rowOff>47625</xdr:rowOff>
    </xdr:to>
    <xdr:sp macro="" textlink="">
      <xdr:nvSpPr>
        <xdr:cNvPr id="125" name="Text Box 38"/>
        <xdr:cNvSpPr txBox="1">
          <a:spLocks noChangeArrowheads="1"/>
        </xdr:cNvSpPr>
      </xdr:nvSpPr>
      <xdr:spPr bwMode="auto">
        <a:xfrm>
          <a:off x="7972425" y="6586537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ka-GE"/>
        </a:p>
      </xdr:txBody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26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27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66675</xdr:rowOff>
    </xdr:to>
    <xdr:sp macro="" textlink="">
      <xdr:nvSpPr>
        <xdr:cNvPr id="128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29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66675</xdr:rowOff>
    </xdr:to>
    <xdr:sp macro="" textlink="">
      <xdr:nvSpPr>
        <xdr:cNvPr id="130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31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32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66675</xdr:rowOff>
    </xdr:to>
    <xdr:sp macro="" textlink="">
      <xdr:nvSpPr>
        <xdr:cNvPr id="133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34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35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76200</xdr:colOff>
      <xdr:row>132</xdr:row>
      <xdr:rowOff>47625</xdr:rowOff>
    </xdr:to>
    <xdr:sp macro="" textlink="">
      <xdr:nvSpPr>
        <xdr:cNvPr id="136" name="Text Box 38"/>
        <xdr:cNvSpPr txBox="1">
          <a:spLocks noChangeArrowheads="1"/>
        </xdr:cNvSpPr>
      </xdr:nvSpPr>
      <xdr:spPr bwMode="auto">
        <a:xfrm>
          <a:off x="50101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129</xdr:row>
      <xdr:rowOff>0</xdr:rowOff>
    </xdr:from>
    <xdr:to>
      <xdr:col>7</xdr:col>
      <xdr:colOff>190500</xdr:colOff>
      <xdr:row>132</xdr:row>
      <xdr:rowOff>76200</xdr:rowOff>
    </xdr:to>
    <xdr:sp macro="" textlink="">
      <xdr:nvSpPr>
        <xdr:cNvPr id="137" name="Text Box 39"/>
        <xdr:cNvSpPr txBox="1">
          <a:spLocks noChangeArrowheads="1"/>
        </xdr:cNvSpPr>
      </xdr:nvSpPr>
      <xdr:spPr bwMode="auto">
        <a:xfrm>
          <a:off x="6543675" y="65703450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129</xdr:row>
      <xdr:rowOff>0</xdr:rowOff>
    </xdr:from>
    <xdr:to>
      <xdr:col>3</xdr:col>
      <xdr:colOff>266700</xdr:colOff>
      <xdr:row>132</xdr:row>
      <xdr:rowOff>76200</xdr:rowOff>
    </xdr:to>
    <xdr:sp macro="" textlink="">
      <xdr:nvSpPr>
        <xdr:cNvPr id="138" name="Text Box 39"/>
        <xdr:cNvSpPr txBox="1">
          <a:spLocks noChangeArrowheads="1"/>
        </xdr:cNvSpPr>
      </xdr:nvSpPr>
      <xdr:spPr bwMode="auto">
        <a:xfrm>
          <a:off x="4552950" y="3009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257175</xdr:colOff>
      <xdr:row>129</xdr:row>
      <xdr:rowOff>0</xdr:rowOff>
    </xdr:from>
    <xdr:to>
      <xdr:col>3</xdr:col>
      <xdr:colOff>333375</xdr:colOff>
      <xdr:row>132</xdr:row>
      <xdr:rowOff>76200</xdr:rowOff>
    </xdr:to>
    <xdr:sp macro="" textlink="">
      <xdr:nvSpPr>
        <xdr:cNvPr id="139" name="Text Box 39"/>
        <xdr:cNvSpPr txBox="1">
          <a:spLocks noChangeArrowheads="1"/>
        </xdr:cNvSpPr>
      </xdr:nvSpPr>
      <xdr:spPr bwMode="auto">
        <a:xfrm>
          <a:off x="4238625" y="57102375"/>
          <a:ext cx="762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40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66675</xdr:rowOff>
    </xdr:to>
    <xdr:sp macro="" textlink="">
      <xdr:nvSpPr>
        <xdr:cNvPr id="141" name="Text Box 38"/>
        <xdr:cNvSpPr txBox="1">
          <a:spLocks noChangeArrowheads="1"/>
        </xdr:cNvSpPr>
      </xdr:nvSpPr>
      <xdr:spPr bwMode="auto">
        <a:xfrm>
          <a:off x="4362450" y="3009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42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43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44" name="Text Box 38"/>
        <xdr:cNvSpPr txBox="1">
          <a:spLocks noChangeArrowheads="1"/>
        </xdr:cNvSpPr>
      </xdr:nvSpPr>
      <xdr:spPr bwMode="auto">
        <a:xfrm>
          <a:off x="4362450" y="300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</xdr:colOff>
      <xdr:row>129</xdr:row>
      <xdr:rowOff>0</xdr:rowOff>
    </xdr:from>
    <xdr:to>
      <xdr:col>3</xdr:col>
      <xdr:colOff>466725</xdr:colOff>
      <xdr:row>132</xdr:row>
      <xdr:rowOff>66675</xdr:rowOff>
    </xdr:to>
    <xdr:sp macro="" textlink="">
      <xdr:nvSpPr>
        <xdr:cNvPr id="145" name="Text Box 38"/>
        <xdr:cNvSpPr txBox="1">
          <a:spLocks noChangeArrowheads="1"/>
        </xdr:cNvSpPr>
      </xdr:nvSpPr>
      <xdr:spPr bwMode="auto">
        <a:xfrm>
          <a:off x="4591050" y="656272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161925</xdr:rowOff>
    </xdr:to>
    <xdr:sp macro="" textlink="">
      <xdr:nvSpPr>
        <xdr:cNvPr id="146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180975</xdr:rowOff>
    </xdr:to>
    <xdr:sp macro="" textlink="">
      <xdr:nvSpPr>
        <xdr:cNvPr id="147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285750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4362450" y="3181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152400</xdr:rowOff>
    </xdr:to>
    <xdr:sp macro="" textlink="">
      <xdr:nvSpPr>
        <xdr:cNvPr id="149" name="Text Box 38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171450</xdr:rowOff>
    </xdr:to>
    <xdr:sp macro="" textlink="">
      <xdr:nvSpPr>
        <xdr:cNvPr id="150" name="Text Box 38"/>
        <xdr:cNvSpPr txBox="1">
          <a:spLocks noChangeArrowheads="1"/>
        </xdr:cNvSpPr>
      </xdr:nvSpPr>
      <xdr:spPr bwMode="auto">
        <a:xfrm>
          <a:off x="4362450" y="3181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153" name="Text Box 5"/>
        <xdr:cNvSpPr txBox="1">
          <a:spLocks noChangeArrowheads="1"/>
        </xdr:cNvSpPr>
      </xdr:nvSpPr>
      <xdr:spPr bwMode="auto">
        <a:xfrm>
          <a:off x="4362450" y="3181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54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55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56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57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58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60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61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62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63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64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65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66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167" name="Text Box 38"/>
        <xdr:cNvSpPr txBox="1">
          <a:spLocks noChangeArrowheads="1"/>
        </xdr:cNvSpPr>
      </xdr:nvSpPr>
      <xdr:spPr bwMode="auto">
        <a:xfrm>
          <a:off x="50101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68" name="Text Box 39"/>
        <xdr:cNvSpPr txBox="1">
          <a:spLocks noChangeArrowheads="1"/>
        </xdr:cNvSpPr>
      </xdr:nvSpPr>
      <xdr:spPr bwMode="auto">
        <a:xfrm>
          <a:off x="4552950" y="3181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69" name="Text Box 39"/>
        <xdr:cNvSpPr txBox="1">
          <a:spLocks noChangeArrowheads="1"/>
        </xdr:cNvSpPr>
      </xdr:nvSpPr>
      <xdr:spPr bwMode="auto">
        <a:xfrm>
          <a:off x="4552950" y="3181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70" name="Text Box 39"/>
        <xdr:cNvSpPr txBox="1">
          <a:spLocks noChangeArrowheads="1"/>
        </xdr:cNvSpPr>
      </xdr:nvSpPr>
      <xdr:spPr bwMode="auto">
        <a:xfrm>
          <a:off x="4552950" y="3181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71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72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73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74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75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76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77" name="Text Box 38"/>
        <xdr:cNvSpPr txBox="1">
          <a:spLocks noChangeArrowheads="1"/>
        </xdr:cNvSpPr>
      </xdr:nvSpPr>
      <xdr:spPr bwMode="auto">
        <a:xfrm>
          <a:off x="4362450" y="3181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78" name="Text Box 38"/>
        <xdr:cNvSpPr txBox="1">
          <a:spLocks noChangeArrowheads="1"/>
        </xdr:cNvSpPr>
      </xdr:nvSpPr>
      <xdr:spPr bwMode="auto">
        <a:xfrm>
          <a:off x="4362450" y="3181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4362450" y="3181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0" name="Text Box 38"/>
        <xdr:cNvSpPr txBox="1">
          <a:spLocks noChangeArrowheads="1"/>
        </xdr:cNvSpPr>
      </xdr:nvSpPr>
      <xdr:spPr bwMode="auto">
        <a:xfrm>
          <a:off x="4362450" y="3181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81" name="Text Box 38"/>
        <xdr:cNvSpPr txBox="1">
          <a:spLocks noChangeArrowheads="1"/>
        </xdr:cNvSpPr>
      </xdr:nvSpPr>
      <xdr:spPr bwMode="auto">
        <a:xfrm>
          <a:off x="4362450" y="31813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133350</xdr:rowOff>
    </xdr:to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9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19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9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9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98" name="Text Box 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19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0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2" name="Text Box 15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3" name="Text Box 15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4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8" name="Text Box 6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09" name="Text Box 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10" name="Text Box 8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1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1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1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1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17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1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2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27" name="Text Box 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30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1" name="Text Box 15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2" name="Text Box 15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8" name="Text Box 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40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42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48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2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0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2" name="Text Box 15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3" name="Text Box 15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4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0025"/>
    <xdr:sp macro="" textlink="">
      <xdr:nvSpPr>
        <xdr:cNvPr id="271" name="Text Box 34"/>
        <xdr:cNvSpPr txBox="1">
          <a:spLocks noChangeArrowheads="1"/>
        </xdr:cNvSpPr>
      </xdr:nvSpPr>
      <xdr:spPr bwMode="auto">
        <a:xfrm>
          <a:off x="50101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4362450" y="1754505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73" name="Text Box 24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7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7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184</xdr:row>
      <xdr:rowOff>0</xdr:rowOff>
    </xdr:from>
    <xdr:ext cx="76200" cy="400050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8848725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80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81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82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83" name="Text Box 17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84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85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86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184</xdr:row>
      <xdr:rowOff>0</xdr:rowOff>
    </xdr:from>
    <xdr:ext cx="45719" cy="419100"/>
    <xdr:sp macro="" textlink="">
      <xdr:nvSpPr>
        <xdr:cNvPr id="287" name="Text Box 10"/>
        <xdr:cNvSpPr txBox="1">
          <a:spLocks noChangeArrowheads="1"/>
        </xdr:cNvSpPr>
      </xdr:nvSpPr>
      <xdr:spPr bwMode="auto">
        <a:xfrm>
          <a:off x="6050279" y="1754505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184</xdr:row>
      <xdr:rowOff>0</xdr:rowOff>
    </xdr:from>
    <xdr:ext cx="45719" cy="419100"/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6050279" y="1754505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89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290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91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94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95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97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298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299" name="Text Box 17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300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301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02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303" name="Text Box 17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304" name="Text Box 55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305" name="Text Box 56"/>
        <xdr:cNvSpPr txBox="1">
          <a:spLocks noChangeArrowheads="1"/>
        </xdr:cNvSpPr>
      </xdr:nvSpPr>
      <xdr:spPr bwMode="auto">
        <a:xfrm>
          <a:off x="4362450" y="175450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06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0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4362450" y="1754505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309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310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311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12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13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14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315" name="Text Box 10"/>
        <xdr:cNvSpPr txBox="1">
          <a:spLocks noChangeArrowheads="1"/>
        </xdr:cNvSpPr>
      </xdr:nvSpPr>
      <xdr:spPr bwMode="auto">
        <a:xfrm>
          <a:off x="4362450" y="1754505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316" name="Text Box 10"/>
        <xdr:cNvSpPr txBox="1">
          <a:spLocks noChangeArrowheads="1"/>
        </xdr:cNvSpPr>
      </xdr:nvSpPr>
      <xdr:spPr bwMode="auto">
        <a:xfrm>
          <a:off x="4362450" y="175450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17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20" name="Text Box 57"/>
        <xdr:cNvSpPr txBox="1">
          <a:spLocks noChangeArrowheads="1"/>
        </xdr:cNvSpPr>
      </xdr:nvSpPr>
      <xdr:spPr bwMode="auto">
        <a:xfrm>
          <a:off x="4362450" y="17545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21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4362450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24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25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26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27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28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29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30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31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32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33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34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35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36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337" name="Text Box 38"/>
        <xdr:cNvSpPr txBox="1">
          <a:spLocks noChangeArrowheads="1"/>
        </xdr:cNvSpPr>
      </xdr:nvSpPr>
      <xdr:spPr bwMode="auto">
        <a:xfrm>
          <a:off x="50101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338" name="Text Box 39"/>
        <xdr:cNvSpPr txBox="1">
          <a:spLocks noChangeArrowheads="1"/>
        </xdr:cNvSpPr>
      </xdr:nvSpPr>
      <xdr:spPr bwMode="auto">
        <a:xfrm>
          <a:off x="4552950" y="4067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339" name="Text Box 39"/>
        <xdr:cNvSpPr txBox="1">
          <a:spLocks noChangeArrowheads="1"/>
        </xdr:cNvSpPr>
      </xdr:nvSpPr>
      <xdr:spPr bwMode="auto">
        <a:xfrm>
          <a:off x="4552950" y="4067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340" name="Text Box 39"/>
        <xdr:cNvSpPr txBox="1">
          <a:spLocks noChangeArrowheads="1"/>
        </xdr:cNvSpPr>
      </xdr:nvSpPr>
      <xdr:spPr bwMode="auto">
        <a:xfrm>
          <a:off x="4552950" y="4067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41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42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43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44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45" name="Text Box 38"/>
        <xdr:cNvSpPr txBox="1">
          <a:spLocks noChangeArrowheads="1"/>
        </xdr:cNvSpPr>
      </xdr:nvSpPr>
      <xdr:spPr bwMode="auto">
        <a:xfrm>
          <a:off x="4362450" y="4067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46" name="Text Box 38"/>
        <xdr:cNvSpPr txBox="1">
          <a:spLocks noChangeArrowheads="1"/>
        </xdr:cNvSpPr>
      </xdr:nvSpPr>
      <xdr:spPr bwMode="auto">
        <a:xfrm>
          <a:off x="4362450" y="4067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47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48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349" name="Text Box 5"/>
        <xdr:cNvSpPr txBox="1">
          <a:spLocks noChangeArrowheads="1"/>
        </xdr:cNvSpPr>
      </xdr:nvSpPr>
      <xdr:spPr bwMode="auto">
        <a:xfrm>
          <a:off x="4362450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50" name="Text Box 38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351" name="Text Box 38"/>
        <xdr:cNvSpPr txBox="1">
          <a:spLocks noChangeArrowheads="1"/>
        </xdr:cNvSpPr>
      </xdr:nvSpPr>
      <xdr:spPr bwMode="auto">
        <a:xfrm>
          <a:off x="4362450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52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354" name="Text Box 5"/>
        <xdr:cNvSpPr txBox="1">
          <a:spLocks noChangeArrowheads="1"/>
        </xdr:cNvSpPr>
      </xdr:nvSpPr>
      <xdr:spPr bwMode="auto">
        <a:xfrm>
          <a:off x="4362450" y="42386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55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56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57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58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60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61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62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63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64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65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66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67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368" name="Text Box 38"/>
        <xdr:cNvSpPr txBox="1">
          <a:spLocks noChangeArrowheads="1"/>
        </xdr:cNvSpPr>
      </xdr:nvSpPr>
      <xdr:spPr bwMode="auto">
        <a:xfrm>
          <a:off x="50101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369" name="Text Box 39"/>
        <xdr:cNvSpPr txBox="1">
          <a:spLocks noChangeArrowheads="1"/>
        </xdr:cNvSpPr>
      </xdr:nvSpPr>
      <xdr:spPr bwMode="auto">
        <a:xfrm>
          <a:off x="455295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370" name="Text Box 39"/>
        <xdr:cNvSpPr txBox="1">
          <a:spLocks noChangeArrowheads="1"/>
        </xdr:cNvSpPr>
      </xdr:nvSpPr>
      <xdr:spPr bwMode="auto">
        <a:xfrm>
          <a:off x="455295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371" name="Text Box 39"/>
        <xdr:cNvSpPr txBox="1">
          <a:spLocks noChangeArrowheads="1"/>
        </xdr:cNvSpPr>
      </xdr:nvSpPr>
      <xdr:spPr bwMode="auto">
        <a:xfrm>
          <a:off x="4552950" y="42386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72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73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74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75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76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77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78" name="Text Box 38"/>
        <xdr:cNvSpPr txBox="1">
          <a:spLocks noChangeArrowheads="1"/>
        </xdr:cNvSpPr>
      </xdr:nvSpPr>
      <xdr:spPr bwMode="auto">
        <a:xfrm>
          <a:off x="4362450" y="42386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79" name="Text Box 38"/>
        <xdr:cNvSpPr txBox="1">
          <a:spLocks noChangeArrowheads="1"/>
        </xdr:cNvSpPr>
      </xdr:nvSpPr>
      <xdr:spPr bwMode="auto">
        <a:xfrm>
          <a:off x="4362450" y="4238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380" name="Text Box 5"/>
        <xdr:cNvSpPr txBox="1">
          <a:spLocks noChangeArrowheads="1"/>
        </xdr:cNvSpPr>
      </xdr:nvSpPr>
      <xdr:spPr bwMode="auto">
        <a:xfrm>
          <a:off x="4362450" y="42386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81" name="Text Box 38"/>
        <xdr:cNvSpPr txBox="1">
          <a:spLocks noChangeArrowheads="1"/>
        </xdr:cNvSpPr>
      </xdr:nvSpPr>
      <xdr:spPr bwMode="auto">
        <a:xfrm>
          <a:off x="4362450" y="4238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382" name="Text Box 38"/>
        <xdr:cNvSpPr txBox="1">
          <a:spLocks noChangeArrowheads="1"/>
        </xdr:cNvSpPr>
      </xdr:nvSpPr>
      <xdr:spPr bwMode="auto">
        <a:xfrm>
          <a:off x="4362450" y="42386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384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385" name="Text Box 5"/>
        <xdr:cNvSpPr txBox="1">
          <a:spLocks noChangeArrowheads="1"/>
        </xdr:cNvSpPr>
      </xdr:nvSpPr>
      <xdr:spPr bwMode="auto">
        <a:xfrm>
          <a:off x="4200525" y="64846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86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87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88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89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90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91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92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93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94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95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396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97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398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486727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4391025" y="64674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01" name="Text Box 39"/>
        <xdr:cNvSpPr txBox="1">
          <a:spLocks noChangeArrowheads="1"/>
        </xdr:cNvSpPr>
      </xdr:nvSpPr>
      <xdr:spPr bwMode="auto">
        <a:xfrm>
          <a:off x="4391025" y="64674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02" name="Text Box 39"/>
        <xdr:cNvSpPr txBox="1">
          <a:spLocks noChangeArrowheads="1"/>
        </xdr:cNvSpPr>
      </xdr:nvSpPr>
      <xdr:spPr bwMode="auto">
        <a:xfrm>
          <a:off x="4391025" y="646747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03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04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05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06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07" name="Text Box 38"/>
        <xdr:cNvSpPr txBox="1">
          <a:spLocks noChangeArrowheads="1"/>
        </xdr:cNvSpPr>
      </xdr:nvSpPr>
      <xdr:spPr bwMode="auto">
        <a:xfrm>
          <a:off x="4200525" y="64674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08" name="Text Box 38"/>
        <xdr:cNvSpPr txBox="1">
          <a:spLocks noChangeArrowheads="1"/>
        </xdr:cNvSpPr>
      </xdr:nvSpPr>
      <xdr:spPr bwMode="auto">
        <a:xfrm>
          <a:off x="4200525" y="646747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09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10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4200525" y="64846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12" name="Text Box 38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413" name="Text Box 38"/>
        <xdr:cNvSpPr txBox="1">
          <a:spLocks noChangeArrowheads="1"/>
        </xdr:cNvSpPr>
      </xdr:nvSpPr>
      <xdr:spPr bwMode="auto">
        <a:xfrm>
          <a:off x="4200525" y="64846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14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15" name="Text Box 5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4200525" y="648462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17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18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19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20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21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22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23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24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25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26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27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28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29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430" name="Text Box 38"/>
        <xdr:cNvSpPr txBox="1">
          <a:spLocks noChangeArrowheads="1"/>
        </xdr:cNvSpPr>
      </xdr:nvSpPr>
      <xdr:spPr bwMode="auto">
        <a:xfrm>
          <a:off x="486727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31" name="Text Box 39"/>
        <xdr:cNvSpPr txBox="1">
          <a:spLocks noChangeArrowheads="1"/>
        </xdr:cNvSpPr>
      </xdr:nvSpPr>
      <xdr:spPr bwMode="auto">
        <a:xfrm>
          <a:off x="4391025" y="64846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32" name="Text Box 39"/>
        <xdr:cNvSpPr txBox="1">
          <a:spLocks noChangeArrowheads="1"/>
        </xdr:cNvSpPr>
      </xdr:nvSpPr>
      <xdr:spPr bwMode="auto">
        <a:xfrm>
          <a:off x="4391025" y="64846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33" name="Text Box 39"/>
        <xdr:cNvSpPr txBox="1">
          <a:spLocks noChangeArrowheads="1"/>
        </xdr:cNvSpPr>
      </xdr:nvSpPr>
      <xdr:spPr bwMode="auto">
        <a:xfrm>
          <a:off x="4391025" y="64846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34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35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36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37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38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40" name="Text Box 38"/>
        <xdr:cNvSpPr txBox="1">
          <a:spLocks noChangeArrowheads="1"/>
        </xdr:cNvSpPr>
      </xdr:nvSpPr>
      <xdr:spPr bwMode="auto">
        <a:xfrm>
          <a:off x="4200525" y="64846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41" name="Text Box 38"/>
        <xdr:cNvSpPr txBox="1">
          <a:spLocks noChangeArrowheads="1"/>
        </xdr:cNvSpPr>
      </xdr:nvSpPr>
      <xdr:spPr bwMode="auto">
        <a:xfrm>
          <a:off x="4200525" y="64846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442" name="Text Box 5"/>
        <xdr:cNvSpPr txBox="1">
          <a:spLocks noChangeArrowheads="1"/>
        </xdr:cNvSpPr>
      </xdr:nvSpPr>
      <xdr:spPr bwMode="auto">
        <a:xfrm>
          <a:off x="4200525" y="64846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43" name="Text Box 38"/>
        <xdr:cNvSpPr txBox="1">
          <a:spLocks noChangeArrowheads="1"/>
        </xdr:cNvSpPr>
      </xdr:nvSpPr>
      <xdr:spPr bwMode="auto">
        <a:xfrm>
          <a:off x="4200525" y="64846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444" name="Text Box 38"/>
        <xdr:cNvSpPr txBox="1">
          <a:spLocks noChangeArrowheads="1"/>
        </xdr:cNvSpPr>
      </xdr:nvSpPr>
      <xdr:spPr bwMode="auto">
        <a:xfrm>
          <a:off x="4200525" y="64846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45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447" name="Text Box 5"/>
        <xdr:cNvSpPr txBox="1">
          <a:spLocks noChangeArrowheads="1"/>
        </xdr:cNvSpPr>
      </xdr:nvSpPr>
      <xdr:spPr bwMode="auto">
        <a:xfrm>
          <a:off x="4200525" y="658749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48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49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50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51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52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53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54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55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56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57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58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59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60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461" name="Text Box 38"/>
        <xdr:cNvSpPr txBox="1">
          <a:spLocks noChangeArrowheads="1"/>
        </xdr:cNvSpPr>
      </xdr:nvSpPr>
      <xdr:spPr bwMode="auto">
        <a:xfrm>
          <a:off x="486727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62" name="Text Box 39"/>
        <xdr:cNvSpPr txBox="1">
          <a:spLocks noChangeArrowheads="1"/>
        </xdr:cNvSpPr>
      </xdr:nvSpPr>
      <xdr:spPr bwMode="auto">
        <a:xfrm>
          <a:off x="4391025" y="65703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63" name="Text Box 39"/>
        <xdr:cNvSpPr txBox="1">
          <a:spLocks noChangeArrowheads="1"/>
        </xdr:cNvSpPr>
      </xdr:nvSpPr>
      <xdr:spPr bwMode="auto">
        <a:xfrm>
          <a:off x="4391025" y="65703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64" name="Text Box 39"/>
        <xdr:cNvSpPr txBox="1">
          <a:spLocks noChangeArrowheads="1"/>
        </xdr:cNvSpPr>
      </xdr:nvSpPr>
      <xdr:spPr bwMode="auto">
        <a:xfrm>
          <a:off x="4391025" y="65703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65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66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67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68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69" name="Text Box 38"/>
        <xdr:cNvSpPr txBox="1">
          <a:spLocks noChangeArrowheads="1"/>
        </xdr:cNvSpPr>
      </xdr:nvSpPr>
      <xdr:spPr bwMode="auto">
        <a:xfrm>
          <a:off x="4200525" y="65703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70" name="Text Box 38"/>
        <xdr:cNvSpPr txBox="1">
          <a:spLocks noChangeArrowheads="1"/>
        </xdr:cNvSpPr>
      </xdr:nvSpPr>
      <xdr:spPr bwMode="auto">
        <a:xfrm>
          <a:off x="4200525" y="65703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71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72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473" name="Text Box 5"/>
        <xdr:cNvSpPr txBox="1">
          <a:spLocks noChangeArrowheads="1"/>
        </xdr:cNvSpPr>
      </xdr:nvSpPr>
      <xdr:spPr bwMode="auto">
        <a:xfrm>
          <a:off x="4200525" y="6587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74" name="Text Box 38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475" name="Text Box 38"/>
        <xdr:cNvSpPr txBox="1">
          <a:spLocks noChangeArrowheads="1"/>
        </xdr:cNvSpPr>
      </xdr:nvSpPr>
      <xdr:spPr bwMode="auto">
        <a:xfrm>
          <a:off x="4200525" y="6587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477" name="Text Box 5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4200525" y="658749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80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81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82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83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84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85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86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87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88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89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90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91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492" name="Text Box 38"/>
        <xdr:cNvSpPr txBox="1">
          <a:spLocks noChangeArrowheads="1"/>
        </xdr:cNvSpPr>
      </xdr:nvSpPr>
      <xdr:spPr bwMode="auto">
        <a:xfrm>
          <a:off x="486727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93" name="Text Box 39"/>
        <xdr:cNvSpPr txBox="1">
          <a:spLocks noChangeArrowheads="1"/>
        </xdr:cNvSpPr>
      </xdr:nvSpPr>
      <xdr:spPr bwMode="auto">
        <a:xfrm>
          <a:off x="4391025" y="6587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94" name="Text Box 39"/>
        <xdr:cNvSpPr txBox="1">
          <a:spLocks noChangeArrowheads="1"/>
        </xdr:cNvSpPr>
      </xdr:nvSpPr>
      <xdr:spPr bwMode="auto">
        <a:xfrm>
          <a:off x="4391025" y="6587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495" name="Text Box 39"/>
        <xdr:cNvSpPr txBox="1">
          <a:spLocks noChangeArrowheads="1"/>
        </xdr:cNvSpPr>
      </xdr:nvSpPr>
      <xdr:spPr bwMode="auto">
        <a:xfrm>
          <a:off x="4391025" y="65874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96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497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98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499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500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501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502" name="Text Box 38"/>
        <xdr:cNvSpPr txBox="1">
          <a:spLocks noChangeArrowheads="1"/>
        </xdr:cNvSpPr>
      </xdr:nvSpPr>
      <xdr:spPr bwMode="auto">
        <a:xfrm>
          <a:off x="4200525" y="65874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503" name="Text Box 38"/>
        <xdr:cNvSpPr txBox="1">
          <a:spLocks noChangeArrowheads="1"/>
        </xdr:cNvSpPr>
      </xdr:nvSpPr>
      <xdr:spPr bwMode="auto">
        <a:xfrm>
          <a:off x="4200525" y="65874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504" name="Text Box 5"/>
        <xdr:cNvSpPr txBox="1">
          <a:spLocks noChangeArrowheads="1"/>
        </xdr:cNvSpPr>
      </xdr:nvSpPr>
      <xdr:spPr bwMode="auto">
        <a:xfrm>
          <a:off x="4200525" y="65874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505" name="Text Box 38"/>
        <xdr:cNvSpPr txBox="1">
          <a:spLocks noChangeArrowheads="1"/>
        </xdr:cNvSpPr>
      </xdr:nvSpPr>
      <xdr:spPr bwMode="auto">
        <a:xfrm>
          <a:off x="4200525" y="65874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506" name="Text Box 38"/>
        <xdr:cNvSpPr txBox="1">
          <a:spLocks noChangeArrowheads="1"/>
        </xdr:cNvSpPr>
      </xdr:nvSpPr>
      <xdr:spPr bwMode="auto">
        <a:xfrm>
          <a:off x="4200525" y="658749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07" name="Text Box 9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08" name="Text Box 10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09" name="Text Box 11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11" name="Text Box 13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14" name="Text Box 16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15" name="Text Box 17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189</xdr:row>
      <xdr:rowOff>238125</xdr:rowOff>
    </xdr:to>
    <xdr:sp macro="" textlink="">
      <xdr:nvSpPr>
        <xdr:cNvPr id="516" name="Text Box 18"/>
        <xdr:cNvSpPr txBox="1">
          <a:spLocks noChangeArrowheads="1"/>
        </xdr:cNvSpPr>
      </xdr:nvSpPr>
      <xdr:spPr bwMode="auto">
        <a:xfrm>
          <a:off x="4362450" y="19297650"/>
          <a:ext cx="762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184</xdr:row>
      <xdr:rowOff>0</xdr:rowOff>
    </xdr:from>
    <xdr:to>
      <xdr:col>3</xdr:col>
      <xdr:colOff>266700</xdr:colOff>
      <xdr:row>185</xdr:row>
      <xdr:rowOff>190500</xdr:rowOff>
    </xdr:to>
    <xdr:sp macro="" textlink="">
      <xdr:nvSpPr>
        <xdr:cNvPr id="517" name="Text Box 39"/>
        <xdr:cNvSpPr txBox="1">
          <a:spLocks noChangeArrowheads="1"/>
        </xdr:cNvSpPr>
      </xdr:nvSpPr>
      <xdr:spPr bwMode="auto">
        <a:xfrm>
          <a:off x="3571875" y="4038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188</xdr:row>
      <xdr:rowOff>123825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3943350" y="10086975"/>
          <a:ext cx="762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0</xdr:rowOff>
    </xdr:to>
    <xdr:sp macro="" textlink="">
      <xdr:nvSpPr>
        <xdr:cNvPr id="524" name="Text Box 10"/>
        <xdr:cNvSpPr txBox="1">
          <a:spLocks noChangeArrowheads="1"/>
        </xdr:cNvSpPr>
      </xdr:nvSpPr>
      <xdr:spPr bwMode="auto">
        <a:xfrm>
          <a:off x="3943350" y="992505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28575</xdr:rowOff>
    </xdr:to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3943350" y="11191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9525</xdr:rowOff>
    </xdr:to>
    <xdr:sp macro="" textlink="">
      <xdr:nvSpPr>
        <xdr:cNvPr id="526" name="Text Box 8"/>
        <xdr:cNvSpPr txBox="1">
          <a:spLocks noChangeArrowheads="1"/>
        </xdr:cNvSpPr>
      </xdr:nvSpPr>
      <xdr:spPr bwMode="auto">
        <a:xfrm>
          <a:off x="3943350" y="11191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9525</xdr:rowOff>
    </xdr:to>
    <xdr:sp macro="" textlink="">
      <xdr:nvSpPr>
        <xdr:cNvPr id="527" name="Text Box 9"/>
        <xdr:cNvSpPr txBox="1">
          <a:spLocks noChangeArrowheads="1"/>
        </xdr:cNvSpPr>
      </xdr:nvSpPr>
      <xdr:spPr bwMode="auto">
        <a:xfrm>
          <a:off x="3943350" y="11191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185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3667125" y="12001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171450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3667125" y="1200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171450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3667125" y="12001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190500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3667125" y="1291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38100</xdr:rowOff>
    </xdr:to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38100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38100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28575</xdr:rowOff>
    </xdr:to>
    <xdr:sp macro="" textlink="">
      <xdr:nvSpPr>
        <xdr:cNvPr id="571" name="Text Box 46"/>
        <xdr:cNvSpPr txBox="1">
          <a:spLocks noChangeArrowheads="1"/>
        </xdr:cNvSpPr>
      </xdr:nvSpPr>
      <xdr:spPr bwMode="auto">
        <a:xfrm>
          <a:off x="3657600" y="824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28575</xdr:rowOff>
    </xdr:to>
    <xdr:sp macro="" textlink="">
      <xdr:nvSpPr>
        <xdr:cNvPr id="572" name="Text Box 43"/>
        <xdr:cNvSpPr txBox="1">
          <a:spLocks noChangeArrowheads="1"/>
        </xdr:cNvSpPr>
      </xdr:nvSpPr>
      <xdr:spPr bwMode="auto">
        <a:xfrm>
          <a:off x="3657600" y="824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184</xdr:row>
      <xdr:rowOff>0</xdr:rowOff>
    </xdr:from>
    <xdr:to>
      <xdr:col>3</xdr:col>
      <xdr:colOff>76200</xdr:colOff>
      <xdr:row>184</xdr:row>
      <xdr:rowOff>57150</xdr:rowOff>
    </xdr:to>
    <xdr:sp macro="" textlink="">
      <xdr:nvSpPr>
        <xdr:cNvPr id="573" name="Text Box 43"/>
        <xdr:cNvSpPr txBox="1">
          <a:spLocks noChangeArrowheads="1"/>
        </xdr:cNvSpPr>
      </xdr:nvSpPr>
      <xdr:spPr bwMode="auto">
        <a:xfrm>
          <a:off x="3657600" y="84963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74" name="Text Box 5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75" name="Text Box 8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76" name="Text Box 9"/>
        <xdr:cNvSpPr txBox="1">
          <a:spLocks noChangeArrowheads="1"/>
        </xdr:cNvSpPr>
      </xdr:nvSpPr>
      <xdr:spPr bwMode="auto">
        <a:xfrm>
          <a:off x="3657600" y="72580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3657600" y="750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78" name="Text Box 8"/>
        <xdr:cNvSpPr txBox="1">
          <a:spLocks noChangeArrowheads="1"/>
        </xdr:cNvSpPr>
      </xdr:nvSpPr>
      <xdr:spPr bwMode="auto">
        <a:xfrm>
          <a:off x="3657600" y="750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79" name="Text Box 9"/>
        <xdr:cNvSpPr txBox="1">
          <a:spLocks noChangeArrowheads="1"/>
        </xdr:cNvSpPr>
      </xdr:nvSpPr>
      <xdr:spPr bwMode="auto">
        <a:xfrm>
          <a:off x="3657600" y="75057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80" name="Text Box 5"/>
        <xdr:cNvSpPr txBox="1">
          <a:spLocks noChangeArrowheads="1"/>
        </xdr:cNvSpPr>
      </xdr:nvSpPr>
      <xdr:spPr bwMode="auto">
        <a:xfrm>
          <a:off x="3657600" y="7753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3657600" y="7753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82" name="Text Box 9"/>
        <xdr:cNvSpPr txBox="1">
          <a:spLocks noChangeArrowheads="1"/>
        </xdr:cNvSpPr>
      </xdr:nvSpPr>
      <xdr:spPr bwMode="auto">
        <a:xfrm>
          <a:off x="3657600" y="775335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83" name="Text Box 5"/>
        <xdr:cNvSpPr txBox="1">
          <a:spLocks noChangeArrowheads="1"/>
        </xdr:cNvSpPr>
      </xdr:nvSpPr>
      <xdr:spPr bwMode="auto">
        <a:xfrm>
          <a:off x="3657600" y="8001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84" name="Text Box 8"/>
        <xdr:cNvSpPr txBox="1">
          <a:spLocks noChangeArrowheads="1"/>
        </xdr:cNvSpPr>
      </xdr:nvSpPr>
      <xdr:spPr bwMode="auto">
        <a:xfrm>
          <a:off x="3657600" y="8001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"/>
    <xdr:sp macro="" textlink="">
      <xdr:nvSpPr>
        <xdr:cNvPr id="585" name="Text Box 9"/>
        <xdr:cNvSpPr txBox="1">
          <a:spLocks noChangeArrowheads="1"/>
        </xdr:cNvSpPr>
      </xdr:nvSpPr>
      <xdr:spPr bwMode="auto">
        <a:xfrm>
          <a:off x="3657600" y="8001000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8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8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9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592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593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9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95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596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97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9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59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3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604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5" name="Text Box 1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6" name="Text Box 1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7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1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2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3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614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5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1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5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6" name="Text Box 9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28" name="Text Box 11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29" name="Text Box 12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30" name="Text Box 1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31" name="Text Box 1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32" name="Text Box 15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33" name="Text Box 16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34" name="Text Box 1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35" name="Text Box 1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36" name="Text Box 19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37" name="Text Box 20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38" name="Text Box 2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39" name="Text Box 2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40" name="Text Box 24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641" name="Text Box 25"/>
        <xdr:cNvSpPr txBox="1">
          <a:spLocks noChangeArrowheads="1"/>
        </xdr:cNvSpPr>
      </xdr:nvSpPr>
      <xdr:spPr bwMode="auto">
        <a:xfrm>
          <a:off x="1752600" y="904589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2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5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8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49" name="Text Box 39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0" name="Text Box 4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1" name="Text Box 41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2" name="Text Box 4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3" name="Text Box 4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4" name="Text Box 4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5" name="Text Box 4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6" name="Text Box 4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7" name="Text Box 4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8" name="Text Box 4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59" name="Text Box 49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0" name="Text Box 5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1" name="Text Box 51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2" name="Text Box 52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3" name="Text Box 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4" name="Text Box 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5" name="Text Box 5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6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7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8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69" name="Text Box 40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70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671" name="Text Box 38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184</xdr:row>
      <xdr:rowOff>0</xdr:rowOff>
    </xdr:from>
    <xdr:ext cx="76200" cy="257175"/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4333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674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75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7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77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7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2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685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6" name="Text Box 1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7" name="Text Box 1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2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3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4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695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6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69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699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702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4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7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0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2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713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4" name="Text Box 15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5" name="Text Box 15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6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1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0" name="Text Box 6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1" name="Text Box 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2" name="Text Box 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723" name="Text Box 34"/>
        <xdr:cNvSpPr txBox="1">
          <a:spLocks noChangeArrowheads="1"/>
        </xdr:cNvSpPr>
      </xdr:nvSpPr>
      <xdr:spPr bwMode="auto">
        <a:xfrm>
          <a:off x="4714875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4" name="Text Box 24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5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727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29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30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731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32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76225"/>
    <xdr:sp macro="" textlink="">
      <xdr:nvSpPr>
        <xdr:cNvPr id="733" name="Text Box 38"/>
        <xdr:cNvSpPr txBox="1">
          <a:spLocks noChangeArrowheads="1"/>
        </xdr:cNvSpPr>
      </xdr:nvSpPr>
      <xdr:spPr bwMode="auto">
        <a:xfrm>
          <a:off x="4191000" y="90458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184</xdr:row>
      <xdr:rowOff>0</xdr:rowOff>
    </xdr:from>
    <xdr:ext cx="76200" cy="1143000"/>
    <xdr:sp macro="" textlink="">
      <xdr:nvSpPr>
        <xdr:cNvPr id="734" name="Text Box 17"/>
        <xdr:cNvSpPr txBox="1">
          <a:spLocks noChangeArrowheads="1"/>
        </xdr:cNvSpPr>
      </xdr:nvSpPr>
      <xdr:spPr bwMode="auto">
        <a:xfrm>
          <a:off x="9344025" y="8967787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35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36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37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38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739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14325"/>
    <xdr:sp macro="" textlink="">
      <xdr:nvSpPr>
        <xdr:cNvPr id="740" name="Text Box 10"/>
        <xdr:cNvSpPr txBox="1">
          <a:spLocks noChangeArrowheads="1"/>
        </xdr:cNvSpPr>
      </xdr:nvSpPr>
      <xdr:spPr bwMode="auto">
        <a:xfrm>
          <a:off x="4191000" y="904589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41" name="Text Box 5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133350"/>
    <xdr:sp macro="" textlink="">
      <xdr:nvSpPr>
        <xdr:cNvPr id="742" name="Text Box 5"/>
        <xdr:cNvSpPr txBox="1">
          <a:spLocks noChangeArrowheads="1"/>
        </xdr:cNvSpPr>
      </xdr:nvSpPr>
      <xdr:spPr bwMode="auto">
        <a:xfrm>
          <a:off x="4191000" y="90458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43" name="Text Box 38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76225"/>
    <xdr:sp macro="" textlink="">
      <xdr:nvSpPr>
        <xdr:cNvPr id="744" name="Text Box 38"/>
        <xdr:cNvSpPr txBox="1">
          <a:spLocks noChangeArrowheads="1"/>
        </xdr:cNvSpPr>
      </xdr:nvSpPr>
      <xdr:spPr bwMode="auto">
        <a:xfrm>
          <a:off x="4191000" y="90458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45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746" name="Text Box 57"/>
        <xdr:cNvSpPr txBox="1">
          <a:spLocks noChangeArrowheads="1"/>
        </xdr:cNvSpPr>
      </xdr:nvSpPr>
      <xdr:spPr bwMode="auto">
        <a:xfrm>
          <a:off x="4191000" y="904589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38150"/>
    <xdr:sp macro="" textlink="">
      <xdr:nvSpPr>
        <xdr:cNvPr id="747" name="Text Box 57"/>
        <xdr:cNvSpPr txBox="1">
          <a:spLocks noChangeArrowheads="1"/>
        </xdr:cNvSpPr>
      </xdr:nvSpPr>
      <xdr:spPr bwMode="auto">
        <a:xfrm>
          <a:off x="4191000" y="90458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48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49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50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51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161925"/>
    <xdr:sp macro="" textlink="">
      <xdr:nvSpPr>
        <xdr:cNvPr id="752" name="Text Box 56"/>
        <xdr:cNvSpPr txBox="1">
          <a:spLocks noChangeArrowheads="1"/>
        </xdr:cNvSpPr>
      </xdr:nvSpPr>
      <xdr:spPr bwMode="auto">
        <a:xfrm>
          <a:off x="1752600" y="90658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161925"/>
    <xdr:sp macro="" textlink="">
      <xdr:nvSpPr>
        <xdr:cNvPr id="753" name="Text Box 57"/>
        <xdr:cNvSpPr txBox="1">
          <a:spLocks noChangeArrowheads="1"/>
        </xdr:cNvSpPr>
      </xdr:nvSpPr>
      <xdr:spPr bwMode="auto">
        <a:xfrm>
          <a:off x="1752600" y="906589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55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56" name="Text Box 12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757" name="Text Box 13"/>
        <xdr:cNvSpPr txBox="1">
          <a:spLocks noChangeArrowheads="1"/>
        </xdr:cNvSpPr>
      </xdr:nvSpPr>
      <xdr:spPr bwMode="auto">
        <a:xfrm>
          <a:off x="1752600" y="9065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00025"/>
    <xdr:sp macro="" textlink="">
      <xdr:nvSpPr>
        <xdr:cNvPr id="758" name="Text Box 56"/>
        <xdr:cNvSpPr txBox="1">
          <a:spLocks noChangeArrowheads="1"/>
        </xdr:cNvSpPr>
      </xdr:nvSpPr>
      <xdr:spPr bwMode="auto">
        <a:xfrm>
          <a:off x="1752600" y="90658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00025"/>
    <xdr:sp macro="" textlink="">
      <xdr:nvSpPr>
        <xdr:cNvPr id="759" name="Text Box 57"/>
        <xdr:cNvSpPr txBox="1">
          <a:spLocks noChangeArrowheads="1"/>
        </xdr:cNvSpPr>
      </xdr:nvSpPr>
      <xdr:spPr bwMode="auto">
        <a:xfrm>
          <a:off x="1752600" y="90658950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38100</xdr:rowOff>
    </xdr:to>
    <xdr:sp macro="" textlink="">
      <xdr:nvSpPr>
        <xdr:cNvPr id="760" name="Text Box 38"/>
        <xdr:cNvSpPr txBox="1">
          <a:spLocks noChangeArrowheads="1"/>
        </xdr:cNvSpPr>
      </xdr:nvSpPr>
      <xdr:spPr bwMode="auto">
        <a:xfrm>
          <a:off x="4429125" y="5019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38100</xdr:rowOff>
    </xdr:to>
    <xdr:sp macro="" textlink="">
      <xdr:nvSpPr>
        <xdr:cNvPr id="761" name="Text Box 38"/>
        <xdr:cNvSpPr txBox="1">
          <a:spLocks noChangeArrowheads="1"/>
        </xdr:cNvSpPr>
      </xdr:nvSpPr>
      <xdr:spPr bwMode="auto">
        <a:xfrm>
          <a:off x="4429125" y="50196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133350</xdr:rowOff>
    </xdr:to>
    <xdr:sp macro="" textlink="">
      <xdr:nvSpPr>
        <xdr:cNvPr id="762" name="Text Box 38"/>
        <xdr:cNvSpPr txBox="1">
          <a:spLocks noChangeArrowheads="1"/>
        </xdr:cNvSpPr>
      </xdr:nvSpPr>
      <xdr:spPr bwMode="auto">
        <a:xfrm>
          <a:off x="4429125" y="5534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127</xdr:row>
      <xdr:rowOff>152400</xdr:rowOff>
    </xdr:to>
    <xdr:sp macro="" textlink="">
      <xdr:nvSpPr>
        <xdr:cNvPr id="763" name="Text Box 38"/>
        <xdr:cNvSpPr txBox="1">
          <a:spLocks noChangeArrowheads="1"/>
        </xdr:cNvSpPr>
      </xdr:nvSpPr>
      <xdr:spPr bwMode="auto">
        <a:xfrm>
          <a:off x="4429125" y="55340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128</xdr:row>
      <xdr:rowOff>114300</xdr:rowOff>
    </xdr:to>
    <xdr:sp macro="" textlink="">
      <xdr:nvSpPr>
        <xdr:cNvPr id="764" name="Text Box 38"/>
        <xdr:cNvSpPr txBox="1">
          <a:spLocks noChangeArrowheads="1"/>
        </xdr:cNvSpPr>
      </xdr:nvSpPr>
      <xdr:spPr bwMode="auto">
        <a:xfrm>
          <a:off x="4429125" y="488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128</xdr:row>
      <xdr:rowOff>133350</xdr:rowOff>
    </xdr:to>
    <xdr:sp macro="" textlink="">
      <xdr:nvSpPr>
        <xdr:cNvPr id="765" name="Text Box 38"/>
        <xdr:cNvSpPr txBox="1">
          <a:spLocks noChangeArrowheads="1"/>
        </xdr:cNvSpPr>
      </xdr:nvSpPr>
      <xdr:spPr bwMode="auto">
        <a:xfrm>
          <a:off x="4429125" y="48863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4286250" y="5276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126</xdr:row>
      <xdr:rowOff>0</xdr:rowOff>
    </xdr:from>
    <xdr:ext cx="76200" cy="200025"/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4295775" y="3167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180975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4286250" y="5276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769" name="Text Box 2"/>
        <xdr:cNvSpPr txBox="1">
          <a:spLocks noChangeArrowheads="1"/>
        </xdr:cNvSpPr>
      </xdr:nvSpPr>
      <xdr:spPr bwMode="auto">
        <a:xfrm>
          <a:off x="4286250" y="652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770" name="Text Box 10"/>
        <xdr:cNvSpPr txBox="1">
          <a:spLocks noChangeArrowheads="1"/>
        </xdr:cNvSpPr>
      </xdr:nvSpPr>
      <xdr:spPr bwMode="auto">
        <a:xfrm>
          <a:off x="4286250" y="65246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238125</xdr:colOff>
      <xdr:row>126</xdr:row>
      <xdr:rowOff>0</xdr:rowOff>
    </xdr:from>
    <xdr:to>
      <xdr:col>4</xdr:col>
      <xdr:colOff>542925</xdr:colOff>
      <xdr:row>126</xdr:row>
      <xdr:rowOff>200025</xdr:rowOff>
    </xdr:to>
    <xdr:sp macro="" textlink="">
      <xdr:nvSpPr>
        <xdr:cNvPr id="771" name="Text Box 38"/>
        <xdr:cNvSpPr txBox="1">
          <a:spLocks noChangeArrowheads="1"/>
        </xdr:cNvSpPr>
      </xdr:nvSpPr>
      <xdr:spPr bwMode="auto">
        <a:xfrm flipH="1">
          <a:off x="5381625" y="252222000"/>
          <a:ext cx="285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390525</xdr:colOff>
      <xdr:row>126</xdr:row>
      <xdr:rowOff>0</xdr:rowOff>
    </xdr:from>
    <xdr:to>
      <xdr:col>4</xdr:col>
      <xdr:colOff>466725</xdr:colOff>
      <xdr:row>128</xdr:row>
      <xdr:rowOff>19050</xdr:rowOff>
    </xdr:to>
    <xdr:sp macro="" textlink="">
      <xdr:nvSpPr>
        <xdr:cNvPr id="772" name="Text Box 38"/>
        <xdr:cNvSpPr txBox="1">
          <a:spLocks noChangeArrowheads="1"/>
        </xdr:cNvSpPr>
      </xdr:nvSpPr>
      <xdr:spPr bwMode="auto">
        <a:xfrm>
          <a:off x="5534025" y="2522505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773" name="Text Box 46"/>
        <xdr:cNvSpPr txBox="1">
          <a:spLocks noChangeArrowheads="1"/>
        </xdr:cNvSpPr>
      </xdr:nvSpPr>
      <xdr:spPr bwMode="auto">
        <a:xfrm>
          <a:off x="4619625" y="252117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200025</xdr:rowOff>
    </xdr:to>
    <xdr:sp macro="" textlink="">
      <xdr:nvSpPr>
        <xdr:cNvPr id="774" name="Text Box 43"/>
        <xdr:cNvSpPr txBox="1">
          <a:spLocks noChangeArrowheads="1"/>
        </xdr:cNvSpPr>
      </xdr:nvSpPr>
      <xdr:spPr bwMode="auto">
        <a:xfrm>
          <a:off x="4619625" y="252117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184</xdr:row>
      <xdr:rowOff>0</xdr:rowOff>
    </xdr:from>
    <xdr:ext cx="76200" cy="57150"/>
    <xdr:sp macro="" textlink="">
      <xdr:nvSpPr>
        <xdr:cNvPr id="775" name="Text Box 43"/>
        <xdr:cNvSpPr txBox="1">
          <a:spLocks noChangeArrowheads="1"/>
        </xdr:cNvSpPr>
      </xdr:nvSpPr>
      <xdr:spPr bwMode="auto">
        <a:xfrm>
          <a:off x="4152900" y="162306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76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77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78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79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80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81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82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83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428625"/>
    <xdr:sp macro="" textlink="">
      <xdr:nvSpPr>
        <xdr:cNvPr id="784" name="Text Box 38"/>
        <xdr:cNvSpPr txBox="1">
          <a:spLocks noChangeArrowheads="1"/>
        </xdr:cNvSpPr>
      </xdr:nvSpPr>
      <xdr:spPr bwMode="auto">
        <a:xfrm>
          <a:off x="4038600" y="819150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785" name="Text Box 38"/>
        <xdr:cNvSpPr txBox="1">
          <a:spLocks noChangeArrowheads="1"/>
        </xdr:cNvSpPr>
      </xdr:nvSpPr>
      <xdr:spPr bwMode="auto">
        <a:xfrm>
          <a:off x="4038600" y="8734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786" name="Text Box 38"/>
        <xdr:cNvSpPr txBox="1">
          <a:spLocks noChangeArrowheads="1"/>
        </xdr:cNvSpPr>
      </xdr:nvSpPr>
      <xdr:spPr bwMode="auto">
        <a:xfrm>
          <a:off x="4038600" y="873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787" name="Text Box 38"/>
        <xdr:cNvSpPr txBox="1">
          <a:spLocks noChangeArrowheads="1"/>
        </xdr:cNvSpPr>
      </xdr:nvSpPr>
      <xdr:spPr bwMode="auto">
        <a:xfrm>
          <a:off x="4038600" y="8734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788" name="Text Box 38"/>
        <xdr:cNvSpPr txBox="1">
          <a:spLocks noChangeArrowheads="1"/>
        </xdr:cNvSpPr>
      </xdr:nvSpPr>
      <xdr:spPr bwMode="auto">
        <a:xfrm>
          <a:off x="4038600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789" name="Text Box 38"/>
        <xdr:cNvSpPr txBox="1">
          <a:spLocks noChangeArrowheads="1"/>
        </xdr:cNvSpPr>
      </xdr:nvSpPr>
      <xdr:spPr bwMode="auto">
        <a:xfrm>
          <a:off x="4038600" y="8734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790" name="Text Box 38"/>
        <xdr:cNvSpPr txBox="1">
          <a:spLocks noChangeArrowheads="1"/>
        </xdr:cNvSpPr>
      </xdr:nvSpPr>
      <xdr:spPr bwMode="auto">
        <a:xfrm>
          <a:off x="4038600" y="8734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791" name="Text Box 38"/>
        <xdr:cNvSpPr txBox="1">
          <a:spLocks noChangeArrowheads="1"/>
        </xdr:cNvSpPr>
      </xdr:nvSpPr>
      <xdr:spPr bwMode="auto">
        <a:xfrm>
          <a:off x="4038600" y="87344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792" name="Text Box 38"/>
        <xdr:cNvSpPr txBox="1">
          <a:spLocks noChangeArrowheads="1"/>
        </xdr:cNvSpPr>
      </xdr:nvSpPr>
      <xdr:spPr bwMode="auto">
        <a:xfrm>
          <a:off x="4038600" y="8029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793" name="Text Box 38"/>
        <xdr:cNvSpPr txBox="1">
          <a:spLocks noChangeArrowheads="1"/>
        </xdr:cNvSpPr>
      </xdr:nvSpPr>
      <xdr:spPr bwMode="auto">
        <a:xfrm>
          <a:off x="4038600" y="8029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794" name="Text Box 38"/>
        <xdr:cNvSpPr txBox="1">
          <a:spLocks noChangeArrowheads="1"/>
        </xdr:cNvSpPr>
      </xdr:nvSpPr>
      <xdr:spPr bwMode="auto">
        <a:xfrm>
          <a:off x="4038600" y="8029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795" name="Text Box 38"/>
        <xdr:cNvSpPr txBox="1">
          <a:spLocks noChangeArrowheads="1"/>
        </xdr:cNvSpPr>
      </xdr:nvSpPr>
      <xdr:spPr bwMode="auto">
        <a:xfrm>
          <a:off x="4038600" y="8029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57175"/>
    <xdr:sp macro="" textlink="">
      <xdr:nvSpPr>
        <xdr:cNvPr id="796" name="Text Box 38"/>
        <xdr:cNvSpPr txBox="1">
          <a:spLocks noChangeArrowheads="1"/>
        </xdr:cNvSpPr>
      </xdr:nvSpPr>
      <xdr:spPr bwMode="auto">
        <a:xfrm>
          <a:off x="4152900" y="1181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57175"/>
    <xdr:sp macro="" textlink="">
      <xdr:nvSpPr>
        <xdr:cNvPr id="797" name="Text Box 38"/>
        <xdr:cNvSpPr txBox="1">
          <a:spLocks noChangeArrowheads="1"/>
        </xdr:cNvSpPr>
      </xdr:nvSpPr>
      <xdr:spPr bwMode="auto">
        <a:xfrm>
          <a:off x="4152900" y="118110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352425"/>
    <xdr:sp macro="" textlink="">
      <xdr:nvSpPr>
        <xdr:cNvPr id="798" name="Text Box 38"/>
        <xdr:cNvSpPr txBox="1">
          <a:spLocks noChangeArrowheads="1"/>
        </xdr:cNvSpPr>
      </xdr:nvSpPr>
      <xdr:spPr bwMode="auto">
        <a:xfrm>
          <a:off x="4152900" y="1181100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371475"/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4152900" y="118110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552450"/>
    <xdr:sp macro="" textlink="">
      <xdr:nvSpPr>
        <xdr:cNvPr id="800" name="Text Box 38"/>
        <xdr:cNvSpPr txBox="1">
          <a:spLocks noChangeArrowheads="1"/>
        </xdr:cNvSpPr>
      </xdr:nvSpPr>
      <xdr:spPr bwMode="auto">
        <a:xfrm>
          <a:off x="4152900" y="116967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571500"/>
    <xdr:sp macro="" textlink="">
      <xdr:nvSpPr>
        <xdr:cNvPr id="801" name="Text Box 38"/>
        <xdr:cNvSpPr txBox="1">
          <a:spLocks noChangeArrowheads="1"/>
        </xdr:cNvSpPr>
      </xdr:nvSpPr>
      <xdr:spPr bwMode="auto">
        <a:xfrm>
          <a:off x="4152900" y="116967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2" name="Text Box 16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3" name="Text Box 17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4" name="Text Box 18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5" name="Text Box 19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6" name="Text Box 20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7" name="Text Box 21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8" name="Text Box 22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09" name="Text Box 23"/>
        <xdr:cNvSpPr txBox="1">
          <a:spLocks noChangeArrowheads="1"/>
        </xdr:cNvSpPr>
      </xdr:nvSpPr>
      <xdr:spPr bwMode="auto">
        <a:xfrm>
          <a:off x="4038600" y="23088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552450"/>
    <xdr:sp macro="" textlink="">
      <xdr:nvSpPr>
        <xdr:cNvPr id="810" name="Text Box 38"/>
        <xdr:cNvSpPr txBox="1">
          <a:spLocks noChangeArrowheads="1"/>
        </xdr:cNvSpPr>
      </xdr:nvSpPr>
      <xdr:spPr bwMode="auto">
        <a:xfrm>
          <a:off x="4152900" y="5143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571500"/>
    <xdr:sp macro="" textlink="">
      <xdr:nvSpPr>
        <xdr:cNvPr id="811" name="Text Box 38"/>
        <xdr:cNvSpPr txBox="1">
          <a:spLocks noChangeArrowheads="1"/>
        </xdr:cNvSpPr>
      </xdr:nvSpPr>
      <xdr:spPr bwMode="auto">
        <a:xfrm>
          <a:off x="4152900" y="514350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2" name="Text Box 16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3" name="Text Box 17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4" name="Text Box 18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5" name="Text Box 19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7" name="Text Box 21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8" name="Text Box 22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19" name="Text Box 23"/>
        <xdr:cNvSpPr txBox="1">
          <a:spLocks noChangeArrowheads="1"/>
        </xdr:cNvSpPr>
      </xdr:nvSpPr>
      <xdr:spPr bwMode="auto">
        <a:xfrm>
          <a:off x="4152900" y="594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27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828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29" name="Text Box 38"/>
        <xdr:cNvSpPr txBox="1">
          <a:spLocks noChangeArrowheads="1"/>
        </xdr:cNvSpPr>
      </xdr:nvSpPr>
      <xdr:spPr bwMode="auto">
        <a:xfrm>
          <a:off x="4152900" y="460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830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31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832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833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48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849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50" name="Text Box 38"/>
        <xdr:cNvSpPr txBox="1">
          <a:spLocks noChangeArrowheads="1"/>
        </xdr:cNvSpPr>
      </xdr:nvSpPr>
      <xdr:spPr bwMode="auto">
        <a:xfrm>
          <a:off x="4152900" y="460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851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52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853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854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55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856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00025"/>
    <xdr:sp macro="" textlink="">
      <xdr:nvSpPr>
        <xdr:cNvPr id="857" name="Text Box 38"/>
        <xdr:cNvSpPr txBox="1">
          <a:spLocks noChangeArrowheads="1"/>
        </xdr:cNvSpPr>
      </xdr:nvSpPr>
      <xdr:spPr bwMode="auto">
        <a:xfrm>
          <a:off x="4152900" y="46005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858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28600"/>
    <xdr:sp macro="" textlink="">
      <xdr:nvSpPr>
        <xdr:cNvPr id="859" name="Text Box 38"/>
        <xdr:cNvSpPr txBox="1">
          <a:spLocks noChangeArrowheads="1"/>
        </xdr:cNvSpPr>
      </xdr:nvSpPr>
      <xdr:spPr bwMode="auto">
        <a:xfrm>
          <a:off x="4152900" y="46005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47650"/>
    <xdr:sp macro="" textlink="">
      <xdr:nvSpPr>
        <xdr:cNvPr id="860" name="Text Box 38"/>
        <xdr:cNvSpPr txBox="1">
          <a:spLocks noChangeArrowheads="1"/>
        </xdr:cNvSpPr>
      </xdr:nvSpPr>
      <xdr:spPr bwMode="auto">
        <a:xfrm>
          <a:off x="4152900" y="46005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76200" cy="219075"/>
    <xdr:sp macro="" textlink="">
      <xdr:nvSpPr>
        <xdr:cNvPr id="861" name="Text Box 38"/>
        <xdr:cNvSpPr txBox="1">
          <a:spLocks noChangeArrowheads="1"/>
        </xdr:cNvSpPr>
      </xdr:nvSpPr>
      <xdr:spPr bwMode="auto">
        <a:xfrm>
          <a:off x="4152900" y="46005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00025"/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4152900" y="35975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863" name="Text Box 6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180975</xdr:rowOff>
    </xdr:to>
    <xdr:sp macro="" textlink="">
      <xdr:nvSpPr>
        <xdr:cNvPr id="864" name="Text Box 7"/>
        <xdr:cNvSpPr txBox="1">
          <a:spLocks noChangeArrowheads="1"/>
        </xdr:cNvSpPr>
      </xdr:nvSpPr>
      <xdr:spPr bwMode="auto">
        <a:xfrm>
          <a:off x="4171950" y="1697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37</xdr:row>
      <xdr:rowOff>0</xdr:rowOff>
    </xdr:from>
    <xdr:ext cx="76200" cy="180975"/>
    <xdr:sp macro="" textlink="">
      <xdr:nvSpPr>
        <xdr:cNvPr id="865" name="Text Box 6"/>
        <xdr:cNvSpPr txBox="1">
          <a:spLocks noChangeArrowheads="1"/>
        </xdr:cNvSpPr>
      </xdr:nvSpPr>
      <xdr:spPr bwMode="auto">
        <a:xfrm>
          <a:off x="4152900" y="1230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180975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4152900" y="12306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419100</xdr:rowOff>
    </xdr:to>
    <xdr:sp macro="" textlink="">
      <xdr:nvSpPr>
        <xdr:cNvPr id="867" name="Text Box 68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419100</xdr:rowOff>
    </xdr:to>
    <xdr:sp macro="" textlink="">
      <xdr:nvSpPr>
        <xdr:cNvPr id="868" name="Text Box 69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419100</xdr:rowOff>
    </xdr:to>
    <xdr:sp macro="" textlink="">
      <xdr:nvSpPr>
        <xdr:cNvPr id="869" name="Text Box 70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419100</xdr:rowOff>
    </xdr:to>
    <xdr:sp macro="" textlink="">
      <xdr:nvSpPr>
        <xdr:cNvPr id="870" name="Text Box 71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419100</xdr:rowOff>
    </xdr:to>
    <xdr:sp macro="" textlink="">
      <xdr:nvSpPr>
        <xdr:cNvPr id="871" name="Text Box 72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419100</xdr:rowOff>
    </xdr:to>
    <xdr:sp macro="" textlink="">
      <xdr:nvSpPr>
        <xdr:cNvPr id="872" name="Text Box 73"/>
        <xdr:cNvSpPr txBox="1">
          <a:spLocks noChangeArrowheads="1"/>
        </xdr:cNvSpPr>
      </xdr:nvSpPr>
      <xdr:spPr bwMode="auto">
        <a:xfrm>
          <a:off x="4143375" y="21421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58</xdr:row>
      <xdr:rowOff>0</xdr:rowOff>
    </xdr:from>
    <xdr:ext cx="76200" cy="200025"/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4238625" y="10086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74" name="Text Box 15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75" name="Text Box 16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76" name="Text Box 17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77" name="Text Box 18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78" name="Text Box 19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79" name="Text Box 20"/>
        <xdr:cNvSpPr txBox="1">
          <a:spLocks noChangeArrowheads="1"/>
        </xdr:cNvSpPr>
      </xdr:nvSpPr>
      <xdr:spPr bwMode="auto">
        <a:xfrm>
          <a:off x="4038600" y="50711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0" name="Text Box 2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1" name="Text Box 22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3" name="Text Box 5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4" name="Text Box 6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5" name="Text Box 7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6" name="Text Box 8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7" name="Text Box 16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8" name="Text Box 19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89" name="Text Box 20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90" name="Text Box 2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91" name="Text Box 22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92" name="Text Box 30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93" name="Text Box 31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94" name="Text Box 32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95" name="Text Box 34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76200</xdr:colOff>
      <xdr:row>59</xdr:row>
      <xdr:rowOff>9525</xdr:rowOff>
    </xdr:to>
    <xdr:sp macro="" textlink="">
      <xdr:nvSpPr>
        <xdr:cNvPr id="896" name="Text Box 35"/>
        <xdr:cNvSpPr txBox="1">
          <a:spLocks noChangeArrowheads="1"/>
        </xdr:cNvSpPr>
      </xdr:nvSpPr>
      <xdr:spPr bwMode="auto">
        <a:xfrm>
          <a:off x="4038600" y="5072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58</xdr:row>
      <xdr:rowOff>0</xdr:rowOff>
    </xdr:from>
    <xdr:ext cx="76200" cy="238125"/>
    <xdr:sp macro="" textlink="">
      <xdr:nvSpPr>
        <xdr:cNvPr id="897" name="Text Box 38"/>
        <xdr:cNvSpPr txBox="1">
          <a:spLocks noChangeArrowheads="1"/>
        </xdr:cNvSpPr>
      </xdr:nvSpPr>
      <xdr:spPr bwMode="auto">
        <a:xfrm>
          <a:off x="5972175" y="25727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76200" cy="238125"/>
    <xdr:sp macro="" textlink="">
      <xdr:nvSpPr>
        <xdr:cNvPr id="898" name="Text Box 38"/>
        <xdr:cNvSpPr txBox="1">
          <a:spLocks noChangeArrowheads="1"/>
        </xdr:cNvSpPr>
      </xdr:nvSpPr>
      <xdr:spPr bwMode="auto">
        <a:xfrm>
          <a:off x="4695825" y="25727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333375"/>
    <xdr:sp macro="" textlink="">
      <xdr:nvSpPr>
        <xdr:cNvPr id="899" name="Text Box 43"/>
        <xdr:cNvSpPr txBox="1">
          <a:spLocks noChangeArrowheads="1"/>
        </xdr:cNvSpPr>
      </xdr:nvSpPr>
      <xdr:spPr bwMode="auto">
        <a:xfrm>
          <a:off x="4143375" y="262509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57150</xdr:rowOff>
    </xdr:from>
    <xdr:ext cx="76200" cy="209550"/>
    <xdr:sp macro="" textlink="">
      <xdr:nvSpPr>
        <xdr:cNvPr id="900" name="Text Box 15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57150</xdr:rowOff>
    </xdr:from>
    <xdr:ext cx="76200" cy="209550"/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57150</xdr:rowOff>
    </xdr:from>
    <xdr:ext cx="76200" cy="209550"/>
    <xdr:sp macro="" textlink="">
      <xdr:nvSpPr>
        <xdr:cNvPr id="902" name="Text Box 17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57150</xdr:rowOff>
    </xdr:from>
    <xdr:ext cx="76200" cy="209550"/>
    <xdr:sp macro="" textlink="">
      <xdr:nvSpPr>
        <xdr:cNvPr id="903" name="Text Box 18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57150</xdr:rowOff>
    </xdr:from>
    <xdr:ext cx="76200" cy="209550"/>
    <xdr:sp macro="" textlink="">
      <xdr:nvSpPr>
        <xdr:cNvPr id="904" name="Text Box 19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57150</xdr:rowOff>
    </xdr:from>
    <xdr:ext cx="76200" cy="209550"/>
    <xdr:sp macro="" textlink="">
      <xdr:nvSpPr>
        <xdr:cNvPr id="905" name="Text Box 20"/>
        <xdr:cNvSpPr txBox="1">
          <a:spLocks noChangeArrowheads="1"/>
        </xdr:cNvSpPr>
      </xdr:nvSpPr>
      <xdr:spPr bwMode="auto">
        <a:xfrm>
          <a:off x="4238625" y="4176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06" name="Text Box 2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07" name="Text Box 22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09" name="Text Box 5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0" name="Text Box 6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1" name="Text Box 7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2" name="Text Box 8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3" name="Text Box 16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4" name="Text Box 19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5" name="Text Box 20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6" name="Text Box 2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7" name="Text Box 22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8" name="Text Box 30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19" name="Text Box 31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20" name="Text Box 32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21" name="Text Box 34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60</xdr:row>
      <xdr:rowOff>66675</xdr:rowOff>
    </xdr:from>
    <xdr:ext cx="76200" cy="209550"/>
    <xdr:sp macro="" textlink="">
      <xdr:nvSpPr>
        <xdr:cNvPr id="922" name="Text Box 35"/>
        <xdr:cNvSpPr txBox="1">
          <a:spLocks noChangeArrowheads="1"/>
        </xdr:cNvSpPr>
      </xdr:nvSpPr>
      <xdr:spPr bwMode="auto">
        <a:xfrm>
          <a:off x="4238625" y="41776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209550</xdr:colOff>
      <xdr:row>67</xdr:row>
      <xdr:rowOff>0</xdr:rowOff>
    </xdr:from>
    <xdr:ext cx="76200" cy="238125"/>
    <xdr:sp macro="" textlink="">
      <xdr:nvSpPr>
        <xdr:cNvPr id="923" name="Text Box 38"/>
        <xdr:cNvSpPr txBox="1">
          <a:spLocks noChangeArrowheads="1"/>
        </xdr:cNvSpPr>
      </xdr:nvSpPr>
      <xdr:spPr bwMode="auto">
        <a:xfrm>
          <a:off x="6143625" y="41910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76200" cy="238125"/>
    <xdr:sp macro="" textlink="">
      <xdr:nvSpPr>
        <xdr:cNvPr id="924" name="Text Box 38"/>
        <xdr:cNvSpPr txBox="1">
          <a:spLocks noChangeArrowheads="1"/>
        </xdr:cNvSpPr>
      </xdr:nvSpPr>
      <xdr:spPr bwMode="auto">
        <a:xfrm>
          <a:off x="4819650" y="41910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69</xdr:row>
      <xdr:rowOff>66675</xdr:rowOff>
    </xdr:from>
    <xdr:ext cx="76200" cy="333375"/>
    <xdr:sp macro="" textlink="">
      <xdr:nvSpPr>
        <xdr:cNvPr id="925" name="Text Box 43"/>
        <xdr:cNvSpPr txBox="1">
          <a:spLocks noChangeArrowheads="1"/>
        </xdr:cNvSpPr>
      </xdr:nvSpPr>
      <xdr:spPr bwMode="auto">
        <a:xfrm>
          <a:off x="4238625" y="424053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76200" cy="171450"/>
    <xdr:sp macro="" textlink="">
      <xdr:nvSpPr>
        <xdr:cNvPr id="926" name="Text Box 76"/>
        <xdr:cNvSpPr txBox="1">
          <a:spLocks noChangeArrowheads="1"/>
        </xdr:cNvSpPr>
      </xdr:nvSpPr>
      <xdr:spPr bwMode="auto">
        <a:xfrm>
          <a:off x="4238625" y="8442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76200" cy="171450"/>
    <xdr:sp macro="" textlink="">
      <xdr:nvSpPr>
        <xdr:cNvPr id="927" name="Text Box 77"/>
        <xdr:cNvSpPr txBox="1">
          <a:spLocks noChangeArrowheads="1"/>
        </xdr:cNvSpPr>
      </xdr:nvSpPr>
      <xdr:spPr bwMode="auto">
        <a:xfrm>
          <a:off x="4238625" y="8442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94</xdr:row>
      <xdr:rowOff>0</xdr:rowOff>
    </xdr:from>
    <xdr:ext cx="76200" cy="171450"/>
    <xdr:sp macro="" textlink="">
      <xdr:nvSpPr>
        <xdr:cNvPr id="928" name="Text Box 78"/>
        <xdr:cNvSpPr txBox="1">
          <a:spLocks noChangeArrowheads="1"/>
        </xdr:cNvSpPr>
      </xdr:nvSpPr>
      <xdr:spPr bwMode="auto">
        <a:xfrm>
          <a:off x="4238625" y="844200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228600"/>
    <xdr:sp macro="" textlink="">
      <xdr:nvSpPr>
        <xdr:cNvPr id="929" name="Text Box 40"/>
        <xdr:cNvSpPr txBox="1">
          <a:spLocks noChangeArrowheads="1"/>
        </xdr:cNvSpPr>
      </xdr:nvSpPr>
      <xdr:spPr bwMode="auto">
        <a:xfrm>
          <a:off x="4238625" y="98393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276225"/>
    <xdr:sp macro="" textlink="">
      <xdr:nvSpPr>
        <xdr:cNvPr id="930" name="Text Box 5"/>
        <xdr:cNvSpPr txBox="1">
          <a:spLocks noChangeArrowheads="1"/>
        </xdr:cNvSpPr>
      </xdr:nvSpPr>
      <xdr:spPr bwMode="auto">
        <a:xfrm>
          <a:off x="4362450" y="44577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466725"/>
    <xdr:sp macro="" textlink="">
      <xdr:nvSpPr>
        <xdr:cNvPr id="931" name="Text Box 40"/>
        <xdr:cNvSpPr txBox="1">
          <a:spLocks noChangeArrowheads="1"/>
        </xdr:cNvSpPr>
      </xdr:nvSpPr>
      <xdr:spPr bwMode="auto">
        <a:xfrm>
          <a:off x="4362450" y="4457700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28600"/>
    <xdr:sp macro="" textlink="">
      <xdr:nvSpPr>
        <xdr:cNvPr id="932" name="Text Box 40"/>
        <xdr:cNvSpPr txBox="1">
          <a:spLocks noChangeArrowheads="1"/>
        </xdr:cNvSpPr>
      </xdr:nvSpPr>
      <xdr:spPr bwMode="auto">
        <a:xfrm>
          <a:off x="4238625" y="50149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276225"/>
    <xdr:sp macro="" textlink="">
      <xdr:nvSpPr>
        <xdr:cNvPr id="933" name="Text Box 5"/>
        <xdr:cNvSpPr txBox="1">
          <a:spLocks noChangeArrowheads="1"/>
        </xdr:cNvSpPr>
      </xdr:nvSpPr>
      <xdr:spPr bwMode="auto">
        <a:xfrm>
          <a:off x="4238625" y="501491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124</xdr:row>
      <xdr:rowOff>0</xdr:rowOff>
    </xdr:from>
    <xdr:ext cx="76200" cy="466725"/>
    <xdr:sp macro="" textlink="">
      <xdr:nvSpPr>
        <xdr:cNvPr id="934" name="Text Box 40"/>
        <xdr:cNvSpPr txBox="1">
          <a:spLocks noChangeArrowheads="1"/>
        </xdr:cNvSpPr>
      </xdr:nvSpPr>
      <xdr:spPr bwMode="auto">
        <a:xfrm>
          <a:off x="4238625" y="501491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76200" cy="333375"/>
    <xdr:sp macro="" textlink="">
      <xdr:nvSpPr>
        <xdr:cNvPr id="935" name="Text Box 43"/>
        <xdr:cNvSpPr txBox="1">
          <a:spLocks noChangeArrowheads="1"/>
        </xdr:cNvSpPr>
      </xdr:nvSpPr>
      <xdr:spPr bwMode="auto">
        <a:xfrm>
          <a:off x="4238625" y="43062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76200" cy="171450"/>
    <xdr:sp macro="" textlink="">
      <xdr:nvSpPr>
        <xdr:cNvPr id="936" name="Text Box 76"/>
        <xdr:cNvSpPr txBox="1">
          <a:spLocks noChangeArrowheads="1"/>
        </xdr:cNvSpPr>
      </xdr:nvSpPr>
      <xdr:spPr bwMode="auto">
        <a:xfrm>
          <a:off x="4238625" y="43224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76200" cy="171450"/>
    <xdr:sp macro="" textlink="">
      <xdr:nvSpPr>
        <xdr:cNvPr id="937" name="Text Box 77"/>
        <xdr:cNvSpPr txBox="1">
          <a:spLocks noChangeArrowheads="1"/>
        </xdr:cNvSpPr>
      </xdr:nvSpPr>
      <xdr:spPr bwMode="auto">
        <a:xfrm>
          <a:off x="4238625" y="43224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125</xdr:row>
      <xdr:rowOff>0</xdr:rowOff>
    </xdr:from>
    <xdr:ext cx="76200" cy="171450"/>
    <xdr:sp macro="" textlink="">
      <xdr:nvSpPr>
        <xdr:cNvPr id="938" name="Text Box 78"/>
        <xdr:cNvSpPr txBox="1">
          <a:spLocks noChangeArrowheads="1"/>
        </xdr:cNvSpPr>
      </xdr:nvSpPr>
      <xdr:spPr bwMode="auto">
        <a:xfrm>
          <a:off x="4238625" y="43224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130</xdr:row>
      <xdr:rowOff>9525</xdr:rowOff>
    </xdr:to>
    <xdr:sp macro="" textlink="">
      <xdr:nvSpPr>
        <xdr:cNvPr id="939" name="Text Box 3"/>
        <xdr:cNvSpPr txBox="1">
          <a:spLocks noChangeArrowheads="1"/>
        </xdr:cNvSpPr>
      </xdr:nvSpPr>
      <xdr:spPr bwMode="auto">
        <a:xfrm>
          <a:off x="4095750" y="3580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130</xdr:row>
      <xdr:rowOff>9525</xdr:rowOff>
    </xdr:to>
    <xdr:sp macro="" textlink="">
      <xdr:nvSpPr>
        <xdr:cNvPr id="940" name="Text Box 3"/>
        <xdr:cNvSpPr txBox="1">
          <a:spLocks noChangeArrowheads="1"/>
        </xdr:cNvSpPr>
      </xdr:nvSpPr>
      <xdr:spPr bwMode="auto">
        <a:xfrm>
          <a:off x="4095750" y="35804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130</xdr:row>
      <xdr:rowOff>0</xdr:rowOff>
    </xdr:to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4095750" y="358044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168</xdr:row>
      <xdr:rowOff>9525</xdr:rowOff>
    </xdr:to>
    <xdr:sp macro="" textlink="">
      <xdr:nvSpPr>
        <xdr:cNvPr id="942" name="Text Box 3"/>
        <xdr:cNvSpPr txBox="1">
          <a:spLocks noChangeArrowheads="1"/>
        </xdr:cNvSpPr>
      </xdr:nvSpPr>
      <xdr:spPr bwMode="auto">
        <a:xfrm>
          <a:off x="4095750" y="49796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143</xdr:row>
      <xdr:rowOff>47625</xdr:rowOff>
    </xdr:to>
    <xdr:sp macro="" textlink="">
      <xdr:nvSpPr>
        <xdr:cNvPr id="943" name="Text Box 3"/>
        <xdr:cNvSpPr txBox="1">
          <a:spLocks noChangeArrowheads="1"/>
        </xdr:cNvSpPr>
      </xdr:nvSpPr>
      <xdr:spPr bwMode="auto">
        <a:xfrm>
          <a:off x="4095750" y="42595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76200</xdr:colOff>
      <xdr:row>168</xdr:row>
      <xdr:rowOff>9525</xdr:rowOff>
    </xdr:to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4095750" y="455104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167</xdr:row>
      <xdr:rowOff>0</xdr:rowOff>
    </xdr:from>
    <xdr:ext cx="76200" cy="180975"/>
    <xdr:sp macro="" textlink="">
      <xdr:nvSpPr>
        <xdr:cNvPr id="945" name="Text Box 3"/>
        <xdr:cNvSpPr txBox="1">
          <a:spLocks noChangeArrowheads="1"/>
        </xdr:cNvSpPr>
      </xdr:nvSpPr>
      <xdr:spPr bwMode="auto">
        <a:xfrm>
          <a:off x="4105275" y="77390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47" name="Text Box 6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48" name="Text Box 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49" name="Text Box 8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51" name="Text Box 10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52" name="Text Box 11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54" name="Text Box 13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55" name="Text Box 14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56" name="Text Box 15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57" name="Text Box 16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58" name="Text Box 1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59" name="Text Box 18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60" name="Text Box 19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61" name="Text Box 20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62" name="Text Box 22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63" name="Text Box 23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64" name="Text Box 24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184</xdr:row>
      <xdr:rowOff>0</xdr:rowOff>
    </xdr:from>
    <xdr:ext cx="76200" cy="200025"/>
    <xdr:sp macro="" textlink="">
      <xdr:nvSpPr>
        <xdr:cNvPr id="965" name="Text Box 25"/>
        <xdr:cNvSpPr txBox="1">
          <a:spLocks noChangeArrowheads="1"/>
        </xdr:cNvSpPr>
      </xdr:nvSpPr>
      <xdr:spPr bwMode="auto">
        <a:xfrm>
          <a:off x="1704975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66" name="Text Box 3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68" name="Text Box 5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0" name="Text Box 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1" name="Text Box 8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2" name="Text Box 1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3" name="Text Box 54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4" name="Text Box 55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5" name="Text Box 56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0025"/>
    <xdr:sp macro="" textlink="">
      <xdr:nvSpPr>
        <xdr:cNvPr id="976" name="Text Box 57"/>
        <xdr:cNvSpPr txBox="1">
          <a:spLocks noChangeArrowheads="1"/>
        </xdr:cNvSpPr>
      </xdr:nvSpPr>
      <xdr:spPr bwMode="auto">
        <a:xfrm>
          <a:off x="4038600" y="410470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61950"/>
    <xdr:sp macro="" textlink="">
      <xdr:nvSpPr>
        <xdr:cNvPr id="977" name="Text Box 5"/>
        <xdr:cNvSpPr txBox="1">
          <a:spLocks noChangeArrowheads="1"/>
        </xdr:cNvSpPr>
      </xdr:nvSpPr>
      <xdr:spPr bwMode="auto">
        <a:xfrm>
          <a:off x="4105275" y="86944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61950"/>
    <xdr:sp macro="" textlink="">
      <xdr:nvSpPr>
        <xdr:cNvPr id="978" name="Text Box 5"/>
        <xdr:cNvSpPr txBox="1">
          <a:spLocks noChangeArrowheads="1"/>
        </xdr:cNvSpPr>
      </xdr:nvSpPr>
      <xdr:spPr bwMode="auto">
        <a:xfrm>
          <a:off x="4105275" y="86944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184</xdr:row>
      <xdr:rowOff>0</xdr:rowOff>
    </xdr:from>
    <xdr:ext cx="76200" cy="609600"/>
    <xdr:sp macro="" textlink="">
      <xdr:nvSpPr>
        <xdr:cNvPr id="979" name="Text Box 38"/>
        <xdr:cNvSpPr txBox="1">
          <a:spLocks noChangeArrowheads="1"/>
        </xdr:cNvSpPr>
      </xdr:nvSpPr>
      <xdr:spPr bwMode="auto">
        <a:xfrm>
          <a:off x="7839075" y="869442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ka-GE"/>
        </a:p>
      </xdr:txBody>
    </xdr:sp>
    <xdr:clientData/>
  </xdr:oneCellAnchor>
  <xdr:oneCellAnchor>
    <xdr:from>
      <xdr:col>3</xdr:col>
      <xdr:colOff>0</xdr:colOff>
      <xdr:row>184</xdr:row>
      <xdr:rowOff>0</xdr:rowOff>
    </xdr:from>
    <xdr:ext cx="76200" cy="371475"/>
    <xdr:sp macro="" textlink="">
      <xdr:nvSpPr>
        <xdr:cNvPr id="980" name="Text Box 38"/>
        <xdr:cNvSpPr txBox="1">
          <a:spLocks noChangeArrowheads="1"/>
        </xdr:cNvSpPr>
      </xdr:nvSpPr>
      <xdr:spPr bwMode="auto">
        <a:xfrm>
          <a:off x="4105275" y="869442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90525"/>
    <xdr:sp macro="" textlink="">
      <xdr:nvSpPr>
        <xdr:cNvPr id="981" name="Text Box 38"/>
        <xdr:cNvSpPr txBox="1">
          <a:spLocks noChangeArrowheads="1"/>
        </xdr:cNvSpPr>
      </xdr:nvSpPr>
      <xdr:spPr bwMode="auto">
        <a:xfrm>
          <a:off x="4105275" y="869442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95300"/>
    <xdr:sp macro="" textlink="">
      <xdr:nvSpPr>
        <xdr:cNvPr id="982" name="Text Box 5"/>
        <xdr:cNvSpPr txBox="1">
          <a:spLocks noChangeArrowheads="1"/>
        </xdr:cNvSpPr>
      </xdr:nvSpPr>
      <xdr:spPr bwMode="auto">
        <a:xfrm>
          <a:off x="4105275" y="869442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61950"/>
    <xdr:sp macro="" textlink="">
      <xdr:nvSpPr>
        <xdr:cNvPr id="983" name="Text Box 38"/>
        <xdr:cNvSpPr txBox="1">
          <a:spLocks noChangeArrowheads="1"/>
        </xdr:cNvSpPr>
      </xdr:nvSpPr>
      <xdr:spPr bwMode="auto">
        <a:xfrm>
          <a:off x="4105275" y="86944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81000"/>
    <xdr:sp macro="" textlink="">
      <xdr:nvSpPr>
        <xdr:cNvPr id="984" name="Text Box 38"/>
        <xdr:cNvSpPr txBox="1">
          <a:spLocks noChangeArrowheads="1"/>
        </xdr:cNvSpPr>
      </xdr:nvSpPr>
      <xdr:spPr bwMode="auto">
        <a:xfrm>
          <a:off x="4105275" y="869442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8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8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98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8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8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99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9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99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9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9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99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9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99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998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999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01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0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0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0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0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0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0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0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0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010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011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1012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1014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1015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16" name="Text Box 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1017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1018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19" name="Text Box 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9575"/>
    <xdr:sp macro="" textlink="">
      <xdr:nvSpPr>
        <xdr:cNvPr id="1020" name="Text Box 5"/>
        <xdr:cNvSpPr txBox="1">
          <a:spLocks noChangeArrowheads="1"/>
        </xdr:cNvSpPr>
      </xdr:nvSpPr>
      <xdr:spPr bwMode="auto">
        <a:xfrm>
          <a:off x="4105275" y="86944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184</xdr:row>
      <xdr:rowOff>0</xdr:rowOff>
    </xdr:from>
    <xdr:ext cx="76200" cy="400050"/>
    <xdr:sp macro="" textlink="">
      <xdr:nvSpPr>
        <xdr:cNvPr id="1021" name="Text Box 17"/>
        <xdr:cNvSpPr txBox="1">
          <a:spLocks noChangeArrowheads="1"/>
        </xdr:cNvSpPr>
      </xdr:nvSpPr>
      <xdr:spPr bwMode="auto">
        <a:xfrm>
          <a:off x="854392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22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23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24" name="Text Box 17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25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26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184</xdr:row>
      <xdr:rowOff>0</xdr:rowOff>
    </xdr:from>
    <xdr:ext cx="45719" cy="419100"/>
    <xdr:sp macro="" textlink="">
      <xdr:nvSpPr>
        <xdr:cNvPr id="1027" name="Text Box 10"/>
        <xdr:cNvSpPr txBox="1">
          <a:spLocks noChangeArrowheads="1"/>
        </xdr:cNvSpPr>
      </xdr:nvSpPr>
      <xdr:spPr bwMode="auto">
        <a:xfrm>
          <a:off x="5783579" y="869442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184</xdr:row>
      <xdr:rowOff>0</xdr:rowOff>
    </xdr:from>
    <xdr:ext cx="45719" cy="419100"/>
    <xdr:sp macro="" textlink="">
      <xdr:nvSpPr>
        <xdr:cNvPr id="1028" name="Text Box 10"/>
        <xdr:cNvSpPr txBox="1">
          <a:spLocks noChangeArrowheads="1"/>
        </xdr:cNvSpPr>
      </xdr:nvSpPr>
      <xdr:spPr bwMode="auto">
        <a:xfrm>
          <a:off x="5783579" y="869442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29" name="Text Box 17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30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31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32" name="Text Box 17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33" name="Text Box 55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00050"/>
    <xdr:sp macro="" textlink="">
      <xdr:nvSpPr>
        <xdr:cNvPr id="1034" name="Text Box 56"/>
        <xdr:cNvSpPr txBox="1">
          <a:spLocks noChangeArrowheads="1"/>
        </xdr:cNvSpPr>
      </xdr:nvSpPr>
      <xdr:spPr bwMode="auto">
        <a:xfrm>
          <a:off x="41052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035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036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037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038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039" name="Text Box 10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4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4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4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4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4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4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4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4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4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5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5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5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1053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54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55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56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5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5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5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6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6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6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64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065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066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6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6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6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7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7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7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7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74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7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7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7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7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1080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81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82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083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8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8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8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8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8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9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91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092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093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9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9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9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9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09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09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0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01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0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0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04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0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0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1107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08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09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10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1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1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1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1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1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1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1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1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120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2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2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2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2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2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2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2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2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3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31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3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3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1134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35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36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37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3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3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4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4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4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4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4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4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146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147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4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4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5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5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5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5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5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5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5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5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58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1161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62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63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64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6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66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6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6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6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7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7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7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173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174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7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7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7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7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79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80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81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82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83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8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85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8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87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09550"/>
    <xdr:sp macro="" textlink="">
      <xdr:nvSpPr>
        <xdr:cNvPr id="1188" name="Text Box 38"/>
        <xdr:cNvSpPr txBox="1">
          <a:spLocks noChangeArrowheads="1"/>
        </xdr:cNvSpPr>
      </xdr:nvSpPr>
      <xdr:spPr bwMode="auto">
        <a:xfrm>
          <a:off x="4686300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89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90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238125"/>
    <xdr:sp macro="" textlink="">
      <xdr:nvSpPr>
        <xdr:cNvPr id="1191" name="Text Box 39"/>
        <xdr:cNvSpPr txBox="1">
          <a:spLocks noChangeArrowheads="1"/>
        </xdr:cNvSpPr>
      </xdr:nvSpPr>
      <xdr:spPr bwMode="auto">
        <a:xfrm>
          <a:off x="42957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92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93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94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95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96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97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198" name="Text Box 38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28600"/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4105275" y="86944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33375"/>
    <xdr:sp macro="" textlink="">
      <xdr:nvSpPr>
        <xdr:cNvPr id="1200" name="Text Box 5"/>
        <xdr:cNvSpPr txBox="1">
          <a:spLocks noChangeArrowheads="1"/>
        </xdr:cNvSpPr>
      </xdr:nvSpPr>
      <xdr:spPr bwMode="auto">
        <a:xfrm>
          <a:off x="4105275" y="869442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201" name="Text Box 3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184</xdr:row>
      <xdr:rowOff>0</xdr:rowOff>
    </xdr:from>
    <xdr:ext cx="76200" cy="400050"/>
    <xdr:sp macro="" textlink="">
      <xdr:nvSpPr>
        <xdr:cNvPr id="1202" name="Text Box 39"/>
        <xdr:cNvSpPr txBox="1">
          <a:spLocks noChangeArrowheads="1"/>
        </xdr:cNvSpPr>
      </xdr:nvSpPr>
      <xdr:spPr bwMode="auto">
        <a:xfrm>
          <a:off x="4295775" y="869442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38125"/>
    <xdr:sp macro="" textlink="">
      <xdr:nvSpPr>
        <xdr:cNvPr id="1204" name="Text Box 5"/>
        <xdr:cNvSpPr txBox="1">
          <a:spLocks noChangeArrowheads="1"/>
        </xdr:cNvSpPr>
      </xdr:nvSpPr>
      <xdr:spPr bwMode="auto">
        <a:xfrm>
          <a:off x="4105275" y="86944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205" name="Text Box 8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19075"/>
    <xdr:sp macro="" textlink="">
      <xdr:nvSpPr>
        <xdr:cNvPr id="1206" name="Text Box 9"/>
        <xdr:cNvSpPr txBox="1">
          <a:spLocks noChangeArrowheads="1"/>
        </xdr:cNvSpPr>
      </xdr:nvSpPr>
      <xdr:spPr bwMode="auto">
        <a:xfrm>
          <a:off x="4105275" y="869442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09550"/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4105275" y="8694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0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0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214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217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8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1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4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225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6" name="Text Box 1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7" name="Text Box 1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8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3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4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6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3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2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4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5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6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7" name="Text Box 9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48" name="Text Box 1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49" name="Text Box 11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50" name="Text Box 12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51" name="Text Box 1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52" name="Text Box 1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53" name="Text Box 15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54" name="Text Box 16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55" name="Text Box 1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57" name="Text Box 19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58" name="Text Box 20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59" name="Text Box 2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0" name="Text Box 2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61" name="Text Box 24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184</xdr:row>
      <xdr:rowOff>0</xdr:rowOff>
    </xdr:from>
    <xdr:ext cx="0" cy="257175"/>
    <xdr:sp macro="" textlink="">
      <xdr:nvSpPr>
        <xdr:cNvPr id="1262" name="Text Box 25"/>
        <xdr:cNvSpPr txBox="1">
          <a:spLocks noChangeArrowheads="1"/>
        </xdr:cNvSpPr>
      </xdr:nvSpPr>
      <xdr:spPr bwMode="auto">
        <a:xfrm>
          <a:off x="1619250" y="869442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3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6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69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0" name="Text Box 39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1" name="Text Box 4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2" name="Text Box 41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3" name="Text Box 4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4" name="Text Box 4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5" name="Text Box 4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6" name="Text Box 4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7" name="Text Box 4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8" name="Text Box 4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79" name="Text Box 4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0" name="Text Box 49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1" name="Text Box 5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2" name="Text Box 51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3" name="Text Box 52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4" name="Text Box 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5" name="Text Box 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6" name="Text Box 5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7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8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89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90" name="Text Box 40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91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292" name="Text Box 38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184</xdr:row>
      <xdr:rowOff>0</xdr:rowOff>
    </xdr:from>
    <xdr:ext cx="76200" cy="257175"/>
    <xdr:sp macro="" textlink="">
      <xdr:nvSpPr>
        <xdr:cNvPr id="1294" name="Text Box 5"/>
        <xdr:cNvSpPr txBox="1">
          <a:spLocks noChangeArrowheads="1"/>
        </xdr:cNvSpPr>
      </xdr:nvSpPr>
      <xdr:spPr bwMode="auto">
        <a:xfrm>
          <a:off x="424815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295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9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9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98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29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306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7" name="Text Box 1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8" name="Text Box 1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3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4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5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316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7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1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322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3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4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5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2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0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1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2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333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4" name="Text Box 15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5" name="Text Box 15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7" name="Text Box 3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3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0" name="Text Box 6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1" name="Text Box 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2" name="Text Box 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184</xdr:row>
      <xdr:rowOff>0</xdr:rowOff>
    </xdr:from>
    <xdr:ext cx="76200" cy="257175"/>
    <xdr:sp macro="" textlink="">
      <xdr:nvSpPr>
        <xdr:cNvPr id="1343" name="Text Box 34"/>
        <xdr:cNvSpPr txBox="1">
          <a:spLocks noChangeArrowheads="1"/>
        </xdr:cNvSpPr>
      </xdr:nvSpPr>
      <xdr:spPr bwMode="auto">
        <a:xfrm>
          <a:off x="4686300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4" name="Text Box 24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6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8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49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50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76225"/>
    <xdr:sp macro="" textlink="">
      <xdr:nvSpPr>
        <xdr:cNvPr id="1351" name="Text Box 38"/>
        <xdr:cNvSpPr txBox="1">
          <a:spLocks noChangeArrowheads="1"/>
        </xdr:cNvSpPr>
      </xdr:nvSpPr>
      <xdr:spPr bwMode="auto">
        <a:xfrm>
          <a:off x="4105275" y="869442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52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54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55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314325"/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4105275" y="869442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57" name="Text Box 5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58" name="Text Box 38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76225"/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4105275" y="869442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60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257175"/>
    <xdr:sp macro="" textlink="">
      <xdr:nvSpPr>
        <xdr:cNvPr id="1361" name="Text Box 57"/>
        <xdr:cNvSpPr txBox="1">
          <a:spLocks noChangeArrowheads="1"/>
        </xdr:cNvSpPr>
      </xdr:nvSpPr>
      <xdr:spPr bwMode="auto">
        <a:xfrm>
          <a:off x="4105275" y="869442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184</xdr:row>
      <xdr:rowOff>0</xdr:rowOff>
    </xdr:from>
    <xdr:ext cx="76200" cy="438150"/>
    <xdr:sp macro="" textlink="">
      <xdr:nvSpPr>
        <xdr:cNvPr id="1362" name="Text Box 57"/>
        <xdr:cNvSpPr txBox="1">
          <a:spLocks noChangeArrowheads="1"/>
        </xdr:cNvSpPr>
      </xdr:nvSpPr>
      <xdr:spPr bwMode="auto">
        <a:xfrm>
          <a:off x="4105275" y="8694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523875</xdr:colOff>
      <xdr:row>30</xdr:row>
      <xdr:rowOff>38100</xdr:rowOff>
    </xdr:from>
    <xdr:to>
      <xdr:col>4</xdr:col>
      <xdr:colOff>47625</xdr:colOff>
      <xdr:row>30</xdr:row>
      <xdr:rowOff>266700</xdr:rowOff>
    </xdr:to>
    <xdr:sp macro="" textlink="">
      <xdr:nvSpPr>
        <xdr:cNvPr id="1364" name="Text Box 39"/>
        <xdr:cNvSpPr txBox="1">
          <a:spLocks noChangeArrowheads="1"/>
        </xdr:cNvSpPr>
      </xdr:nvSpPr>
      <xdr:spPr bwMode="auto">
        <a:xfrm>
          <a:off x="4505325" y="9315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66" name="Text Box 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68" name="Text Box 5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69" name="Text Box 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70" name="Text Box 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71" name="Text Box 8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72" name="Text Box 9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73" name="Text Box 10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74" name="Text Box 11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76" name="Text Box 1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77" name="Text Box 1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78" name="Text Box 15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79" name="Text Box 16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80" name="Text Box 1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81" name="Text Box 18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82" name="Text Box 19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83" name="Text Box 20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84" name="Text Box 22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85" name="Text Box 2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86" name="Text Box 24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200025"/>
    <xdr:sp macro="" textlink="">
      <xdr:nvSpPr>
        <xdr:cNvPr id="1387" name="Text Box 25"/>
        <xdr:cNvSpPr txBox="1">
          <a:spLocks noChangeArrowheads="1"/>
        </xdr:cNvSpPr>
      </xdr:nvSpPr>
      <xdr:spPr bwMode="auto">
        <a:xfrm>
          <a:off x="1676400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88" name="Text Box 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0" name="Text Box 5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1" name="Text Box 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2" name="Text Box 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3" name="Text Box 8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4" name="Text Box 1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5" name="Text Box 5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6" name="Text Box 55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7" name="Text Box 5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398" name="Text Box 57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400" name="Text Box 7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401" name="Text Box 6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402" name="Text Box 7"/>
        <xdr:cNvSpPr txBox="1">
          <a:spLocks noChangeArrowheads="1"/>
        </xdr:cNvSpPr>
      </xdr:nvSpPr>
      <xdr:spPr bwMode="auto">
        <a:xfrm>
          <a:off x="4086225" y="56187975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03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04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05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66700"/>
    <xdr:sp macro="" textlink="">
      <xdr:nvSpPr>
        <xdr:cNvPr id="1406" name="Text Box 38"/>
        <xdr:cNvSpPr txBox="1">
          <a:spLocks noChangeArrowheads="1"/>
        </xdr:cNvSpPr>
      </xdr:nvSpPr>
      <xdr:spPr bwMode="auto">
        <a:xfrm>
          <a:off x="4086225" y="56187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07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66700"/>
    <xdr:sp macro="" textlink="">
      <xdr:nvSpPr>
        <xdr:cNvPr id="1408" name="Text Box 38"/>
        <xdr:cNvSpPr txBox="1">
          <a:spLocks noChangeArrowheads="1"/>
        </xdr:cNvSpPr>
      </xdr:nvSpPr>
      <xdr:spPr bwMode="auto">
        <a:xfrm>
          <a:off x="4086225" y="56187975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09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10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11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12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13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14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15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16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17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18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19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20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21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22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23" name="Text Box 38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47650"/>
    <xdr:sp macro="" textlink="">
      <xdr:nvSpPr>
        <xdr:cNvPr id="1424" name="Text Box 38"/>
        <xdr:cNvSpPr txBox="1">
          <a:spLocks noChangeArrowheads="1"/>
        </xdr:cNvSpPr>
      </xdr:nvSpPr>
      <xdr:spPr bwMode="auto">
        <a:xfrm>
          <a:off x="4086225" y="56187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209550</xdr:colOff>
      <xdr:row>129</xdr:row>
      <xdr:rowOff>0</xdr:rowOff>
    </xdr:from>
    <xdr:ext cx="76200" cy="238125"/>
    <xdr:sp macro="" textlink="">
      <xdr:nvSpPr>
        <xdr:cNvPr id="1425" name="Text Box 38"/>
        <xdr:cNvSpPr txBox="1">
          <a:spLocks noChangeArrowheads="1"/>
        </xdr:cNvSpPr>
      </xdr:nvSpPr>
      <xdr:spPr bwMode="auto">
        <a:xfrm>
          <a:off x="5962650" y="56187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38125"/>
    <xdr:sp macro="" textlink="">
      <xdr:nvSpPr>
        <xdr:cNvPr id="1426" name="Text Box 38"/>
        <xdr:cNvSpPr txBox="1">
          <a:spLocks noChangeArrowheads="1"/>
        </xdr:cNvSpPr>
      </xdr:nvSpPr>
      <xdr:spPr bwMode="auto">
        <a:xfrm>
          <a:off x="4667250" y="56187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27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28" name="Text Box 40"/>
        <xdr:cNvSpPr txBox="1">
          <a:spLocks noChangeArrowheads="1"/>
        </xdr:cNvSpPr>
      </xdr:nvSpPr>
      <xdr:spPr bwMode="auto">
        <a:xfrm>
          <a:off x="4086225" y="56187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1429" name="Text Box 38"/>
        <xdr:cNvSpPr txBox="1">
          <a:spLocks noChangeArrowheads="1"/>
        </xdr:cNvSpPr>
      </xdr:nvSpPr>
      <xdr:spPr bwMode="auto">
        <a:xfrm>
          <a:off x="4086225" y="56187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1430" name="Text Box 38"/>
        <xdr:cNvSpPr txBox="1">
          <a:spLocks noChangeArrowheads="1"/>
        </xdr:cNvSpPr>
      </xdr:nvSpPr>
      <xdr:spPr bwMode="auto">
        <a:xfrm>
          <a:off x="4086225" y="5618797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52425"/>
    <xdr:sp macro="" textlink="">
      <xdr:nvSpPr>
        <xdr:cNvPr id="1431" name="Text Box 38"/>
        <xdr:cNvSpPr txBox="1">
          <a:spLocks noChangeArrowheads="1"/>
        </xdr:cNvSpPr>
      </xdr:nvSpPr>
      <xdr:spPr bwMode="auto">
        <a:xfrm>
          <a:off x="4086225" y="561879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71475"/>
    <xdr:sp macro="" textlink="">
      <xdr:nvSpPr>
        <xdr:cNvPr id="1432" name="Text Box 38"/>
        <xdr:cNvSpPr txBox="1">
          <a:spLocks noChangeArrowheads="1"/>
        </xdr:cNvSpPr>
      </xdr:nvSpPr>
      <xdr:spPr bwMode="auto">
        <a:xfrm>
          <a:off x="4086225" y="561879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238125</xdr:colOff>
      <xdr:row>129</xdr:row>
      <xdr:rowOff>0</xdr:rowOff>
    </xdr:from>
    <xdr:ext cx="304800" cy="200025"/>
    <xdr:sp macro="" textlink="">
      <xdr:nvSpPr>
        <xdr:cNvPr id="1435" name="Text Box 38"/>
        <xdr:cNvSpPr txBox="1">
          <a:spLocks noChangeArrowheads="1"/>
        </xdr:cNvSpPr>
      </xdr:nvSpPr>
      <xdr:spPr bwMode="auto">
        <a:xfrm flipH="1">
          <a:off x="4905375" y="56187975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390525</xdr:colOff>
      <xdr:row>129</xdr:row>
      <xdr:rowOff>0</xdr:rowOff>
    </xdr:from>
    <xdr:ext cx="76200" cy="457200"/>
    <xdr:sp macro="" textlink="">
      <xdr:nvSpPr>
        <xdr:cNvPr id="1436" name="Text Box 38"/>
        <xdr:cNvSpPr txBox="1">
          <a:spLocks noChangeArrowheads="1"/>
        </xdr:cNvSpPr>
      </xdr:nvSpPr>
      <xdr:spPr bwMode="auto">
        <a:xfrm>
          <a:off x="5057775" y="56187975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437" name="Text Box 46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438" name="Text Box 43"/>
        <xdr:cNvSpPr txBox="1">
          <a:spLocks noChangeArrowheads="1"/>
        </xdr:cNvSpPr>
      </xdr:nvSpPr>
      <xdr:spPr bwMode="auto">
        <a:xfrm>
          <a:off x="4086225" y="56187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15</xdr:col>
      <xdr:colOff>85725</xdr:colOff>
      <xdr:row>129</xdr:row>
      <xdr:rowOff>0</xdr:rowOff>
    </xdr:from>
    <xdr:to>
      <xdr:col>15</xdr:col>
      <xdr:colOff>161925</xdr:colOff>
      <xdr:row>133</xdr:row>
      <xdr:rowOff>95250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11039475" y="57435750"/>
          <a:ext cx="76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129</xdr:row>
      <xdr:rowOff>0</xdr:rowOff>
    </xdr:from>
    <xdr:ext cx="76200" cy="600075"/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4038600" y="3106959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600075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4038600" y="3106959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43" name="Text Box 3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45" name="Text Box 5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46" name="Text Box 6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47" name="Text Box 7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1448" name="Text Box 11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1449" name="Text Box 12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50" name="Text Box 13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51" name="Text Box 14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1452" name="Text Box 15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1453" name="Text Box 16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1454" name="Text Box 22"/>
        <xdr:cNvSpPr txBox="1">
          <a:spLocks noChangeArrowheads="1"/>
        </xdr:cNvSpPr>
      </xdr:nvSpPr>
      <xdr:spPr bwMode="auto">
        <a:xfrm>
          <a:off x="4038600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76200</xdr:colOff>
      <xdr:row>129</xdr:row>
      <xdr:rowOff>0</xdr:rowOff>
    </xdr:from>
    <xdr:ext cx="76200" cy="1057275"/>
    <xdr:sp macro="" textlink="">
      <xdr:nvSpPr>
        <xdr:cNvPr id="1455" name="Text Box 23"/>
        <xdr:cNvSpPr txBox="1">
          <a:spLocks noChangeArrowheads="1"/>
        </xdr:cNvSpPr>
      </xdr:nvSpPr>
      <xdr:spPr bwMode="auto">
        <a:xfrm>
          <a:off x="4162425" y="5648325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1456" name="Text Box 24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1457" name="Text Box 25"/>
        <xdr:cNvSpPr txBox="1">
          <a:spLocks noChangeArrowheads="1"/>
        </xdr:cNvSpPr>
      </xdr:nvSpPr>
      <xdr:spPr bwMode="auto">
        <a:xfrm>
          <a:off x="1704975" y="310695975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38100</xdr:rowOff>
    </xdr:to>
    <xdr:sp macro="" textlink="">
      <xdr:nvSpPr>
        <xdr:cNvPr id="1458" name="Text Box 5"/>
        <xdr:cNvSpPr txBox="1">
          <a:spLocks noChangeArrowheads="1"/>
        </xdr:cNvSpPr>
      </xdr:nvSpPr>
      <xdr:spPr bwMode="auto">
        <a:xfrm>
          <a:off x="4038600" y="311038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38100</xdr:rowOff>
    </xdr:to>
    <xdr:sp macro="" textlink="">
      <xdr:nvSpPr>
        <xdr:cNvPr id="1459" name="Text Box 5"/>
        <xdr:cNvSpPr txBox="1">
          <a:spLocks noChangeArrowheads="1"/>
        </xdr:cNvSpPr>
      </xdr:nvSpPr>
      <xdr:spPr bwMode="auto">
        <a:xfrm>
          <a:off x="4038600" y="311038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133350</xdr:rowOff>
    </xdr:to>
    <xdr:sp macro="" textlink="">
      <xdr:nvSpPr>
        <xdr:cNvPr id="1460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61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6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304800</xdr:colOff>
      <xdr:row>129</xdr:row>
      <xdr:rowOff>0</xdr:rowOff>
    </xdr:from>
    <xdr:to>
      <xdr:col>9</xdr:col>
      <xdr:colOff>381000</xdr:colOff>
      <xdr:row>134</xdr:row>
      <xdr:rowOff>38100</xdr:rowOff>
    </xdr:to>
    <xdr:sp macro="" textlink="">
      <xdr:nvSpPr>
        <xdr:cNvPr id="1463" name="Text Box 38"/>
        <xdr:cNvSpPr txBox="1">
          <a:spLocks noChangeArrowheads="1"/>
        </xdr:cNvSpPr>
      </xdr:nvSpPr>
      <xdr:spPr bwMode="auto">
        <a:xfrm>
          <a:off x="8543925" y="31076265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64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65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466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67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468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6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70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471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7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73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19050</xdr:colOff>
      <xdr:row>129</xdr:row>
      <xdr:rowOff>0</xdr:rowOff>
    </xdr:from>
    <xdr:to>
      <xdr:col>4</xdr:col>
      <xdr:colOff>95250</xdr:colOff>
      <xdr:row>133</xdr:row>
      <xdr:rowOff>28575</xdr:rowOff>
    </xdr:to>
    <xdr:sp macro="" textlink="">
      <xdr:nvSpPr>
        <xdr:cNvPr id="1474" name="Text Box 38"/>
        <xdr:cNvSpPr txBox="1">
          <a:spLocks noChangeArrowheads="1"/>
        </xdr:cNvSpPr>
      </xdr:nvSpPr>
      <xdr:spPr bwMode="auto">
        <a:xfrm>
          <a:off x="4686300" y="5637847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129</xdr:row>
      <xdr:rowOff>0</xdr:rowOff>
    </xdr:from>
    <xdr:to>
      <xdr:col>7</xdr:col>
      <xdr:colOff>190500</xdr:colOff>
      <xdr:row>134</xdr:row>
      <xdr:rowOff>95250</xdr:rowOff>
    </xdr:to>
    <xdr:sp macro="" textlink="">
      <xdr:nvSpPr>
        <xdr:cNvPr id="1475" name="Text Box 39"/>
        <xdr:cNvSpPr txBox="1">
          <a:spLocks noChangeArrowheads="1"/>
        </xdr:cNvSpPr>
      </xdr:nvSpPr>
      <xdr:spPr bwMode="auto">
        <a:xfrm>
          <a:off x="7000875" y="310695975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161925</xdr:colOff>
      <xdr:row>129</xdr:row>
      <xdr:rowOff>0</xdr:rowOff>
    </xdr:from>
    <xdr:to>
      <xdr:col>3</xdr:col>
      <xdr:colOff>238125</xdr:colOff>
      <xdr:row>133</xdr:row>
      <xdr:rowOff>57150</xdr:rowOff>
    </xdr:to>
    <xdr:sp macro="" textlink="">
      <xdr:nvSpPr>
        <xdr:cNvPr id="1476" name="Text Box 39"/>
        <xdr:cNvSpPr txBox="1">
          <a:spLocks noChangeArrowheads="1"/>
        </xdr:cNvSpPr>
      </xdr:nvSpPr>
      <xdr:spPr bwMode="auto">
        <a:xfrm>
          <a:off x="4248150" y="5643562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409575</xdr:colOff>
      <xdr:row>129</xdr:row>
      <xdr:rowOff>0</xdr:rowOff>
    </xdr:from>
    <xdr:to>
      <xdr:col>3</xdr:col>
      <xdr:colOff>485775</xdr:colOff>
      <xdr:row>133</xdr:row>
      <xdr:rowOff>57150</xdr:rowOff>
    </xdr:to>
    <xdr:sp macro="" textlink="">
      <xdr:nvSpPr>
        <xdr:cNvPr id="1477" name="Text Box 39"/>
        <xdr:cNvSpPr txBox="1">
          <a:spLocks noChangeArrowheads="1"/>
        </xdr:cNvSpPr>
      </xdr:nvSpPr>
      <xdr:spPr bwMode="auto">
        <a:xfrm>
          <a:off x="4495800" y="5651182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78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80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81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48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3200399</xdr:colOff>
      <xdr:row>129</xdr:row>
      <xdr:rowOff>0</xdr:rowOff>
    </xdr:from>
    <xdr:to>
      <xdr:col>3</xdr:col>
      <xdr:colOff>104774</xdr:colOff>
      <xdr:row>133</xdr:row>
      <xdr:rowOff>95250</xdr:rowOff>
    </xdr:to>
    <xdr:sp macro="" textlink="">
      <xdr:nvSpPr>
        <xdr:cNvPr id="1483" name="Text Box 38"/>
        <xdr:cNvSpPr txBox="1">
          <a:spLocks noChangeArrowheads="1"/>
        </xdr:cNvSpPr>
      </xdr:nvSpPr>
      <xdr:spPr bwMode="auto">
        <a:xfrm>
          <a:off x="4086224" y="56588024"/>
          <a:ext cx="104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47625</xdr:rowOff>
    </xdr:to>
    <xdr:sp macro="" textlink="">
      <xdr:nvSpPr>
        <xdr:cNvPr id="1484" name="Text Box 38"/>
        <xdr:cNvSpPr txBox="1">
          <a:spLocks noChangeArrowheads="1"/>
        </xdr:cNvSpPr>
      </xdr:nvSpPr>
      <xdr:spPr bwMode="auto">
        <a:xfrm>
          <a:off x="4038600" y="31103887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66675</xdr:rowOff>
    </xdr:to>
    <xdr:sp macro="" textlink="">
      <xdr:nvSpPr>
        <xdr:cNvPr id="1485" name="Text Box 38"/>
        <xdr:cNvSpPr txBox="1">
          <a:spLocks noChangeArrowheads="1"/>
        </xdr:cNvSpPr>
      </xdr:nvSpPr>
      <xdr:spPr bwMode="auto">
        <a:xfrm>
          <a:off x="4038600" y="3110388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0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4038600" y="311038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38100</xdr:rowOff>
    </xdr:to>
    <xdr:sp macro="" textlink="">
      <xdr:nvSpPr>
        <xdr:cNvPr id="1487" name="Text Box 38"/>
        <xdr:cNvSpPr txBox="1">
          <a:spLocks noChangeArrowheads="1"/>
        </xdr:cNvSpPr>
      </xdr:nvSpPr>
      <xdr:spPr bwMode="auto">
        <a:xfrm>
          <a:off x="4038600" y="31103887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132</xdr:row>
      <xdr:rowOff>57150</xdr:rowOff>
    </xdr:to>
    <xdr:sp macro="" textlink="">
      <xdr:nvSpPr>
        <xdr:cNvPr id="1488" name="Text Box 38"/>
        <xdr:cNvSpPr txBox="1">
          <a:spLocks noChangeArrowheads="1"/>
        </xdr:cNvSpPr>
      </xdr:nvSpPr>
      <xdr:spPr bwMode="auto">
        <a:xfrm>
          <a:off x="4038600" y="3110388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489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490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491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49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49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9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49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49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9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49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49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0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0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50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0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0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505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228599</xdr:colOff>
      <xdr:row>129</xdr:row>
      <xdr:rowOff>0</xdr:rowOff>
    </xdr:from>
    <xdr:ext cx="161925" cy="247650"/>
    <xdr:sp macro="" textlink="">
      <xdr:nvSpPr>
        <xdr:cNvPr id="1506" name="Text Box 39"/>
        <xdr:cNvSpPr txBox="1">
          <a:spLocks noChangeArrowheads="1"/>
        </xdr:cNvSpPr>
      </xdr:nvSpPr>
      <xdr:spPr bwMode="auto">
        <a:xfrm>
          <a:off x="4314824" y="56930925"/>
          <a:ext cx="161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507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508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0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51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1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1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1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51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51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51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517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18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133350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2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2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530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3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3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3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3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536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3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3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0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1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2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3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7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48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4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550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5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5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5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5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5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5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558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59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565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68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69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0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2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5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6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77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78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579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80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8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8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583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8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8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8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8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8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589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0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596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59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59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0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1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2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7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08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609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610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11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1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1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614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1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1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129</xdr:row>
      <xdr:rowOff>0</xdr:rowOff>
    </xdr:from>
    <xdr:ext cx="76200" cy="400050"/>
    <xdr:sp macro="" textlink="">
      <xdr:nvSpPr>
        <xdr:cNvPr id="1617" name="Text Box 17"/>
        <xdr:cNvSpPr txBox="1">
          <a:spLocks noChangeArrowheads="1"/>
        </xdr:cNvSpPr>
      </xdr:nvSpPr>
      <xdr:spPr bwMode="auto">
        <a:xfrm>
          <a:off x="93345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18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19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20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21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22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23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24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129</xdr:row>
      <xdr:rowOff>0</xdr:rowOff>
    </xdr:from>
    <xdr:ext cx="45719" cy="419100"/>
    <xdr:sp macro="" textlink="">
      <xdr:nvSpPr>
        <xdr:cNvPr id="1625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129</xdr:row>
      <xdr:rowOff>0</xdr:rowOff>
    </xdr:from>
    <xdr:ext cx="45719" cy="419100"/>
    <xdr:sp macro="" textlink="">
      <xdr:nvSpPr>
        <xdr:cNvPr id="1626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2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628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29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3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631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3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3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35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36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37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38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39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40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41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42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643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44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4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1648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1649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0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1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2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1653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654" name="Text Box 10"/>
        <xdr:cNvSpPr txBox="1">
          <a:spLocks noChangeArrowheads="1"/>
        </xdr:cNvSpPr>
      </xdr:nvSpPr>
      <xdr:spPr bwMode="auto">
        <a:xfrm>
          <a:off x="4038600" y="3309366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6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8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59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60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661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6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6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6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6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6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6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6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6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7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7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7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7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7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675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676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677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678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8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8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8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8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8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8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8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687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88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689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90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691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692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9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9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95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9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9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698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69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0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0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0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03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0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0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706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07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08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09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1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1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1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1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1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15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1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1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718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720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21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22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723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24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2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26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27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28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29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30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31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3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33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34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3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36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737" name="Text Box 38"/>
        <xdr:cNvSpPr txBox="1">
          <a:spLocks noChangeArrowheads="1"/>
        </xdr:cNvSpPr>
      </xdr:nvSpPr>
      <xdr:spPr bwMode="auto">
        <a:xfrm>
          <a:off x="459105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38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39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40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41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42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43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44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4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46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47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48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50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751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52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53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754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5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5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57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58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60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61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62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6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6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65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67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768" name="Text Box 38"/>
        <xdr:cNvSpPr txBox="1">
          <a:spLocks noChangeArrowheads="1"/>
        </xdr:cNvSpPr>
      </xdr:nvSpPr>
      <xdr:spPr bwMode="auto">
        <a:xfrm>
          <a:off x="459105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69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70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771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72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73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7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7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7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77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78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79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780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81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782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83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784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785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86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8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88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89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90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91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92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93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9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95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796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9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798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459105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01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02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03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04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05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06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0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08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09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10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811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812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813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814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815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816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1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1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19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20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21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22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23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24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2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2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27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2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29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830" name="Text Box 38"/>
        <xdr:cNvSpPr txBox="1">
          <a:spLocks noChangeArrowheads="1"/>
        </xdr:cNvSpPr>
      </xdr:nvSpPr>
      <xdr:spPr bwMode="auto">
        <a:xfrm>
          <a:off x="459105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31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32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33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34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35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3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3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3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40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41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842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843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844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131</xdr:row>
      <xdr:rowOff>19050</xdr:rowOff>
    </xdr:to>
    <xdr:sp macro="" textlink="">
      <xdr:nvSpPr>
        <xdr:cNvPr id="1845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131</xdr:row>
      <xdr:rowOff>19050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133350</xdr:rowOff>
    </xdr:to>
    <xdr:sp macro="" textlink="">
      <xdr:nvSpPr>
        <xdr:cNvPr id="1847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48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4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304800</xdr:colOff>
      <xdr:row>129</xdr:row>
      <xdr:rowOff>0</xdr:rowOff>
    </xdr:from>
    <xdr:to>
      <xdr:col>9</xdr:col>
      <xdr:colOff>381000</xdr:colOff>
      <xdr:row>133</xdr:row>
      <xdr:rowOff>47625</xdr:rowOff>
    </xdr:to>
    <xdr:sp macro="" textlink="">
      <xdr:nvSpPr>
        <xdr:cNvPr id="1850" name="Text Box 38"/>
        <xdr:cNvSpPr txBox="1">
          <a:spLocks noChangeArrowheads="1"/>
        </xdr:cNvSpPr>
      </xdr:nvSpPr>
      <xdr:spPr bwMode="auto">
        <a:xfrm>
          <a:off x="8543925" y="3107626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51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52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853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54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855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56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57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858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5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60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57150</xdr:colOff>
      <xdr:row>129</xdr:row>
      <xdr:rowOff>0</xdr:rowOff>
    </xdr:from>
    <xdr:to>
      <xdr:col>14</xdr:col>
      <xdr:colOff>133350</xdr:colOff>
      <xdr:row>133</xdr:row>
      <xdr:rowOff>28575</xdr:rowOff>
    </xdr:to>
    <xdr:sp macro="" textlink="">
      <xdr:nvSpPr>
        <xdr:cNvPr id="1861" name="Text Box 38"/>
        <xdr:cNvSpPr txBox="1">
          <a:spLocks noChangeArrowheads="1"/>
        </xdr:cNvSpPr>
      </xdr:nvSpPr>
      <xdr:spPr bwMode="auto">
        <a:xfrm>
          <a:off x="10401300" y="56626125"/>
          <a:ext cx="76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129</xdr:row>
      <xdr:rowOff>0</xdr:rowOff>
    </xdr:from>
    <xdr:to>
      <xdr:col>7</xdr:col>
      <xdr:colOff>190500</xdr:colOff>
      <xdr:row>133</xdr:row>
      <xdr:rowOff>104775</xdr:rowOff>
    </xdr:to>
    <xdr:sp macro="" textlink="">
      <xdr:nvSpPr>
        <xdr:cNvPr id="1862" name="Text Box 39"/>
        <xdr:cNvSpPr txBox="1">
          <a:spLocks noChangeArrowheads="1"/>
        </xdr:cNvSpPr>
      </xdr:nvSpPr>
      <xdr:spPr bwMode="auto">
        <a:xfrm>
          <a:off x="7000875" y="3106959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190500</xdr:colOff>
      <xdr:row>129</xdr:row>
      <xdr:rowOff>0</xdr:rowOff>
    </xdr:from>
    <xdr:to>
      <xdr:col>3</xdr:col>
      <xdr:colOff>266700</xdr:colOff>
      <xdr:row>133</xdr:row>
      <xdr:rowOff>57150</xdr:rowOff>
    </xdr:to>
    <xdr:sp macro="" textlink="">
      <xdr:nvSpPr>
        <xdr:cNvPr id="1863" name="Text Box 39"/>
        <xdr:cNvSpPr txBox="1">
          <a:spLocks noChangeArrowheads="1"/>
        </xdr:cNvSpPr>
      </xdr:nvSpPr>
      <xdr:spPr bwMode="auto">
        <a:xfrm>
          <a:off x="4229100" y="31069597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85725</xdr:colOff>
      <xdr:row>125</xdr:row>
      <xdr:rowOff>0</xdr:rowOff>
    </xdr:from>
    <xdr:to>
      <xdr:col>24</xdr:col>
      <xdr:colOff>161925</xdr:colOff>
      <xdr:row>127</xdr:row>
      <xdr:rowOff>209550</xdr:rowOff>
    </xdr:to>
    <xdr:sp macro="" textlink="">
      <xdr:nvSpPr>
        <xdr:cNvPr id="1864" name="Text Box 39"/>
        <xdr:cNvSpPr txBox="1">
          <a:spLocks noChangeArrowheads="1"/>
        </xdr:cNvSpPr>
      </xdr:nvSpPr>
      <xdr:spPr bwMode="auto">
        <a:xfrm>
          <a:off x="16525875" y="55578375"/>
          <a:ext cx="762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65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47625</xdr:rowOff>
    </xdr:to>
    <xdr:sp macro="" textlink="">
      <xdr:nvSpPr>
        <xdr:cNvPr id="1866" name="Text Box 38"/>
        <xdr:cNvSpPr txBox="1">
          <a:spLocks noChangeArrowheads="1"/>
        </xdr:cNvSpPr>
      </xdr:nvSpPr>
      <xdr:spPr bwMode="auto">
        <a:xfrm>
          <a:off x="4038600" y="3106959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67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68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133</xdr:row>
      <xdr:rowOff>28575</xdr:rowOff>
    </xdr:to>
    <xdr:sp macro="" textlink="">
      <xdr:nvSpPr>
        <xdr:cNvPr id="1869" name="Text Box 38"/>
        <xdr:cNvSpPr txBox="1">
          <a:spLocks noChangeArrowheads="1"/>
        </xdr:cNvSpPr>
      </xdr:nvSpPr>
      <xdr:spPr bwMode="auto">
        <a:xfrm>
          <a:off x="4038600" y="310695975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129</xdr:row>
      <xdr:rowOff>0</xdr:rowOff>
    </xdr:from>
    <xdr:to>
      <xdr:col>3</xdr:col>
      <xdr:colOff>390525</xdr:colOff>
      <xdr:row>133</xdr:row>
      <xdr:rowOff>47625</xdr:rowOff>
    </xdr:to>
    <xdr:sp macro="" textlink="">
      <xdr:nvSpPr>
        <xdr:cNvPr id="1870" name="Text Box 38"/>
        <xdr:cNvSpPr txBox="1">
          <a:spLocks noChangeArrowheads="1"/>
        </xdr:cNvSpPr>
      </xdr:nvSpPr>
      <xdr:spPr bwMode="auto">
        <a:xfrm>
          <a:off x="4400550" y="564642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131</xdr:row>
      <xdr:rowOff>28575</xdr:rowOff>
    </xdr:to>
    <xdr:sp macro="" textlink="">
      <xdr:nvSpPr>
        <xdr:cNvPr id="187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131</xdr:row>
      <xdr:rowOff>47625</xdr:rowOff>
    </xdr:to>
    <xdr:sp macro="" textlink="">
      <xdr:nvSpPr>
        <xdr:cNvPr id="187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131</xdr:row>
      <xdr:rowOff>152400</xdr:rowOff>
    </xdr:to>
    <xdr:sp macro="" textlink="">
      <xdr:nvSpPr>
        <xdr:cNvPr id="1873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131</xdr:row>
      <xdr:rowOff>19050</xdr:rowOff>
    </xdr:to>
    <xdr:sp macro="" textlink="">
      <xdr:nvSpPr>
        <xdr:cNvPr id="1874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131</xdr:row>
      <xdr:rowOff>38100</xdr:rowOff>
    </xdr:to>
    <xdr:sp macro="" textlink="">
      <xdr:nvSpPr>
        <xdr:cNvPr id="1875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876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878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8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8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8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8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8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8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8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8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8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8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9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9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1892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93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94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1895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9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89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9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89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90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90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190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1903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1904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05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1906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0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0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0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1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1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1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129</xdr:row>
      <xdr:rowOff>0</xdr:rowOff>
    </xdr:from>
    <xdr:to>
      <xdr:col>3</xdr:col>
      <xdr:colOff>76200</xdr:colOff>
      <xdr:row>129</xdr:row>
      <xdr:rowOff>133350</xdr:rowOff>
    </xdr:to>
    <xdr:sp macro="" textlink="">
      <xdr:nvSpPr>
        <xdr:cNvPr id="1913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1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1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1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917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1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1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923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2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7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8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29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0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4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5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3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937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3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42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945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6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4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952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6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7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59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2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4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65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7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6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1970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7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7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73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7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7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976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77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78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7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1983" name="Text Box 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8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7" name="Text Box 15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8" name="Text Box 15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89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0" name="Text Box 3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4" name="Text Box 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5" name="Text Box 8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0025"/>
    <xdr:sp macro="" textlink="">
      <xdr:nvSpPr>
        <xdr:cNvPr id="1996" name="Text Box 34"/>
        <xdr:cNvSpPr txBox="1">
          <a:spLocks noChangeArrowheads="1"/>
        </xdr:cNvSpPr>
      </xdr:nvSpPr>
      <xdr:spPr bwMode="auto">
        <a:xfrm>
          <a:off x="459105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1997" name="Text Box 5"/>
        <xdr:cNvSpPr txBox="1">
          <a:spLocks noChangeArrowheads="1"/>
        </xdr:cNvSpPr>
      </xdr:nvSpPr>
      <xdr:spPr bwMode="auto">
        <a:xfrm>
          <a:off x="4038600" y="3309366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8" name="Text Box 24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199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0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001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0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0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19050</xdr:colOff>
      <xdr:row>129</xdr:row>
      <xdr:rowOff>0</xdr:rowOff>
    </xdr:from>
    <xdr:ext cx="76200" cy="400050"/>
    <xdr:sp macro="" textlink="">
      <xdr:nvSpPr>
        <xdr:cNvPr id="2004" name="Text Box 17"/>
        <xdr:cNvSpPr txBox="1">
          <a:spLocks noChangeArrowheads="1"/>
        </xdr:cNvSpPr>
      </xdr:nvSpPr>
      <xdr:spPr bwMode="auto">
        <a:xfrm>
          <a:off x="93345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05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06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0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08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09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10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11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129</xdr:row>
      <xdr:rowOff>0</xdr:rowOff>
    </xdr:from>
    <xdr:ext cx="45719" cy="419100"/>
    <xdr:sp macro="" textlink="">
      <xdr:nvSpPr>
        <xdr:cNvPr id="2012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468629</xdr:colOff>
      <xdr:row>129</xdr:row>
      <xdr:rowOff>0</xdr:rowOff>
    </xdr:from>
    <xdr:ext cx="45719" cy="419100"/>
    <xdr:sp macro="" textlink="">
      <xdr:nvSpPr>
        <xdr:cNvPr id="2013" name="Text Box 10"/>
        <xdr:cNvSpPr txBox="1">
          <a:spLocks noChangeArrowheads="1"/>
        </xdr:cNvSpPr>
      </xdr:nvSpPr>
      <xdr:spPr bwMode="auto">
        <a:xfrm>
          <a:off x="5631179" y="330936600"/>
          <a:ext cx="4571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14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015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16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17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018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19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20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21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22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23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24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25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26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2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28" name="Text Box 17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29" name="Text Box 55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030" name="Text Box 56"/>
        <xdr:cNvSpPr txBox="1">
          <a:spLocks noChangeArrowheads="1"/>
        </xdr:cNvSpPr>
      </xdr:nvSpPr>
      <xdr:spPr bwMode="auto">
        <a:xfrm>
          <a:off x="4038600" y="3309366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31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3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4038600" y="3309366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2035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2036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37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38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39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57175"/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4038600" y="330936600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041" name="Text Box 10"/>
        <xdr:cNvSpPr txBox="1">
          <a:spLocks noChangeArrowheads="1"/>
        </xdr:cNvSpPr>
      </xdr:nvSpPr>
      <xdr:spPr bwMode="auto">
        <a:xfrm>
          <a:off x="4038600" y="33093660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42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43" name="Text Box 5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44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45" name="Text Box 57"/>
        <xdr:cNvSpPr txBox="1">
          <a:spLocks noChangeArrowheads="1"/>
        </xdr:cNvSpPr>
      </xdr:nvSpPr>
      <xdr:spPr bwMode="auto">
        <a:xfrm>
          <a:off x="4038600" y="33093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47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048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4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5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5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5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5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54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55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56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5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5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59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6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6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062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063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064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065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6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6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6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6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7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71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7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73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074" name="Text Box 5"/>
        <xdr:cNvSpPr txBox="1">
          <a:spLocks noChangeArrowheads="1"/>
        </xdr:cNvSpPr>
      </xdr:nvSpPr>
      <xdr:spPr bwMode="auto">
        <a:xfrm>
          <a:off x="4038600" y="31103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75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076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77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078" name="Text Box 5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079" name="Text Box 5"/>
        <xdr:cNvSpPr txBox="1">
          <a:spLocks noChangeArrowheads="1"/>
        </xdr:cNvSpPr>
      </xdr:nvSpPr>
      <xdr:spPr bwMode="auto">
        <a:xfrm>
          <a:off x="4038600" y="3110388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8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8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8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8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84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85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87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88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8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90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9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92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093" name="Text Box 38"/>
        <xdr:cNvSpPr txBox="1">
          <a:spLocks noChangeArrowheads="1"/>
        </xdr:cNvSpPr>
      </xdr:nvSpPr>
      <xdr:spPr bwMode="auto">
        <a:xfrm>
          <a:off x="459105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094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095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096" name="Text Box 39"/>
        <xdr:cNvSpPr txBox="1">
          <a:spLocks noChangeArrowheads="1"/>
        </xdr:cNvSpPr>
      </xdr:nvSpPr>
      <xdr:spPr bwMode="auto">
        <a:xfrm>
          <a:off x="4229100" y="31103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97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098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099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00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01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02" name="Text Box 38"/>
        <xdr:cNvSpPr txBox="1">
          <a:spLocks noChangeArrowheads="1"/>
        </xdr:cNvSpPr>
      </xdr:nvSpPr>
      <xdr:spPr bwMode="auto">
        <a:xfrm>
          <a:off x="4038600" y="311038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03" name="Text Box 38"/>
        <xdr:cNvSpPr txBox="1">
          <a:spLocks noChangeArrowheads="1"/>
        </xdr:cNvSpPr>
      </xdr:nvSpPr>
      <xdr:spPr bwMode="auto">
        <a:xfrm>
          <a:off x="4038600" y="31103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171450</xdr:colOff>
      <xdr:row>129</xdr:row>
      <xdr:rowOff>0</xdr:rowOff>
    </xdr:from>
    <xdr:ext cx="76200" cy="228600"/>
    <xdr:sp macro="" textlink="">
      <xdr:nvSpPr>
        <xdr:cNvPr id="2104" name="Text Box 38"/>
        <xdr:cNvSpPr txBox="1">
          <a:spLocks noChangeArrowheads="1"/>
        </xdr:cNvSpPr>
      </xdr:nvSpPr>
      <xdr:spPr bwMode="auto">
        <a:xfrm>
          <a:off x="4257675" y="56949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333375</xdr:colOff>
      <xdr:row>129</xdr:row>
      <xdr:rowOff>0</xdr:rowOff>
    </xdr:from>
    <xdr:ext cx="45719" cy="45719"/>
    <xdr:sp macro="" textlink="">
      <xdr:nvSpPr>
        <xdr:cNvPr id="2105" name="Text Box 5"/>
        <xdr:cNvSpPr txBox="1">
          <a:spLocks noChangeArrowheads="1"/>
        </xdr:cNvSpPr>
      </xdr:nvSpPr>
      <xdr:spPr bwMode="auto">
        <a:xfrm flipV="1">
          <a:off x="4419600" y="57292875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06" name="Text Box 38"/>
        <xdr:cNvSpPr txBox="1">
          <a:spLocks noChangeArrowheads="1"/>
        </xdr:cNvSpPr>
      </xdr:nvSpPr>
      <xdr:spPr bwMode="auto">
        <a:xfrm>
          <a:off x="4038600" y="31103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107" name="Text Box 38"/>
        <xdr:cNvSpPr txBox="1">
          <a:spLocks noChangeArrowheads="1"/>
        </xdr:cNvSpPr>
      </xdr:nvSpPr>
      <xdr:spPr bwMode="auto">
        <a:xfrm>
          <a:off x="4038600" y="311038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08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09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110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11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1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14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15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16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17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18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20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21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2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23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124" name="Text Box 38"/>
        <xdr:cNvSpPr txBox="1">
          <a:spLocks noChangeArrowheads="1"/>
        </xdr:cNvSpPr>
      </xdr:nvSpPr>
      <xdr:spPr bwMode="auto">
        <a:xfrm>
          <a:off x="459105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25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26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27" name="Text Box 39"/>
        <xdr:cNvSpPr txBox="1">
          <a:spLocks noChangeArrowheads="1"/>
        </xdr:cNvSpPr>
      </xdr:nvSpPr>
      <xdr:spPr bwMode="auto">
        <a:xfrm>
          <a:off x="4229100" y="312000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28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29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30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31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32" name="Text Box 38"/>
        <xdr:cNvSpPr txBox="1">
          <a:spLocks noChangeArrowheads="1"/>
        </xdr:cNvSpPr>
      </xdr:nvSpPr>
      <xdr:spPr bwMode="auto">
        <a:xfrm>
          <a:off x="4038600" y="312000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33" name="Text Box 38"/>
        <xdr:cNvSpPr txBox="1">
          <a:spLocks noChangeArrowheads="1"/>
        </xdr:cNvSpPr>
      </xdr:nvSpPr>
      <xdr:spPr bwMode="auto">
        <a:xfrm>
          <a:off x="4038600" y="312000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3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35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136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37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138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39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40" name="Text Box 5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141" name="Text Box 5"/>
        <xdr:cNvSpPr txBox="1">
          <a:spLocks noChangeArrowheads="1"/>
        </xdr:cNvSpPr>
      </xdr:nvSpPr>
      <xdr:spPr bwMode="auto">
        <a:xfrm>
          <a:off x="4038600" y="3133629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42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4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44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4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46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47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48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49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50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51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52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5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54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155" name="Text Box 38"/>
        <xdr:cNvSpPr txBox="1">
          <a:spLocks noChangeArrowheads="1"/>
        </xdr:cNvSpPr>
      </xdr:nvSpPr>
      <xdr:spPr bwMode="auto">
        <a:xfrm>
          <a:off x="459105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56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57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58" name="Text Box 39"/>
        <xdr:cNvSpPr txBox="1">
          <a:spLocks noChangeArrowheads="1"/>
        </xdr:cNvSpPr>
      </xdr:nvSpPr>
      <xdr:spPr bwMode="auto">
        <a:xfrm>
          <a:off x="4229100" y="313362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60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61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62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63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64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65" name="Text Box 38"/>
        <xdr:cNvSpPr txBox="1">
          <a:spLocks noChangeArrowheads="1"/>
        </xdr:cNvSpPr>
      </xdr:nvSpPr>
      <xdr:spPr bwMode="auto">
        <a:xfrm>
          <a:off x="4038600" y="313362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66" name="Text Box 38"/>
        <xdr:cNvSpPr txBox="1">
          <a:spLocks noChangeArrowheads="1"/>
        </xdr:cNvSpPr>
      </xdr:nvSpPr>
      <xdr:spPr bwMode="auto">
        <a:xfrm>
          <a:off x="4038600" y="313362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167" name="Text Box 5"/>
        <xdr:cNvSpPr txBox="1">
          <a:spLocks noChangeArrowheads="1"/>
        </xdr:cNvSpPr>
      </xdr:nvSpPr>
      <xdr:spPr bwMode="auto">
        <a:xfrm>
          <a:off x="4038600" y="3133629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68" name="Text Box 38"/>
        <xdr:cNvSpPr txBox="1">
          <a:spLocks noChangeArrowheads="1"/>
        </xdr:cNvSpPr>
      </xdr:nvSpPr>
      <xdr:spPr bwMode="auto">
        <a:xfrm>
          <a:off x="4038600" y="313362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169" name="Text Box 38"/>
        <xdr:cNvSpPr txBox="1">
          <a:spLocks noChangeArrowheads="1"/>
        </xdr:cNvSpPr>
      </xdr:nvSpPr>
      <xdr:spPr bwMode="auto">
        <a:xfrm>
          <a:off x="4038600" y="3133629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70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71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172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73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7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75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76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77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78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79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80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81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82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83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8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85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186" name="Text Box 38"/>
        <xdr:cNvSpPr txBox="1">
          <a:spLocks noChangeArrowheads="1"/>
        </xdr:cNvSpPr>
      </xdr:nvSpPr>
      <xdr:spPr bwMode="auto">
        <a:xfrm>
          <a:off x="459105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87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88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189" name="Text Box 39"/>
        <xdr:cNvSpPr txBox="1">
          <a:spLocks noChangeArrowheads="1"/>
        </xdr:cNvSpPr>
      </xdr:nvSpPr>
      <xdr:spPr bwMode="auto">
        <a:xfrm>
          <a:off x="4229100" y="314325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90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91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92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93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94" name="Text Box 38"/>
        <xdr:cNvSpPr txBox="1">
          <a:spLocks noChangeArrowheads="1"/>
        </xdr:cNvSpPr>
      </xdr:nvSpPr>
      <xdr:spPr bwMode="auto">
        <a:xfrm>
          <a:off x="4038600" y="314325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95" name="Text Box 38"/>
        <xdr:cNvSpPr txBox="1">
          <a:spLocks noChangeArrowheads="1"/>
        </xdr:cNvSpPr>
      </xdr:nvSpPr>
      <xdr:spPr bwMode="auto">
        <a:xfrm>
          <a:off x="4038600" y="314325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19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197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198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200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201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202" name="Text Box 5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203" name="Text Box 5"/>
        <xdr:cNvSpPr txBox="1">
          <a:spLocks noChangeArrowheads="1"/>
        </xdr:cNvSpPr>
      </xdr:nvSpPr>
      <xdr:spPr bwMode="auto">
        <a:xfrm>
          <a:off x="4038600" y="3145250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04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0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06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0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08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09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10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11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12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13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14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1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16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217" name="Text Box 38"/>
        <xdr:cNvSpPr txBox="1">
          <a:spLocks noChangeArrowheads="1"/>
        </xdr:cNvSpPr>
      </xdr:nvSpPr>
      <xdr:spPr bwMode="auto">
        <a:xfrm>
          <a:off x="459105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218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219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220" name="Text Box 39"/>
        <xdr:cNvSpPr txBox="1">
          <a:spLocks noChangeArrowheads="1"/>
        </xdr:cNvSpPr>
      </xdr:nvSpPr>
      <xdr:spPr bwMode="auto">
        <a:xfrm>
          <a:off x="4229100" y="3145250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21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22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23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24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25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26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27" name="Text Box 38"/>
        <xdr:cNvSpPr txBox="1">
          <a:spLocks noChangeArrowheads="1"/>
        </xdr:cNvSpPr>
      </xdr:nvSpPr>
      <xdr:spPr bwMode="auto">
        <a:xfrm>
          <a:off x="4038600" y="314525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28" name="Text Box 38"/>
        <xdr:cNvSpPr txBox="1">
          <a:spLocks noChangeArrowheads="1"/>
        </xdr:cNvSpPr>
      </xdr:nvSpPr>
      <xdr:spPr bwMode="auto">
        <a:xfrm>
          <a:off x="4038600" y="314525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4038600" y="3145250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230" name="Text Box 38"/>
        <xdr:cNvSpPr txBox="1">
          <a:spLocks noChangeArrowheads="1"/>
        </xdr:cNvSpPr>
      </xdr:nvSpPr>
      <xdr:spPr bwMode="auto">
        <a:xfrm>
          <a:off x="4038600" y="31452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231" name="Text Box 38"/>
        <xdr:cNvSpPr txBox="1">
          <a:spLocks noChangeArrowheads="1"/>
        </xdr:cNvSpPr>
      </xdr:nvSpPr>
      <xdr:spPr bwMode="auto">
        <a:xfrm>
          <a:off x="4038600" y="3145250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590550"/>
    <xdr:sp macro="" textlink="">
      <xdr:nvSpPr>
        <xdr:cNvPr id="2232" name="Text Box 38"/>
        <xdr:cNvSpPr txBox="1">
          <a:spLocks noChangeArrowheads="1"/>
        </xdr:cNvSpPr>
      </xdr:nvSpPr>
      <xdr:spPr bwMode="auto">
        <a:xfrm>
          <a:off x="4591050" y="3120009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600075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4038600" y="312000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600075"/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4038600" y="312000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36" name="Text Box 3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37" name="Text Box 4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38" name="Text Box 5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40" name="Text Box 7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241" name="Text Box 11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43" name="Text Box 13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44" name="Text Box 14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245" name="Text Box 15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246" name="Text Box 16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247" name="Text Box 22"/>
        <xdr:cNvSpPr txBox="1">
          <a:spLocks noChangeArrowheads="1"/>
        </xdr:cNvSpPr>
      </xdr:nvSpPr>
      <xdr:spPr bwMode="auto">
        <a:xfrm>
          <a:off x="4038600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9525</xdr:colOff>
      <xdr:row>129</xdr:row>
      <xdr:rowOff>0</xdr:rowOff>
    </xdr:from>
    <xdr:ext cx="76200" cy="1057275"/>
    <xdr:sp macro="" textlink="">
      <xdr:nvSpPr>
        <xdr:cNvPr id="2248" name="Text Box 23"/>
        <xdr:cNvSpPr txBox="1">
          <a:spLocks noChangeArrowheads="1"/>
        </xdr:cNvSpPr>
      </xdr:nvSpPr>
      <xdr:spPr bwMode="auto">
        <a:xfrm>
          <a:off x="14011275" y="5747385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249" name="Text Box 24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250" name="Text Box 25"/>
        <xdr:cNvSpPr txBox="1">
          <a:spLocks noChangeArrowheads="1"/>
        </xdr:cNvSpPr>
      </xdr:nvSpPr>
      <xdr:spPr bwMode="auto">
        <a:xfrm>
          <a:off x="1704975" y="3120009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61950"/>
    <xdr:sp macro="" textlink="">
      <xdr:nvSpPr>
        <xdr:cNvPr id="2251" name="Text Box 5"/>
        <xdr:cNvSpPr txBox="1">
          <a:spLocks noChangeArrowheads="1"/>
        </xdr:cNvSpPr>
      </xdr:nvSpPr>
      <xdr:spPr bwMode="auto">
        <a:xfrm>
          <a:off x="4038600" y="312200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61950"/>
    <xdr:sp macro="" textlink="">
      <xdr:nvSpPr>
        <xdr:cNvPr id="2252" name="Text Box 5"/>
        <xdr:cNvSpPr txBox="1">
          <a:spLocks noChangeArrowheads="1"/>
        </xdr:cNvSpPr>
      </xdr:nvSpPr>
      <xdr:spPr bwMode="auto">
        <a:xfrm>
          <a:off x="4038600" y="312200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253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54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5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129</xdr:row>
      <xdr:rowOff>0</xdr:rowOff>
    </xdr:from>
    <xdr:ext cx="76200" cy="704850"/>
    <xdr:sp macro="" textlink="">
      <xdr:nvSpPr>
        <xdr:cNvPr id="2256" name="Text Box 38"/>
        <xdr:cNvSpPr txBox="1">
          <a:spLocks noChangeArrowheads="1"/>
        </xdr:cNvSpPr>
      </xdr:nvSpPr>
      <xdr:spPr bwMode="auto">
        <a:xfrm>
          <a:off x="8543925" y="312067575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57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58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259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60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261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6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63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264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6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66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523875"/>
    <xdr:sp macro="" textlink="">
      <xdr:nvSpPr>
        <xdr:cNvPr id="2267" name="Text Box 38"/>
        <xdr:cNvSpPr txBox="1">
          <a:spLocks noChangeArrowheads="1"/>
        </xdr:cNvSpPr>
      </xdr:nvSpPr>
      <xdr:spPr bwMode="auto">
        <a:xfrm>
          <a:off x="459105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129</xdr:row>
      <xdr:rowOff>0</xdr:rowOff>
    </xdr:from>
    <xdr:ext cx="76200" cy="762000"/>
    <xdr:sp macro="" textlink="">
      <xdr:nvSpPr>
        <xdr:cNvPr id="2268" name="Text Box 39"/>
        <xdr:cNvSpPr txBox="1">
          <a:spLocks noChangeArrowheads="1"/>
        </xdr:cNvSpPr>
      </xdr:nvSpPr>
      <xdr:spPr bwMode="auto">
        <a:xfrm>
          <a:off x="7000875" y="3120009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552450"/>
    <xdr:sp macro="" textlink="">
      <xdr:nvSpPr>
        <xdr:cNvPr id="2269" name="Text Box 39"/>
        <xdr:cNvSpPr txBox="1">
          <a:spLocks noChangeArrowheads="1"/>
        </xdr:cNvSpPr>
      </xdr:nvSpPr>
      <xdr:spPr bwMode="auto">
        <a:xfrm>
          <a:off x="4229100" y="312000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552450"/>
    <xdr:sp macro="" textlink="">
      <xdr:nvSpPr>
        <xdr:cNvPr id="2270" name="Text Box 39"/>
        <xdr:cNvSpPr txBox="1">
          <a:spLocks noChangeArrowheads="1"/>
        </xdr:cNvSpPr>
      </xdr:nvSpPr>
      <xdr:spPr bwMode="auto">
        <a:xfrm>
          <a:off x="4229100" y="312000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71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272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73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74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27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247650</xdr:colOff>
      <xdr:row>129</xdr:row>
      <xdr:rowOff>0</xdr:rowOff>
    </xdr:from>
    <xdr:ext cx="76200" cy="542925"/>
    <xdr:sp macro="" textlink="">
      <xdr:nvSpPr>
        <xdr:cNvPr id="2276" name="Text Box 38"/>
        <xdr:cNvSpPr txBox="1">
          <a:spLocks noChangeArrowheads="1"/>
        </xdr:cNvSpPr>
      </xdr:nvSpPr>
      <xdr:spPr bwMode="auto">
        <a:xfrm>
          <a:off x="6524625" y="5694045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71475"/>
    <xdr:sp macro="" textlink="">
      <xdr:nvSpPr>
        <xdr:cNvPr id="2277" name="Text Box 38"/>
        <xdr:cNvSpPr txBox="1">
          <a:spLocks noChangeArrowheads="1"/>
        </xdr:cNvSpPr>
      </xdr:nvSpPr>
      <xdr:spPr bwMode="auto">
        <a:xfrm>
          <a:off x="4038600" y="3122009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90525"/>
    <xdr:sp macro="" textlink="">
      <xdr:nvSpPr>
        <xdr:cNvPr id="2278" name="Text Box 38"/>
        <xdr:cNvSpPr txBox="1">
          <a:spLocks noChangeArrowheads="1"/>
        </xdr:cNvSpPr>
      </xdr:nvSpPr>
      <xdr:spPr bwMode="auto">
        <a:xfrm>
          <a:off x="4038600" y="31220092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95300"/>
    <xdr:sp macro="" textlink="">
      <xdr:nvSpPr>
        <xdr:cNvPr id="2279" name="Text Box 5"/>
        <xdr:cNvSpPr txBox="1">
          <a:spLocks noChangeArrowheads="1"/>
        </xdr:cNvSpPr>
      </xdr:nvSpPr>
      <xdr:spPr bwMode="auto">
        <a:xfrm>
          <a:off x="4038600" y="31220092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61950"/>
    <xdr:sp macro="" textlink="">
      <xdr:nvSpPr>
        <xdr:cNvPr id="2280" name="Text Box 38"/>
        <xdr:cNvSpPr txBox="1">
          <a:spLocks noChangeArrowheads="1"/>
        </xdr:cNvSpPr>
      </xdr:nvSpPr>
      <xdr:spPr bwMode="auto">
        <a:xfrm>
          <a:off x="4038600" y="312200925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81000"/>
    <xdr:sp macro="" textlink="">
      <xdr:nvSpPr>
        <xdr:cNvPr id="2281" name="Text Box 38"/>
        <xdr:cNvSpPr txBox="1">
          <a:spLocks noChangeArrowheads="1"/>
        </xdr:cNvSpPr>
      </xdr:nvSpPr>
      <xdr:spPr bwMode="auto">
        <a:xfrm>
          <a:off x="4038600" y="3122009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282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283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284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8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8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8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8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8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9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9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9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9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9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29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9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29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298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299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00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01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0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03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0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0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0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0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0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0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310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11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312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13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14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315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1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1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1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2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2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2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23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2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2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2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2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2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329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30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31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32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3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3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3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3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3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3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3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4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341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42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343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44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45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346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4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4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4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5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5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5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5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5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5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5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5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5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360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61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62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63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6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6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6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6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6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6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7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7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372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73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374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75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7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77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78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79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80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81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82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8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84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85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8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87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388" name="Text Box 38"/>
        <xdr:cNvSpPr txBox="1">
          <a:spLocks noChangeArrowheads="1"/>
        </xdr:cNvSpPr>
      </xdr:nvSpPr>
      <xdr:spPr bwMode="auto">
        <a:xfrm>
          <a:off x="459105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89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90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391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92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93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94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95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39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397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98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399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400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01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0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129</xdr:row>
      <xdr:rowOff>0</xdr:rowOff>
    </xdr:from>
    <xdr:ext cx="76200" cy="542925"/>
    <xdr:sp macro="" textlink="">
      <xdr:nvSpPr>
        <xdr:cNvPr id="2403" name="Text Box 38"/>
        <xdr:cNvSpPr txBox="1">
          <a:spLocks noChangeArrowheads="1"/>
        </xdr:cNvSpPr>
      </xdr:nvSpPr>
      <xdr:spPr bwMode="auto">
        <a:xfrm>
          <a:off x="8543925" y="31206757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04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05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406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07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408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09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10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411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1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13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523875"/>
    <xdr:sp macro="" textlink="">
      <xdr:nvSpPr>
        <xdr:cNvPr id="2414" name="Text Box 38"/>
        <xdr:cNvSpPr txBox="1">
          <a:spLocks noChangeArrowheads="1"/>
        </xdr:cNvSpPr>
      </xdr:nvSpPr>
      <xdr:spPr bwMode="auto">
        <a:xfrm>
          <a:off x="459105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129</xdr:row>
      <xdr:rowOff>0</xdr:rowOff>
    </xdr:from>
    <xdr:ext cx="76200" cy="600075"/>
    <xdr:sp macro="" textlink="">
      <xdr:nvSpPr>
        <xdr:cNvPr id="2415" name="Text Box 39"/>
        <xdr:cNvSpPr txBox="1">
          <a:spLocks noChangeArrowheads="1"/>
        </xdr:cNvSpPr>
      </xdr:nvSpPr>
      <xdr:spPr bwMode="auto">
        <a:xfrm>
          <a:off x="7000875" y="3120009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552450"/>
    <xdr:sp macro="" textlink="">
      <xdr:nvSpPr>
        <xdr:cNvPr id="2416" name="Text Box 39"/>
        <xdr:cNvSpPr txBox="1">
          <a:spLocks noChangeArrowheads="1"/>
        </xdr:cNvSpPr>
      </xdr:nvSpPr>
      <xdr:spPr bwMode="auto">
        <a:xfrm>
          <a:off x="4229100" y="3120009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533400</xdr:colOff>
      <xdr:row>129</xdr:row>
      <xdr:rowOff>0</xdr:rowOff>
    </xdr:from>
    <xdr:ext cx="76200" cy="552450"/>
    <xdr:sp macro="" textlink="">
      <xdr:nvSpPr>
        <xdr:cNvPr id="2417" name="Text Box 39"/>
        <xdr:cNvSpPr txBox="1">
          <a:spLocks noChangeArrowheads="1"/>
        </xdr:cNvSpPr>
      </xdr:nvSpPr>
      <xdr:spPr bwMode="auto">
        <a:xfrm>
          <a:off x="4619625" y="56930925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18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419" name="Text Box 38"/>
        <xdr:cNvSpPr txBox="1">
          <a:spLocks noChangeArrowheads="1"/>
        </xdr:cNvSpPr>
      </xdr:nvSpPr>
      <xdr:spPr bwMode="auto">
        <a:xfrm>
          <a:off x="4038600" y="3120009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20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21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422" name="Text Box 38"/>
        <xdr:cNvSpPr txBox="1">
          <a:spLocks noChangeArrowheads="1"/>
        </xdr:cNvSpPr>
      </xdr:nvSpPr>
      <xdr:spPr bwMode="auto">
        <a:xfrm>
          <a:off x="4038600" y="3120009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76200</xdr:colOff>
      <xdr:row>129</xdr:row>
      <xdr:rowOff>0</xdr:rowOff>
    </xdr:from>
    <xdr:ext cx="76200" cy="542925"/>
    <xdr:sp macro="" textlink="">
      <xdr:nvSpPr>
        <xdr:cNvPr id="2423" name="Text Box 38"/>
        <xdr:cNvSpPr txBox="1">
          <a:spLocks noChangeArrowheads="1"/>
        </xdr:cNvSpPr>
      </xdr:nvSpPr>
      <xdr:spPr bwMode="auto">
        <a:xfrm>
          <a:off x="5362575" y="567404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2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2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426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27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428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29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30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431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3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3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3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3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3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3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3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4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4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4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4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4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445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446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447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448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4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5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5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5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5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5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5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5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457" name="Text Box 5"/>
        <xdr:cNvSpPr txBox="1">
          <a:spLocks noChangeArrowheads="1"/>
        </xdr:cNvSpPr>
      </xdr:nvSpPr>
      <xdr:spPr bwMode="auto">
        <a:xfrm>
          <a:off x="4038600" y="3122009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58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459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60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462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6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6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6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6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6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6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69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70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7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7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73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7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7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476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477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478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479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8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8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8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8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8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85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8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87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2819400</xdr:colOff>
      <xdr:row>129</xdr:row>
      <xdr:rowOff>0</xdr:rowOff>
    </xdr:from>
    <xdr:ext cx="76200" cy="333375"/>
    <xdr:sp macro="" textlink="">
      <xdr:nvSpPr>
        <xdr:cNvPr id="2488" name="Text Box 5"/>
        <xdr:cNvSpPr txBox="1">
          <a:spLocks noChangeArrowheads="1"/>
        </xdr:cNvSpPr>
      </xdr:nvSpPr>
      <xdr:spPr bwMode="auto">
        <a:xfrm>
          <a:off x="3705225" y="56978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89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490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91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492" name="Text Box 5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493" name="Text Box 5"/>
        <xdr:cNvSpPr txBox="1">
          <a:spLocks noChangeArrowheads="1"/>
        </xdr:cNvSpPr>
      </xdr:nvSpPr>
      <xdr:spPr bwMode="auto">
        <a:xfrm>
          <a:off x="4038600" y="3122009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9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9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9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9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498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499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00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01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02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0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04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0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06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507" name="Text Box 38"/>
        <xdr:cNvSpPr txBox="1">
          <a:spLocks noChangeArrowheads="1"/>
        </xdr:cNvSpPr>
      </xdr:nvSpPr>
      <xdr:spPr bwMode="auto">
        <a:xfrm>
          <a:off x="459105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08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09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10" name="Text Box 39"/>
        <xdr:cNvSpPr txBox="1">
          <a:spLocks noChangeArrowheads="1"/>
        </xdr:cNvSpPr>
      </xdr:nvSpPr>
      <xdr:spPr bwMode="auto">
        <a:xfrm>
          <a:off x="4229100" y="3122009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11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12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13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15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16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17" name="Text Box 38"/>
        <xdr:cNvSpPr txBox="1">
          <a:spLocks noChangeArrowheads="1"/>
        </xdr:cNvSpPr>
      </xdr:nvSpPr>
      <xdr:spPr bwMode="auto">
        <a:xfrm>
          <a:off x="4038600" y="3122009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18" name="Text Box 38"/>
        <xdr:cNvSpPr txBox="1">
          <a:spLocks noChangeArrowheads="1"/>
        </xdr:cNvSpPr>
      </xdr:nvSpPr>
      <xdr:spPr bwMode="auto">
        <a:xfrm>
          <a:off x="4038600" y="312200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485775</xdr:colOff>
      <xdr:row>129</xdr:row>
      <xdr:rowOff>0</xdr:rowOff>
    </xdr:from>
    <xdr:ext cx="76200" cy="333375"/>
    <xdr:sp macro="" textlink="">
      <xdr:nvSpPr>
        <xdr:cNvPr id="2519" name="Text Box 5"/>
        <xdr:cNvSpPr txBox="1">
          <a:spLocks noChangeArrowheads="1"/>
        </xdr:cNvSpPr>
      </xdr:nvSpPr>
      <xdr:spPr bwMode="auto">
        <a:xfrm>
          <a:off x="10829925" y="5792152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520" name="Text Box 38"/>
        <xdr:cNvSpPr txBox="1">
          <a:spLocks noChangeArrowheads="1"/>
        </xdr:cNvSpPr>
      </xdr:nvSpPr>
      <xdr:spPr bwMode="auto">
        <a:xfrm>
          <a:off x="4038600" y="312200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521" name="Text Box 38"/>
        <xdr:cNvSpPr txBox="1">
          <a:spLocks noChangeArrowheads="1"/>
        </xdr:cNvSpPr>
      </xdr:nvSpPr>
      <xdr:spPr bwMode="auto">
        <a:xfrm>
          <a:off x="4038600" y="31220092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22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2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24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25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26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27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28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29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30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31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32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3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34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535" name="Text Box 38"/>
        <xdr:cNvSpPr txBox="1">
          <a:spLocks noChangeArrowheads="1"/>
        </xdr:cNvSpPr>
      </xdr:nvSpPr>
      <xdr:spPr bwMode="auto">
        <a:xfrm>
          <a:off x="459105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36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37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38" name="Text Box 39"/>
        <xdr:cNvSpPr txBox="1">
          <a:spLocks noChangeArrowheads="1"/>
        </xdr:cNvSpPr>
      </xdr:nvSpPr>
      <xdr:spPr bwMode="auto">
        <a:xfrm>
          <a:off x="4229100" y="3131629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39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40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41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42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43" name="Text Box 38"/>
        <xdr:cNvSpPr txBox="1">
          <a:spLocks noChangeArrowheads="1"/>
        </xdr:cNvSpPr>
      </xdr:nvSpPr>
      <xdr:spPr bwMode="auto">
        <a:xfrm>
          <a:off x="4038600" y="3131629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44" name="Text Box 38"/>
        <xdr:cNvSpPr txBox="1">
          <a:spLocks noChangeArrowheads="1"/>
        </xdr:cNvSpPr>
      </xdr:nvSpPr>
      <xdr:spPr bwMode="auto">
        <a:xfrm>
          <a:off x="4038600" y="313162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81025"/>
    <xdr:sp macro="" textlink="">
      <xdr:nvSpPr>
        <xdr:cNvPr id="2546" name="Text Box 5"/>
        <xdr:cNvSpPr txBox="1">
          <a:spLocks noChangeArrowheads="1"/>
        </xdr:cNvSpPr>
      </xdr:nvSpPr>
      <xdr:spPr bwMode="auto">
        <a:xfrm>
          <a:off x="4086225" y="5695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81025"/>
    <xdr:sp macro="" textlink="">
      <xdr:nvSpPr>
        <xdr:cNvPr id="2547" name="Text Box 5"/>
        <xdr:cNvSpPr txBox="1">
          <a:spLocks noChangeArrowheads="1"/>
        </xdr:cNvSpPr>
      </xdr:nvSpPr>
      <xdr:spPr bwMode="auto">
        <a:xfrm>
          <a:off x="4086225" y="5695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548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90550"/>
    <xdr:sp macro="" textlink="">
      <xdr:nvSpPr>
        <xdr:cNvPr id="2549" name="Text Box 38"/>
        <xdr:cNvSpPr txBox="1">
          <a:spLocks noChangeArrowheads="1"/>
        </xdr:cNvSpPr>
      </xdr:nvSpPr>
      <xdr:spPr bwMode="auto">
        <a:xfrm>
          <a:off x="4086225" y="5695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609600"/>
    <xdr:sp macro="" textlink="">
      <xdr:nvSpPr>
        <xdr:cNvPr id="2550" name="Text Box 38"/>
        <xdr:cNvSpPr txBox="1">
          <a:spLocks noChangeArrowheads="1"/>
        </xdr:cNvSpPr>
      </xdr:nvSpPr>
      <xdr:spPr bwMode="auto">
        <a:xfrm>
          <a:off x="4086225" y="569595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714375"/>
    <xdr:sp macro="" textlink="">
      <xdr:nvSpPr>
        <xdr:cNvPr id="2551" name="Text Box 5"/>
        <xdr:cNvSpPr txBox="1">
          <a:spLocks noChangeArrowheads="1"/>
        </xdr:cNvSpPr>
      </xdr:nvSpPr>
      <xdr:spPr bwMode="auto">
        <a:xfrm>
          <a:off x="4086225" y="56959500"/>
          <a:ext cx="762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81025"/>
    <xdr:sp macro="" textlink="">
      <xdr:nvSpPr>
        <xdr:cNvPr id="2552" name="Text Box 38"/>
        <xdr:cNvSpPr txBox="1">
          <a:spLocks noChangeArrowheads="1"/>
        </xdr:cNvSpPr>
      </xdr:nvSpPr>
      <xdr:spPr bwMode="auto">
        <a:xfrm>
          <a:off x="4086225" y="5695950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600075"/>
    <xdr:sp macro="" textlink="">
      <xdr:nvSpPr>
        <xdr:cNvPr id="2553" name="Text Box 38"/>
        <xdr:cNvSpPr txBox="1">
          <a:spLocks noChangeArrowheads="1"/>
        </xdr:cNvSpPr>
      </xdr:nvSpPr>
      <xdr:spPr bwMode="auto">
        <a:xfrm>
          <a:off x="408622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554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55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556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5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5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6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6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6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6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6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6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6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6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570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7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7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57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7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7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7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7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7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7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8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8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582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583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584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58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58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587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8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8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9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9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9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9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9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9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9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9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59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0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601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0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0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0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0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0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0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0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0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1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1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1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614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615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61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617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618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1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2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2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2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2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2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2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2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2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2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2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3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3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632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3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3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3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3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3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3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4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4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4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4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644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645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646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4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4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4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5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5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5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5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5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5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5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5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5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5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660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6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6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6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6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6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6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90525"/>
    <xdr:sp macro="" textlink="">
      <xdr:nvSpPr>
        <xdr:cNvPr id="2670" name="Text Box 5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90525"/>
    <xdr:sp macro="" textlink="">
      <xdr:nvSpPr>
        <xdr:cNvPr id="2671" name="Text Box 5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672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0050"/>
    <xdr:sp macro="" textlink="">
      <xdr:nvSpPr>
        <xdr:cNvPr id="2673" name="Text Box 38"/>
        <xdr:cNvSpPr txBox="1">
          <a:spLocks noChangeArrowheads="1"/>
        </xdr:cNvSpPr>
      </xdr:nvSpPr>
      <xdr:spPr bwMode="auto">
        <a:xfrm>
          <a:off x="4086225" y="56959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19100"/>
    <xdr:sp macro="" textlink="">
      <xdr:nvSpPr>
        <xdr:cNvPr id="2674" name="Text Box 38"/>
        <xdr:cNvSpPr txBox="1">
          <a:spLocks noChangeArrowheads="1"/>
        </xdr:cNvSpPr>
      </xdr:nvSpPr>
      <xdr:spPr bwMode="auto">
        <a:xfrm>
          <a:off x="4086225" y="569595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675" name="Text Box 5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90525"/>
    <xdr:sp macro="" textlink="">
      <xdr:nvSpPr>
        <xdr:cNvPr id="2676" name="Text Box 38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09575"/>
    <xdr:sp macro="" textlink="">
      <xdr:nvSpPr>
        <xdr:cNvPr id="2677" name="Text Box 38"/>
        <xdr:cNvSpPr txBox="1">
          <a:spLocks noChangeArrowheads="1"/>
        </xdr:cNvSpPr>
      </xdr:nvSpPr>
      <xdr:spPr bwMode="auto">
        <a:xfrm>
          <a:off x="4086225" y="56959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678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679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680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8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8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8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8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8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8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8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8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8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9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9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9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9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694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9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96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69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69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69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0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0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0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0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0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0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706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707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708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709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710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711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1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1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1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1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1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1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1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2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2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2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2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2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725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26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2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28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2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3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3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3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3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3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3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3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737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738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739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740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741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742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4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4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4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4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4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4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4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5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5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5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5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5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5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756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5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58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59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6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6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6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6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6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171450</xdr:colOff>
      <xdr:row>129</xdr:row>
      <xdr:rowOff>0</xdr:rowOff>
    </xdr:from>
    <xdr:ext cx="76200" cy="228600"/>
    <xdr:sp macro="" textlink="">
      <xdr:nvSpPr>
        <xdr:cNvPr id="2767" name="Text Box 38"/>
        <xdr:cNvSpPr txBox="1">
          <a:spLocks noChangeArrowheads="1"/>
        </xdr:cNvSpPr>
      </xdr:nvSpPr>
      <xdr:spPr bwMode="auto">
        <a:xfrm>
          <a:off x="4257675" y="569499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333375</xdr:colOff>
      <xdr:row>129</xdr:row>
      <xdr:rowOff>0</xdr:rowOff>
    </xdr:from>
    <xdr:ext cx="45719" cy="45719"/>
    <xdr:sp macro="" textlink="">
      <xdr:nvSpPr>
        <xdr:cNvPr id="2768" name="Text Box 5"/>
        <xdr:cNvSpPr txBox="1">
          <a:spLocks noChangeArrowheads="1"/>
        </xdr:cNvSpPr>
      </xdr:nvSpPr>
      <xdr:spPr bwMode="auto">
        <a:xfrm flipV="1">
          <a:off x="4419600" y="56959500"/>
          <a:ext cx="4571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769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770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7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7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7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7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7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7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7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7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7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8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8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8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8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784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8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86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787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8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8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9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9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79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79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590550"/>
    <xdr:sp macro="" textlink="">
      <xdr:nvSpPr>
        <xdr:cNvPr id="2794" name="Text Box 38"/>
        <xdr:cNvSpPr txBox="1">
          <a:spLocks noChangeArrowheads="1"/>
        </xdr:cNvSpPr>
      </xdr:nvSpPr>
      <xdr:spPr bwMode="auto">
        <a:xfrm>
          <a:off x="4667250" y="5695950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600075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408622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600075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408622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798" name="Text Box 3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799" name="Text Box 4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800" name="Text Box 5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801" name="Text Box 6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803" name="Text Box 11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804" name="Text Box 12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805" name="Text Box 13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806" name="Text Box 14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807" name="Text Box 15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808" name="Text Box 16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057275"/>
    <xdr:sp macro="" textlink="">
      <xdr:nvSpPr>
        <xdr:cNvPr id="2809" name="Text Box 22"/>
        <xdr:cNvSpPr txBox="1">
          <a:spLocks noChangeArrowheads="1"/>
        </xdr:cNvSpPr>
      </xdr:nvSpPr>
      <xdr:spPr bwMode="auto">
        <a:xfrm>
          <a:off x="40862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38100</xdr:colOff>
      <xdr:row>129</xdr:row>
      <xdr:rowOff>0</xdr:rowOff>
    </xdr:from>
    <xdr:ext cx="76200" cy="1057275"/>
    <xdr:sp macro="" textlink="">
      <xdr:nvSpPr>
        <xdr:cNvPr id="2810" name="Text Box 23"/>
        <xdr:cNvSpPr txBox="1">
          <a:spLocks noChangeArrowheads="1"/>
        </xdr:cNvSpPr>
      </xdr:nvSpPr>
      <xdr:spPr bwMode="auto">
        <a:xfrm>
          <a:off x="4124325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811" name="Text Box 24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129</xdr:row>
      <xdr:rowOff>0</xdr:rowOff>
    </xdr:from>
    <xdr:ext cx="76200" cy="1057275"/>
    <xdr:sp macro="" textlink="">
      <xdr:nvSpPr>
        <xdr:cNvPr id="2812" name="Text Box 25"/>
        <xdr:cNvSpPr txBox="1">
          <a:spLocks noChangeArrowheads="1"/>
        </xdr:cNvSpPr>
      </xdr:nvSpPr>
      <xdr:spPr bwMode="auto">
        <a:xfrm>
          <a:off x="1676400" y="56959500"/>
          <a:ext cx="762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61950"/>
    <xdr:sp macro="" textlink="">
      <xdr:nvSpPr>
        <xdr:cNvPr id="2813" name="Text Box 5"/>
        <xdr:cNvSpPr txBox="1">
          <a:spLocks noChangeArrowheads="1"/>
        </xdr:cNvSpPr>
      </xdr:nvSpPr>
      <xdr:spPr bwMode="auto">
        <a:xfrm>
          <a:off x="4086225" y="5695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61950"/>
    <xdr:sp macro="" textlink="">
      <xdr:nvSpPr>
        <xdr:cNvPr id="2814" name="Text Box 5"/>
        <xdr:cNvSpPr txBox="1">
          <a:spLocks noChangeArrowheads="1"/>
        </xdr:cNvSpPr>
      </xdr:nvSpPr>
      <xdr:spPr bwMode="auto">
        <a:xfrm>
          <a:off x="4086225" y="5695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815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16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1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200025</xdr:colOff>
      <xdr:row>129</xdr:row>
      <xdr:rowOff>0</xdr:rowOff>
    </xdr:from>
    <xdr:ext cx="76200" cy="704850"/>
    <xdr:sp macro="" textlink="">
      <xdr:nvSpPr>
        <xdr:cNvPr id="2818" name="Text Box 38"/>
        <xdr:cNvSpPr txBox="1">
          <a:spLocks noChangeArrowheads="1"/>
        </xdr:cNvSpPr>
      </xdr:nvSpPr>
      <xdr:spPr bwMode="auto">
        <a:xfrm>
          <a:off x="12372975" y="57435750"/>
          <a:ext cx="762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19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20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821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22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823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2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25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826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2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28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523875"/>
    <xdr:sp macro="" textlink="">
      <xdr:nvSpPr>
        <xdr:cNvPr id="2829" name="Text Box 38"/>
        <xdr:cNvSpPr txBox="1">
          <a:spLocks noChangeArrowheads="1"/>
        </xdr:cNvSpPr>
      </xdr:nvSpPr>
      <xdr:spPr bwMode="auto">
        <a:xfrm>
          <a:off x="4667250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129</xdr:row>
      <xdr:rowOff>0</xdr:rowOff>
    </xdr:from>
    <xdr:ext cx="76200" cy="762000"/>
    <xdr:sp macro="" textlink="">
      <xdr:nvSpPr>
        <xdr:cNvPr id="2830" name="Text Box 39"/>
        <xdr:cNvSpPr txBox="1">
          <a:spLocks noChangeArrowheads="1"/>
        </xdr:cNvSpPr>
      </xdr:nvSpPr>
      <xdr:spPr bwMode="auto">
        <a:xfrm>
          <a:off x="6391275" y="5695950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552450"/>
    <xdr:sp macro="" textlink="">
      <xdr:nvSpPr>
        <xdr:cNvPr id="2831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552450"/>
    <xdr:sp macro="" textlink="">
      <xdr:nvSpPr>
        <xdr:cNvPr id="2832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33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834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35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36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83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390525</xdr:colOff>
      <xdr:row>129</xdr:row>
      <xdr:rowOff>0</xdr:rowOff>
    </xdr:from>
    <xdr:ext cx="76200" cy="542925"/>
    <xdr:sp macro="" textlink="">
      <xdr:nvSpPr>
        <xdr:cNvPr id="2838" name="Text Box 38"/>
        <xdr:cNvSpPr txBox="1">
          <a:spLocks noChangeArrowheads="1"/>
        </xdr:cNvSpPr>
      </xdr:nvSpPr>
      <xdr:spPr bwMode="auto">
        <a:xfrm>
          <a:off x="4476750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71475"/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4086225" y="569595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90525"/>
    <xdr:sp macro="" textlink="">
      <xdr:nvSpPr>
        <xdr:cNvPr id="2840" name="Text Box 38"/>
        <xdr:cNvSpPr txBox="1">
          <a:spLocks noChangeArrowheads="1"/>
        </xdr:cNvSpPr>
      </xdr:nvSpPr>
      <xdr:spPr bwMode="auto">
        <a:xfrm>
          <a:off x="4086225" y="56959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495300"/>
    <xdr:sp macro="" textlink="">
      <xdr:nvSpPr>
        <xdr:cNvPr id="2841" name="Text Box 5"/>
        <xdr:cNvSpPr txBox="1">
          <a:spLocks noChangeArrowheads="1"/>
        </xdr:cNvSpPr>
      </xdr:nvSpPr>
      <xdr:spPr bwMode="auto">
        <a:xfrm>
          <a:off x="4086225" y="569595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61950"/>
    <xdr:sp macro="" textlink="">
      <xdr:nvSpPr>
        <xdr:cNvPr id="2842" name="Text Box 38"/>
        <xdr:cNvSpPr txBox="1">
          <a:spLocks noChangeArrowheads="1"/>
        </xdr:cNvSpPr>
      </xdr:nvSpPr>
      <xdr:spPr bwMode="auto">
        <a:xfrm>
          <a:off x="4086225" y="569595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81000"/>
    <xdr:sp macro="" textlink="">
      <xdr:nvSpPr>
        <xdr:cNvPr id="2843" name="Text Box 38"/>
        <xdr:cNvSpPr txBox="1">
          <a:spLocks noChangeArrowheads="1"/>
        </xdr:cNvSpPr>
      </xdr:nvSpPr>
      <xdr:spPr bwMode="auto">
        <a:xfrm>
          <a:off x="4086225" y="569595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844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4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4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4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5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5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5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5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5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5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5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5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5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5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860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86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86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86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6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6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6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6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7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7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872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873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874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875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87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877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7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8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8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8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8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8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8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8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8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8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8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9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891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89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89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89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9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89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9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9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89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0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0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0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903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04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905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06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07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908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0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1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1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1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1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1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1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1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1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1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2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2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922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923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924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925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2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2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2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2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3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3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3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3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934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35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936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37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3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39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40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41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42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43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44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4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46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47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4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49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2950" name="Text Box 38"/>
        <xdr:cNvSpPr txBox="1">
          <a:spLocks noChangeArrowheads="1"/>
        </xdr:cNvSpPr>
      </xdr:nvSpPr>
      <xdr:spPr bwMode="auto">
        <a:xfrm>
          <a:off x="4667250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951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952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2953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54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55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56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57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5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60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61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962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63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6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304800</xdr:colOff>
      <xdr:row>129</xdr:row>
      <xdr:rowOff>0</xdr:rowOff>
    </xdr:from>
    <xdr:ext cx="76200" cy="542925"/>
    <xdr:sp macro="" textlink="">
      <xdr:nvSpPr>
        <xdr:cNvPr id="2965" name="Text Box 38"/>
        <xdr:cNvSpPr txBox="1">
          <a:spLocks noChangeArrowheads="1"/>
        </xdr:cNvSpPr>
      </xdr:nvSpPr>
      <xdr:spPr bwMode="auto">
        <a:xfrm>
          <a:off x="7753350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66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67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968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69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970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71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72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973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7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75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523875"/>
    <xdr:sp macro="" textlink="">
      <xdr:nvSpPr>
        <xdr:cNvPr id="2976" name="Text Box 38"/>
        <xdr:cNvSpPr txBox="1">
          <a:spLocks noChangeArrowheads="1"/>
        </xdr:cNvSpPr>
      </xdr:nvSpPr>
      <xdr:spPr bwMode="auto">
        <a:xfrm>
          <a:off x="4667250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114300</xdr:colOff>
      <xdr:row>129</xdr:row>
      <xdr:rowOff>0</xdr:rowOff>
    </xdr:from>
    <xdr:ext cx="76200" cy="600075"/>
    <xdr:sp macro="" textlink="">
      <xdr:nvSpPr>
        <xdr:cNvPr id="2977" name="Text Box 39"/>
        <xdr:cNvSpPr txBox="1">
          <a:spLocks noChangeArrowheads="1"/>
        </xdr:cNvSpPr>
      </xdr:nvSpPr>
      <xdr:spPr bwMode="auto">
        <a:xfrm>
          <a:off x="6391275" y="5695950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552450"/>
    <xdr:sp macro="" textlink="">
      <xdr:nvSpPr>
        <xdr:cNvPr id="2978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552450"/>
    <xdr:sp macro="" textlink="">
      <xdr:nvSpPr>
        <xdr:cNvPr id="2979" name="Text Box 39"/>
        <xdr:cNvSpPr txBox="1">
          <a:spLocks noChangeArrowheads="1"/>
        </xdr:cNvSpPr>
      </xdr:nvSpPr>
      <xdr:spPr bwMode="auto">
        <a:xfrm>
          <a:off x="4276725" y="5695950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80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42925"/>
    <xdr:sp macro="" textlink="">
      <xdr:nvSpPr>
        <xdr:cNvPr id="2981" name="Text Box 38"/>
        <xdr:cNvSpPr txBox="1">
          <a:spLocks noChangeArrowheads="1"/>
        </xdr:cNvSpPr>
      </xdr:nvSpPr>
      <xdr:spPr bwMode="auto">
        <a:xfrm>
          <a:off x="4086225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82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83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523875"/>
    <xdr:sp macro="" textlink="">
      <xdr:nvSpPr>
        <xdr:cNvPr id="2984" name="Text Box 38"/>
        <xdr:cNvSpPr txBox="1">
          <a:spLocks noChangeArrowheads="1"/>
        </xdr:cNvSpPr>
      </xdr:nvSpPr>
      <xdr:spPr bwMode="auto">
        <a:xfrm>
          <a:off x="4086225" y="56959500"/>
          <a:ext cx="76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390525</xdr:colOff>
      <xdr:row>129</xdr:row>
      <xdr:rowOff>0</xdr:rowOff>
    </xdr:from>
    <xdr:ext cx="76200" cy="542925"/>
    <xdr:sp macro="" textlink="">
      <xdr:nvSpPr>
        <xdr:cNvPr id="2985" name="Text Box 38"/>
        <xdr:cNvSpPr txBox="1">
          <a:spLocks noChangeArrowheads="1"/>
        </xdr:cNvSpPr>
      </xdr:nvSpPr>
      <xdr:spPr bwMode="auto">
        <a:xfrm>
          <a:off x="4476750" y="569595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8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8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2988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89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2990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91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2992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2993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9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9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9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9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299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0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0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0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0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0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0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0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3007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08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09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10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1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1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1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1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1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1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1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1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3019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3020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3021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3022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3023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3024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2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2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2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2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2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3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31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32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3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3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35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3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3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3038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39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4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4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4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4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4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4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47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4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49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3050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3051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3052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3053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3054" name="Text Box 5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133350"/>
    <xdr:sp macro="" textlink="">
      <xdr:nvSpPr>
        <xdr:cNvPr id="3055" name="Text Box 5"/>
        <xdr:cNvSpPr txBox="1">
          <a:spLocks noChangeArrowheads="1"/>
        </xdr:cNvSpPr>
      </xdr:nvSpPr>
      <xdr:spPr bwMode="auto">
        <a:xfrm>
          <a:off x="4086225" y="569595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5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5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5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5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60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61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62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63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64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6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66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6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68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3069" name="Text Box 38"/>
        <xdr:cNvSpPr txBox="1">
          <a:spLocks noChangeArrowheads="1"/>
        </xdr:cNvSpPr>
      </xdr:nvSpPr>
      <xdr:spPr bwMode="auto">
        <a:xfrm>
          <a:off x="4667250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70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71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72" name="Text Box 39"/>
        <xdr:cNvSpPr txBox="1">
          <a:spLocks noChangeArrowheads="1"/>
        </xdr:cNvSpPr>
      </xdr:nvSpPr>
      <xdr:spPr bwMode="auto">
        <a:xfrm>
          <a:off x="4276725" y="569595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73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74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75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76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77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78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4086225" y="569595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80" name="Text Box 38"/>
        <xdr:cNvSpPr txBox="1">
          <a:spLocks noChangeArrowheads="1"/>
        </xdr:cNvSpPr>
      </xdr:nvSpPr>
      <xdr:spPr bwMode="auto">
        <a:xfrm>
          <a:off x="4086225" y="56959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333375"/>
    <xdr:sp macro="" textlink="">
      <xdr:nvSpPr>
        <xdr:cNvPr id="3081" name="Text Box 5"/>
        <xdr:cNvSpPr txBox="1">
          <a:spLocks noChangeArrowheads="1"/>
        </xdr:cNvSpPr>
      </xdr:nvSpPr>
      <xdr:spPr bwMode="auto">
        <a:xfrm>
          <a:off x="4086225" y="569595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0025"/>
    <xdr:sp macro="" textlink="">
      <xdr:nvSpPr>
        <xdr:cNvPr id="3082" name="Text Box 38"/>
        <xdr:cNvSpPr txBox="1">
          <a:spLocks noChangeArrowheads="1"/>
        </xdr:cNvSpPr>
      </xdr:nvSpPr>
      <xdr:spPr bwMode="auto">
        <a:xfrm>
          <a:off x="4086225" y="56959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19075"/>
    <xdr:sp macro="" textlink="">
      <xdr:nvSpPr>
        <xdr:cNvPr id="3083" name="Text Box 38"/>
        <xdr:cNvSpPr txBox="1">
          <a:spLocks noChangeArrowheads="1"/>
        </xdr:cNvSpPr>
      </xdr:nvSpPr>
      <xdr:spPr bwMode="auto">
        <a:xfrm>
          <a:off x="4086225" y="56959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84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8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86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87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88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89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90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91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92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93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094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9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096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129</xdr:row>
      <xdr:rowOff>0</xdr:rowOff>
    </xdr:from>
    <xdr:ext cx="76200" cy="209550"/>
    <xdr:sp macro="" textlink="">
      <xdr:nvSpPr>
        <xdr:cNvPr id="3097" name="Text Box 38"/>
        <xdr:cNvSpPr txBox="1">
          <a:spLocks noChangeArrowheads="1"/>
        </xdr:cNvSpPr>
      </xdr:nvSpPr>
      <xdr:spPr bwMode="auto">
        <a:xfrm>
          <a:off x="4667250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98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099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190500</xdr:colOff>
      <xdr:row>129</xdr:row>
      <xdr:rowOff>0</xdr:rowOff>
    </xdr:from>
    <xdr:ext cx="76200" cy="238125"/>
    <xdr:sp macro="" textlink="">
      <xdr:nvSpPr>
        <xdr:cNvPr id="3100" name="Text Box 39"/>
        <xdr:cNvSpPr txBox="1">
          <a:spLocks noChangeArrowheads="1"/>
        </xdr:cNvSpPr>
      </xdr:nvSpPr>
      <xdr:spPr bwMode="auto">
        <a:xfrm>
          <a:off x="4276725" y="579215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101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102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103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104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09550"/>
    <xdr:sp macro="" textlink="">
      <xdr:nvSpPr>
        <xdr:cNvPr id="3105" name="Text Box 38"/>
        <xdr:cNvSpPr txBox="1">
          <a:spLocks noChangeArrowheads="1"/>
        </xdr:cNvSpPr>
      </xdr:nvSpPr>
      <xdr:spPr bwMode="auto">
        <a:xfrm>
          <a:off x="4086225" y="57921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129</xdr:row>
      <xdr:rowOff>0</xdr:rowOff>
    </xdr:from>
    <xdr:ext cx="76200" cy="228600"/>
    <xdr:sp macro="" textlink="">
      <xdr:nvSpPr>
        <xdr:cNvPr id="3106" name="Text Box 38"/>
        <xdr:cNvSpPr txBox="1">
          <a:spLocks noChangeArrowheads="1"/>
        </xdr:cNvSpPr>
      </xdr:nvSpPr>
      <xdr:spPr bwMode="auto">
        <a:xfrm>
          <a:off x="4086225" y="579215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0025"/>
    <xdr:sp macro="" textlink="">
      <xdr:nvSpPr>
        <xdr:cNvPr id="3107" name="Text Box 4"/>
        <xdr:cNvSpPr txBox="1">
          <a:spLocks noChangeArrowheads="1"/>
        </xdr:cNvSpPr>
      </xdr:nvSpPr>
      <xdr:spPr bwMode="auto">
        <a:xfrm>
          <a:off x="3981450" y="1465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08" name="Text Box 1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09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0" name="Text Box 1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1" name="Text Box 1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2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3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4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5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7" name="Text Box 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8" name="Text Box 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19" name="Text Box 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0" name="Text Box 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1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2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3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4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5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6" name="Text Box 3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7" name="Text Box 3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8" name="Text Box 3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29" name="Text Box 34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30" name="Text Box 3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67</xdr:row>
      <xdr:rowOff>0</xdr:rowOff>
    </xdr:from>
    <xdr:ext cx="76200" cy="238125"/>
    <xdr:sp macro="" textlink="">
      <xdr:nvSpPr>
        <xdr:cNvPr id="3131" name="Text Box 38"/>
        <xdr:cNvSpPr txBox="1">
          <a:spLocks noChangeArrowheads="1"/>
        </xdr:cNvSpPr>
      </xdr:nvSpPr>
      <xdr:spPr bwMode="auto">
        <a:xfrm>
          <a:off x="58293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76200" cy="238125"/>
    <xdr:sp macro="" textlink="">
      <xdr:nvSpPr>
        <xdr:cNvPr id="3132" name="Text Box 38"/>
        <xdr:cNvSpPr txBox="1">
          <a:spLocks noChangeArrowheads="1"/>
        </xdr:cNvSpPr>
      </xdr:nvSpPr>
      <xdr:spPr bwMode="auto">
        <a:xfrm>
          <a:off x="45339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33" name="Text Box 15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34" name="Text Box 16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35" name="Text Box 17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36" name="Text Box 18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37" name="Text Box 19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38" name="Text Box 20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39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0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2" name="Text Box 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3" name="Text Box 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4" name="Text Box 7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6" name="Text Box 1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7" name="Text Box 19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8" name="Text Box 2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49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50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54" name="Text Box 34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55" name="Text Box 3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0025"/>
    <xdr:sp macro="" textlink="">
      <xdr:nvSpPr>
        <xdr:cNvPr id="3156" name="Text Box 4"/>
        <xdr:cNvSpPr txBox="1">
          <a:spLocks noChangeArrowheads="1"/>
        </xdr:cNvSpPr>
      </xdr:nvSpPr>
      <xdr:spPr bwMode="auto">
        <a:xfrm>
          <a:off x="3981450" y="14658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57" name="Text Box 1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59" name="Text Box 1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0" name="Text Box 1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1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2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3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4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0" name="Text Box 16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1" name="Text Box 19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2" name="Text Box 2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3" name="Text Box 2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4" name="Text Box 2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5" name="Text Box 30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6" name="Text Box 31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7" name="Text Box 32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8" name="Text Box 34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76200</xdr:colOff>
      <xdr:row>67</xdr:row>
      <xdr:rowOff>180975</xdr:rowOff>
    </xdr:to>
    <xdr:sp macro="" textlink="">
      <xdr:nvSpPr>
        <xdr:cNvPr id="3179" name="Text Box 35"/>
        <xdr:cNvSpPr txBox="1">
          <a:spLocks noChangeArrowheads="1"/>
        </xdr:cNvSpPr>
      </xdr:nvSpPr>
      <xdr:spPr bwMode="auto">
        <a:xfrm>
          <a:off x="3981450" y="14658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67</xdr:row>
      <xdr:rowOff>0</xdr:rowOff>
    </xdr:from>
    <xdr:ext cx="76200" cy="238125"/>
    <xdr:sp macro="" textlink="">
      <xdr:nvSpPr>
        <xdr:cNvPr id="3180" name="Text Box 38"/>
        <xdr:cNvSpPr txBox="1">
          <a:spLocks noChangeArrowheads="1"/>
        </xdr:cNvSpPr>
      </xdr:nvSpPr>
      <xdr:spPr bwMode="auto">
        <a:xfrm>
          <a:off x="58293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76200" cy="238125"/>
    <xdr:sp macro="" textlink="">
      <xdr:nvSpPr>
        <xdr:cNvPr id="3181" name="Text Box 38"/>
        <xdr:cNvSpPr txBox="1">
          <a:spLocks noChangeArrowheads="1"/>
        </xdr:cNvSpPr>
      </xdr:nvSpPr>
      <xdr:spPr bwMode="auto">
        <a:xfrm>
          <a:off x="4533900" y="146589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2" name="Text Box 15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3" name="Text Box 16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4" name="Text Box 17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5" name="Text Box 18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6" name="Text Box 19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3981450" y="15087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8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89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1" name="Text Box 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2" name="Text Box 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3" name="Text Box 7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4" name="Text Box 8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5" name="Text Box 16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6" name="Text Box 19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7" name="Text Box 2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8" name="Text Box 2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199" name="Text Box 2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200" name="Text Box 30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201" name="Text Box 31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202" name="Text Box 32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203" name="Text Box 34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76200" cy="209550"/>
    <xdr:sp macro="" textlink="">
      <xdr:nvSpPr>
        <xdr:cNvPr id="3204" name="Text Box 35"/>
        <xdr:cNvSpPr txBox="1">
          <a:spLocks noChangeArrowheads="1"/>
        </xdr:cNvSpPr>
      </xdr:nvSpPr>
      <xdr:spPr bwMode="auto">
        <a:xfrm>
          <a:off x="3981450" y="15097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28575</xdr:rowOff>
    </xdr:to>
    <xdr:sp macro="" textlink="">
      <xdr:nvSpPr>
        <xdr:cNvPr id="3205" name="Text Box 5"/>
        <xdr:cNvSpPr txBox="1">
          <a:spLocks noChangeArrowheads="1"/>
        </xdr:cNvSpPr>
      </xdr:nvSpPr>
      <xdr:spPr bwMode="auto">
        <a:xfrm>
          <a:off x="3790950" y="35052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28575</xdr:rowOff>
    </xdr:to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3790950" y="3505200"/>
          <a:ext cx="762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9525</xdr:rowOff>
    </xdr:to>
    <xdr:sp macro="" textlink="">
      <xdr:nvSpPr>
        <xdr:cNvPr id="3207" name="Text Box 5"/>
        <xdr:cNvSpPr txBox="1">
          <a:spLocks noChangeArrowheads="1"/>
        </xdr:cNvSpPr>
      </xdr:nvSpPr>
      <xdr:spPr bwMode="auto">
        <a:xfrm>
          <a:off x="3790950" y="3505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9525</xdr:rowOff>
    </xdr:to>
    <xdr:sp macro="" textlink="">
      <xdr:nvSpPr>
        <xdr:cNvPr id="3208" name="Text Box 5"/>
        <xdr:cNvSpPr txBox="1">
          <a:spLocks noChangeArrowheads="1"/>
        </xdr:cNvSpPr>
      </xdr:nvSpPr>
      <xdr:spPr bwMode="auto">
        <a:xfrm>
          <a:off x="3790950" y="3505200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125</xdr:row>
      <xdr:rowOff>0</xdr:rowOff>
    </xdr:from>
    <xdr:to>
      <xdr:col>2</xdr:col>
      <xdr:colOff>876300</xdr:colOff>
      <xdr:row>126</xdr:row>
      <xdr:rowOff>171450</xdr:rowOff>
    </xdr:to>
    <xdr:sp macro="" textlink="">
      <xdr:nvSpPr>
        <xdr:cNvPr id="3209" name="Text Box 3797"/>
        <xdr:cNvSpPr txBox="1">
          <a:spLocks noChangeArrowheads="1"/>
        </xdr:cNvSpPr>
      </xdr:nvSpPr>
      <xdr:spPr bwMode="auto">
        <a:xfrm>
          <a:off x="14668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125</xdr:row>
      <xdr:rowOff>0</xdr:rowOff>
    </xdr:from>
    <xdr:to>
      <xdr:col>2</xdr:col>
      <xdr:colOff>876300</xdr:colOff>
      <xdr:row>126</xdr:row>
      <xdr:rowOff>171450</xdr:rowOff>
    </xdr:to>
    <xdr:sp macro="" textlink="">
      <xdr:nvSpPr>
        <xdr:cNvPr id="3210" name="Text Box 3798"/>
        <xdr:cNvSpPr txBox="1">
          <a:spLocks noChangeArrowheads="1"/>
        </xdr:cNvSpPr>
      </xdr:nvSpPr>
      <xdr:spPr bwMode="auto">
        <a:xfrm>
          <a:off x="14668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1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2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3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4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5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6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7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8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19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20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21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22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23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24" name="Text Box 38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25" name="Text Box 5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26" name="Text Box 5"/>
        <xdr:cNvSpPr txBox="1">
          <a:spLocks noChangeArrowheads="1"/>
        </xdr:cNvSpPr>
      </xdr:nvSpPr>
      <xdr:spPr bwMode="auto">
        <a:xfrm>
          <a:off x="3790950" y="3505200"/>
          <a:ext cx="76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94</xdr:row>
      <xdr:rowOff>0</xdr:rowOff>
    </xdr:from>
    <xdr:ext cx="76200" cy="200025"/>
    <xdr:sp macro="" textlink="">
      <xdr:nvSpPr>
        <xdr:cNvPr id="3227" name="Text Box 4"/>
        <xdr:cNvSpPr txBox="1">
          <a:spLocks noChangeArrowheads="1"/>
        </xdr:cNvSpPr>
      </xdr:nvSpPr>
      <xdr:spPr bwMode="auto">
        <a:xfrm>
          <a:off x="3981450" y="12553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28" name="Text Box 68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29" name="Text Box 69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30" name="Text Box 70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31" name="Text Box 71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32" name="Text Box 72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33" name="Text Box 73"/>
        <xdr:cNvSpPr txBox="1">
          <a:spLocks noChangeArrowheads="1"/>
        </xdr:cNvSpPr>
      </xdr:nvSpPr>
      <xdr:spPr bwMode="auto">
        <a:xfrm>
          <a:off x="3200400" y="692753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3200400" y="692753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35" name="Text Box 3"/>
        <xdr:cNvSpPr txBox="1">
          <a:spLocks noChangeArrowheads="1"/>
        </xdr:cNvSpPr>
      </xdr:nvSpPr>
      <xdr:spPr bwMode="auto">
        <a:xfrm>
          <a:off x="3200400" y="692753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171450</xdr:rowOff>
    </xdr:to>
    <xdr:sp macro="" textlink="">
      <xdr:nvSpPr>
        <xdr:cNvPr id="3236" name="Text Box 4"/>
        <xdr:cNvSpPr txBox="1">
          <a:spLocks noChangeArrowheads="1"/>
        </xdr:cNvSpPr>
      </xdr:nvSpPr>
      <xdr:spPr bwMode="auto">
        <a:xfrm>
          <a:off x="3200400" y="692753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333375</xdr:rowOff>
    </xdr:to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3200400" y="692753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333375</xdr:rowOff>
    </xdr:to>
    <xdr:sp macro="" textlink="">
      <xdr:nvSpPr>
        <xdr:cNvPr id="3238" name="Text Box 3"/>
        <xdr:cNvSpPr txBox="1">
          <a:spLocks noChangeArrowheads="1"/>
        </xdr:cNvSpPr>
      </xdr:nvSpPr>
      <xdr:spPr bwMode="auto">
        <a:xfrm>
          <a:off x="3200400" y="692753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76200</xdr:colOff>
      <xdr:row>124</xdr:row>
      <xdr:rowOff>333375</xdr:rowOff>
    </xdr:to>
    <xdr:sp macro="" textlink="">
      <xdr:nvSpPr>
        <xdr:cNvPr id="3239" name="Text Box 4"/>
        <xdr:cNvSpPr txBox="1">
          <a:spLocks noChangeArrowheads="1"/>
        </xdr:cNvSpPr>
      </xdr:nvSpPr>
      <xdr:spPr bwMode="auto">
        <a:xfrm>
          <a:off x="3200400" y="6927532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69</xdr:row>
      <xdr:rowOff>66675</xdr:rowOff>
    </xdr:from>
    <xdr:to>
      <xdr:col>3</xdr:col>
      <xdr:colOff>76200</xdr:colOff>
      <xdr:row>70</xdr:row>
      <xdr:rowOff>66675</xdr:rowOff>
    </xdr:to>
    <xdr:sp macro="" textlink="">
      <xdr:nvSpPr>
        <xdr:cNvPr id="3240" name="Text Box 57"/>
        <xdr:cNvSpPr txBox="1">
          <a:spLocks noChangeArrowheads="1"/>
        </xdr:cNvSpPr>
      </xdr:nvSpPr>
      <xdr:spPr bwMode="auto">
        <a:xfrm>
          <a:off x="3200400" y="55216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219075</xdr:rowOff>
    </xdr:to>
    <xdr:sp macro="" textlink="">
      <xdr:nvSpPr>
        <xdr:cNvPr id="3241" name="Text Box 20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76200</xdr:colOff>
      <xdr:row>74</xdr:row>
      <xdr:rowOff>219075</xdr:rowOff>
    </xdr:to>
    <xdr:sp macro="" textlink="">
      <xdr:nvSpPr>
        <xdr:cNvPr id="3242" name="Text Box 21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209550</xdr:colOff>
      <xdr:row>74</xdr:row>
      <xdr:rowOff>0</xdr:rowOff>
    </xdr:from>
    <xdr:ext cx="76200" cy="238125"/>
    <xdr:sp macro="" textlink="">
      <xdr:nvSpPr>
        <xdr:cNvPr id="3243" name="Text Box 38"/>
        <xdr:cNvSpPr txBox="1">
          <a:spLocks noChangeArrowheads="1"/>
        </xdr:cNvSpPr>
      </xdr:nvSpPr>
      <xdr:spPr bwMode="auto">
        <a:xfrm>
          <a:off x="5829300" y="15344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66</xdr:row>
      <xdr:rowOff>66675</xdr:rowOff>
    </xdr:from>
    <xdr:to>
      <xdr:col>3</xdr:col>
      <xdr:colOff>76200</xdr:colOff>
      <xdr:row>67</xdr:row>
      <xdr:rowOff>76200</xdr:rowOff>
    </xdr:to>
    <xdr:sp macro="" textlink="">
      <xdr:nvSpPr>
        <xdr:cNvPr id="3244" name="Text Box 57"/>
        <xdr:cNvSpPr txBox="1">
          <a:spLocks noChangeArrowheads="1"/>
        </xdr:cNvSpPr>
      </xdr:nvSpPr>
      <xdr:spPr bwMode="auto">
        <a:xfrm>
          <a:off x="3200400" y="55216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209550</xdr:colOff>
      <xdr:row>61</xdr:row>
      <xdr:rowOff>0</xdr:rowOff>
    </xdr:from>
    <xdr:ext cx="76200" cy="238125"/>
    <xdr:sp macro="" textlink="">
      <xdr:nvSpPr>
        <xdr:cNvPr id="3245" name="Text Box 38"/>
        <xdr:cNvSpPr txBox="1">
          <a:spLocks noChangeArrowheads="1"/>
        </xdr:cNvSpPr>
      </xdr:nvSpPr>
      <xdr:spPr bwMode="auto">
        <a:xfrm>
          <a:off x="5829300" y="142017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19050</xdr:rowOff>
    </xdr:to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19050</xdr:rowOff>
    </xdr:to>
    <xdr:sp macro="" textlink="">
      <xdr:nvSpPr>
        <xdr:cNvPr id="3247" name="Text Box 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19050</xdr:rowOff>
    </xdr:to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76200</xdr:colOff>
      <xdr:row>86</xdr:row>
      <xdr:rowOff>19050</xdr:rowOff>
    </xdr:to>
    <xdr:sp macro="" textlink="">
      <xdr:nvSpPr>
        <xdr:cNvPr id="3249" name="Text Box 4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171450</xdr:rowOff>
    </xdr:to>
    <xdr:sp macro="" textlink="">
      <xdr:nvSpPr>
        <xdr:cNvPr id="3250" name="Text Box 56"/>
        <xdr:cNvSpPr txBox="1">
          <a:spLocks noChangeArrowheads="1"/>
        </xdr:cNvSpPr>
      </xdr:nvSpPr>
      <xdr:spPr bwMode="auto">
        <a:xfrm>
          <a:off x="19240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126</xdr:row>
      <xdr:rowOff>0</xdr:rowOff>
    </xdr:from>
    <xdr:to>
      <xdr:col>2</xdr:col>
      <xdr:colOff>866775</xdr:colOff>
      <xdr:row>126</xdr:row>
      <xdr:rowOff>171450</xdr:rowOff>
    </xdr:to>
    <xdr:sp macro="" textlink="">
      <xdr:nvSpPr>
        <xdr:cNvPr id="3251" name="Text Box 57"/>
        <xdr:cNvSpPr txBox="1">
          <a:spLocks noChangeArrowheads="1"/>
        </xdr:cNvSpPr>
      </xdr:nvSpPr>
      <xdr:spPr bwMode="auto">
        <a:xfrm>
          <a:off x="19240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52" name="Text Box 58"/>
        <xdr:cNvSpPr txBox="1">
          <a:spLocks noChangeArrowheads="1"/>
        </xdr:cNvSpPr>
      </xdr:nvSpPr>
      <xdr:spPr bwMode="auto">
        <a:xfrm>
          <a:off x="40195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253" name="Text Box 59"/>
        <xdr:cNvSpPr txBox="1">
          <a:spLocks noChangeArrowheads="1"/>
        </xdr:cNvSpPr>
      </xdr:nvSpPr>
      <xdr:spPr bwMode="auto">
        <a:xfrm>
          <a:off x="4019550" y="302990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126</xdr:row>
      <xdr:rowOff>0</xdr:rowOff>
    </xdr:from>
    <xdr:ext cx="76200" cy="257175"/>
    <xdr:sp macro="" textlink="">
      <xdr:nvSpPr>
        <xdr:cNvPr id="3254" name="Text Box 38"/>
        <xdr:cNvSpPr txBox="1">
          <a:spLocks noChangeArrowheads="1"/>
        </xdr:cNvSpPr>
      </xdr:nvSpPr>
      <xdr:spPr bwMode="auto">
        <a:xfrm>
          <a:off x="3981450" y="10677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257175"/>
    <xdr:sp macro="" textlink="">
      <xdr:nvSpPr>
        <xdr:cNvPr id="3255" name="Text Box 38"/>
        <xdr:cNvSpPr txBox="1">
          <a:spLocks noChangeArrowheads="1"/>
        </xdr:cNvSpPr>
      </xdr:nvSpPr>
      <xdr:spPr bwMode="auto">
        <a:xfrm>
          <a:off x="3981450" y="10677525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352425"/>
    <xdr:sp macro="" textlink="">
      <xdr:nvSpPr>
        <xdr:cNvPr id="3256" name="Text Box 38"/>
        <xdr:cNvSpPr txBox="1">
          <a:spLocks noChangeArrowheads="1"/>
        </xdr:cNvSpPr>
      </xdr:nvSpPr>
      <xdr:spPr bwMode="auto">
        <a:xfrm>
          <a:off x="3981450" y="106775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126</xdr:row>
      <xdr:rowOff>0</xdr:rowOff>
    </xdr:from>
    <xdr:ext cx="76200" cy="371475"/>
    <xdr:sp macro="" textlink="">
      <xdr:nvSpPr>
        <xdr:cNvPr id="3257" name="Text Box 38"/>
        <xdr:cNvSpPr txBox="1">
          <a:spLocks noChangeArrowheads="1"/>
        </xdr:cNvSpPr>
      </xdr:nvSpPr>
      <xdr:spPr bwMode="auto">
        <a:xfrm>
          <a:off x="3981450" y="106775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523875</xdr:colOff>
      <xdr:row>126</xdr:row>
      <xdr:rowOff>0</xdr:rowOff>
    </xdr:from>
    <xdr:to>
      <xdr:col>4</xdr:col>
      <xdr:colOff>47625</xdr:colOff>
      <xdr:row>126</xdr:row>
      <xdr:rowOff>133350</xdr:rowOff>
    </xdr:to>
    <xdr:sp macro="" textlink="">
      <xdr:nvSpPr>
        <xdr:cNvPr id="3258" name="Text Box 39"/>
        <xdr:cNvSpPr txBox="1">
          <a:spLocks noChangeArrowheads="1"/>
        </xdr:cNvSpPr>
      </xdr:nvSpPr>
      <xdr:spPr bwMode="auto">
        <a:xfrm>
          <a:off x="4505325" y="10715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85</xdr:row>
      <xdr:rowOff>57150</xdr:rowOff>
    </xdr:from>
    <xdr:ext cx="76200" cy="209550"/>
    <xdr:sp macro="" textlink="">
      <xdr:nvSpPr>
        <xdr:cNvPr id="3259" name="Text Box 15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57150</xdr:rowOff>
    </xdr:from>
    <xdr:ext cx="76200" cy="209550"/>
    <xdr:sp macro="" textlink="">
      <xdr:nvSpPr>
        <xdr:cNvPr id="3260" name="Text Box 16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57150</xdr:rowOff>
    </xdr:from>
    <xdr:ext cx="76200" cy="209550"/>
    <xdr:sp macro="" textlink="">
      <xdr:nvSpPr>
        <xdr:cNvPr id="3261" name="Text Box 17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57150</xdr:rowOff>
    </xdr:from>
    <xdr:ext cx="76200" cy="209550"/>
    <xdr:sp macro="" textlink="">
      <xdr:nvSpPr>
        <xdr:cNvPr id="3262" name="Text Box 18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57150</xdr:rowOff>
    </xdr:from>
    <xdr:ext cx="76200" cy="209550"/>
    <xdr:sp macro="" textlink="">
      <xdr:nvSpPr>
        <xdr:cNvPr id="3263" name="Text Box 19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57150</xdr:rowOff>
    </xdr:from>
    <xdr:ext cx="76200" cy="209550"/>
    <xdr:sp macro="" textlink="">
      <xdr:nvSpPr>
        <xdr:cNvPr id="3264" name="Text Box 20"/>
        <xdr:cNvSpPr txBox="1">
          <a:spLocks noChangeArrowheads="1"/>
        </xdr:cNvSpPr>
      </xdr:nvSpPr>
      <xdr:spPr bwMode="auto">
        <a:xfrm>
          <a:off x="3981450" y="17545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65" name="Text Box 2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66" name="Text Box 22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68" name="Text Box 5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69" name="Text Box 6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0" name="Text Box 7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2" name="Text Box 16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3" name="Text Box 19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4" name="Text Box 20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5" name="Text Box 2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6" name="Text Box 22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7" name="Text Box 30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8" name="Text Box 31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79" name="Text Box 32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80" name="Text Box 34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85</xdr:row>
      <xdr:rowOff>66675</xdr:rowOff>
    </xdr:from>
    <xdr:ext cx="76200" cy="209550"/>
    <xdr:sp macro="" textlink="">
      <xdr:nvSpPr>
        <xdr:cNvPr id="3281" name="Text Box 35"/>
        <xdr:cNvSpPr txBox="1">
          <a:spLocks noChangeArrowheads="1"/>
        </xdr:cNvSpPr>
      </xdr:nvSpPr>
      <xdr:spPr bwMode="auto">
        <a:xfrm>
          <a:off x="3981450" y="17554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171450</xdr:rowOff>
    </xdr:to>
    <xdr:sp macro="" textlink="">
      <xdr:nvSpPr>
        <xdr:cNvPr id="3282" name="Text Box 51"/>
        <xdr:cNvSpPr txBox="1">
          <a:spLocks noChangeArrowheads="1"/>
        </xdr:cNvSpPr>
      </xdr:nvSpPr>
      <xdr:spPr bwMode="auto">
        <a:xfrm>
          <a:off x="3200400" y="270129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77</xdr:row>
      <xdr:rowOff>66675</xdr:rowOff>
    </xdr:from>
    <xdr:to>
      <xdr:col>3</xdr:col>
      <xdr:colOff>76200</xdr:colOff>
      <xdr:row>78</xdr:row>
      <xdr:rowOff>28575</xdr:rowOff>
    </xdr:to>
    <xdr:sp macro="" textlink="">
      <xdr:nvSpPr>
        <xdr:cNvPr id="3283" name="Text Box 51"/>
        <xdr:cNvSpPr txBox="1">
          <a:spLocks noChangeArrowheads="1"/>
        </xdr:cNvSpPr>
      </xdr:nvSpPr>
      <xdr:spPr bwMode="auto">
        <a:xfrm>
          <a:off x="3200400" y="28194000"/>
          <a:ext cx="762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123825</xdr:rowOff>
    </xdr:to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3200400" y="81819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123825</xdr:rowOff>
    </xdr:to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3200400" y="81819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123825</xdr:rowOff>
    </xdr:to>
    <xdr:sp macro="" textlink="">
      <xdr:nvSpPr>
        <xdr:cNvPr id="3286" name="Text Box 4"/>
        <xdr:cNvSpPr txBox="1">
          <a:spLocks noChangeArrowheads="1"/>
        </xdr:cNvSpPr>
      </xdr:nvSpPr>
      <xdr:spPr bwMode="auto">
        <a:xfrm>
          <a:off x="3200400" y="8181975"/>
          <a:ext cx="762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333375</xdr:rowOff>
    </xdr:to>
    <xdr:sp macro="" textlink="">
      <xdr:nvSpPr>
        <xdr:cNvPr id="3287" name="Text Box 20"/>
        <xdr:cNvSpPr txBox="1">
          <a:spLocks noChangeArrowheads="1"/>
        </xdr:cNvSpPr>
      </xdr:nvSpPr>
      <xdr:spPr bwMode="auto">
        <a:xfrm>
          <a:off x="3200400" y="81819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333375</xdr:rowOff>
    </xdr:to>
    <xdr:sp macro="" textlink="">
      <xdr:nvSpPr>
        <xdr:cNvPr id="3288" name="Text Box 21"/>
        <xdr:cNvSpPr txBox="1">
          <a:spLocks noChangeArrowheads="1"/>
        </xdr:cNvSpPr>
      </xdr:nvSpPr>
      <xdr:spPr bwMode="auto">
        <a:xfrm>
          <a:off x="3200400" y="8181975"/>
          <a:ext cx="76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125</xdr:row>
      <xdr:rowOff>0</xdr:rowOff>
    </xdr:from>
    <xdr:to>
      <xdr:col>2</xdr:col>
      <xdr:colOff>866775</xdr:colOff>
      <xdr:row>125</xdr:row>
      <xdr:rowOff>314325</xdr:rowOff>
    </xdr:to>
    <xdr:sp macro="" textlink="">
      <xdr:nvSpPr>
        <xdr:cNvPr id="3289" name="Text Box 81"/>
        <xdr:cNvSpPr txBox="1">
          <a:spLocks noChangeArrowheads="1"/>
        </xdr:cNvSpPr>
      </xdr:nvSpPr>
      <xdr:spPr bwMode="auto">
        <a:xfrm>
          <a:off x="1428750" y="81819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3200400" y="81819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3200400" y="81819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292" name="Text Box 4"/>
        <xdr:cNvSpPr txBox="1">
          <a:spLocks noChangeArrowheads="1"/>
        </xdr:cNvSpPr>
      </xdr:nvSpPr>
      <xdr:spPr bwMode="auto">
        <a:xfrm>
          <a:off x="3200400" y="818197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293" name="Text Box 20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294" name="Text Box 21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314325</xdr:rowOff>
    </xdr:to>
    <xdr:sp macro="" textlink="">
      <xdr:nvSpPr>
        <xdr:cNvPr id="3295" name="Text Box 20"/>
        <xdr:cNvSpPr txBox="1">
          <a:spLocks noChangeArrowheads="1"/>
        </xdr:cNvSpPr>
      </xdr:nvSpPr>
      <xdr:spPr bwMode="auto">
        <a:xfrm>
          <a:off x="3200400" y="81819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314325</xdr:rowOff>
    </xdr:to>
    <xdr:sp macro="" textlink="">
      <xdr:nvSpPr>
        <xdr:cNvPr id="3296" name="Text Box 21"/>
        <xdr:cNvSpPr txBox="1">
          <a:spLocks noChangeArrowheads="1"/>
        </xdr:cNvSpPr>
      </xdr:nvSpPr>
      <xdr:spPr bwMode="auto">
        <a:xfrm>
          <a:off x="3200400" y="81819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3200400" y="81819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298" name="Text Box 3"/>
        <xdr:cNvSpPr txBox="1">
          <a:spLocks noChangeArrowheads="1"/>
        </xdr:cNvSpPr>
      </xdr:nvSpPr>
      <xdr:spPr bwMode="auto">
        <a:xfrm>
          <a:off x="3200400" y="81819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299" name="Text Box 4"/>
        <xdr:cNvSpPr txBox="1">
          <a:spLocks noChangeArrowheads="1"/>
        </xdr:cNvSpPr>
      </xdr:nvSpPr>
      <xdr:spPr bwMode="auto">
        <a:xfrm>
          <a:off x="3200400" y="8181975"/>
          <a:ext cx="762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00" name="Text Box 20"/>
        <xdr:cNvSpPr txBox="1">
          <a:spLocks noChangeArrowheads="1"/>
        </xdr:cNvSpPr>
      </xdr:nvSpPr>
      <xdr:spPr bwMode="auto">
        <a:xfrm>
          <a:off x="3200400" y="81819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01" name="Text Box 21"/>
        <xdr:cNvSpPr txBox="1">
          <a:spLocks noChangeArrowheads="1"/>
        </xdr:cNvSpPr>
      </xdr:nvSpPr>
      <xdr:spPr bwMode="auto">
        <a:xfrm>
          <a:off x="3200400" y="8181975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125</xdr:row>
      <xdr:rowOff>0</xdr:rowOff>
    </xdr:from>
    <xdr:to>
      <xdr:col>2</xdr:col>
      <xdr:colOff>866775</xdr:colOff>
      <xdr:row>126</xdr:row>
      <xdr:rowOff>0</xdr:rowOff>
    </xdr:to>
    <xdr:sp macro="" textlink="">
      <xdr:nvSpPr>
        <xdr:cNvPr id="3302" name="Text Box 81"/>
        <xdr:cNvSpPr txBox="1">
          <a:spLocks noChangeArrowheads="1"/>
        </xdr:cNvSpPr>
      </xdr:nvSpPr>
      <xdr:spPr bwMode="auto">
        <a:xfrm>
          <a:off x="1428750" y="81819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3200400" y="8181975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04" name="Text Box 3"/>
        <xdr:cNvSpPr txBox="1">
          <a:spLocks noChangeArrowheads="1"/>
        </xdr:cNvSpPr>
      </xdr:nvSpPr>
      <xdr:spPr bwMode="auto">
        <a:xfrm>
          <a:off x="3200400" y="8181975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05" name="Text Box 4"/>
        <xdr:cNvSpPr txBox="1">
          <a:spLocks noChangeArrowheads="1"/>
        </xdr:cNvSpPr>
      </xdr:nvSpPr>
      <xdr:spPr bwMode="auto">
        <a:xfrm>
          <a:off x="3200400" y="8181975"/>
          <a:ext cx="76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06" name="Text Box 20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07" name="Text Box 21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08" name="Text Box 20"/>
        <xdr:cNvSpPr txBox="1">
          <a:spLocks noChangeArrowheads="1"/>
        </xdr:cNvSpPr>
      </xdr:nvSpPr>
      <xdr:spPr bwMode="auto">
        <a:xfrm>
          <a:off x="3200400" y="81819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09" name="Text Box 21"/>
        <xdr:cNvSpPr txBox="1">
          <a:spLocks noChangeArrowheads="1"/>
        </xdr:cNvSpPr>
      </xdr:nvSpPr>
      <xdr:spPr bwMode="auto">
        <a:xfrm>
          <a:off x="3200400" y="8181975"/>
          <a:ext cx="762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10" name="Text Box 20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11" name="Text Box 21"/>
        <xdr:cNvSpPr txBox="1">
          <a:spLocks noChangeArrowheads="1"/>
        </xdr:cNvSpPr>
      </xdr:nvSpPr>
      <xdr:spPr bwMode="auto">
        <a:xfrm>
          <a:off x="3200400" y="8181975"/>
          <a:ext cx="76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125</xdr:row>
      <xdr:rowOff>0</xdr:rowOff>
    </xdr:from>
    <xdr:to>
      <xdr:col>2</xdr:col>
      <xdr:colOff>866775</xdr:colOff>
      <xdr:row>125</xdr:row>
      <xdr:rowOff>180975</xdr:rowOff>
    </xdr:to>
    <xdr:sp macro="" textlink="">
      <xdr:nvSpPr>
        <xdr:cNvPr id="3312" name="Text Box 81"/>
        <xdr:cNvSpPr txBox="1">
          <a:spLocks noChangeArrowheads="1"/>
        </xdr:cNvSpPr>
      </xdr:nvSpPr>
      <xdr:spPr bwMode="auto">
        <a:xfrm>
          <a:off x="1428750" y="81819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209550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3200400" y="81819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209550</xdr:rowOff>
    </xdr:to>
    <xdr:sp macro="" textlink="">
      <xdr:nvSpPr>
        <xdr:cNvPr id="3314" name="Text Box 3"/>
        <xdr:cNvSpPr txBox="1">
          <a:spLocks noChangeArrowheads="1"/>
        </xdr:cNvSpPr>
      </xdr:nvSpPr>
      <xdr:spPr bwMode="auto">
        <a:xfrm>
          <a:off x="3200400" y="81819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209550</xdr:rowOff>
    </xdr:to>
    <xdr:sp macro="" textlink="">
      <xdr:nvSpPr>
        <xdr:cNvPr id="3315" name="Text Box 4"/>
        <xdr:cNvSpPr txBox="1">
          <a:spLocks noChangeArrowheads="1"/>
        </xdr:cNvSpPr>
      </xdr:nvSpPr>
      <xdr:spPr bwMode="auto">
        <a:xfrm>
          <a:off x="3200400" y="8181975"/>
          <a:ext cx="76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180975</xdr:rowOff>
    </xdr:to>
    <xdr:sp macro="" textlink="">
      <xdr:nvSpPr>
        <xdr:cNvPr id="3316" name="Text Box 20"/>
        <xdr:cNvSpPr txBox="1">
          <a:spLocks noChangeArrowheads="1"/>
        </xdr:cNvSpPr>
      </xdr:nvSpPr>
      <xdr:spPr bwMode="auto">
        <a:xfrm>
          <a:off x="3200400" y="81819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180975</xdr:rowOff>
    </xdr:to>
    <xdr:sp macro="" textlink="">
      <xdr:nvSpPr>
        <xdr:cNvPr id="3317" name="Text Box 21"/>
        <xdr:cNvSpPr txBox="1">
          <a:spLocks noChangeArrowheads="1"/>
        </xdr:cNvSpPr>
      </xdr:nvSpPr>
      <xdr:spPr bwMode="auto">
        <a:xfrm>
          <a:off x="3200400" y="8181975"/>
          <a:ext cx="76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3200400" y="81819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19" name="Text Box 3"/>
        <xdr:cNvSpPr txBox="1">
          <a:spLocks noChangeArrowheads="1"/>
        </xdr:cNvSpPr>
      </xdr:nvSpPr>
      <xdr:spPr bwMode="auto">
        <a:xfrm>
          <a:off x="3200400" y="81819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3200400" y="8181975"/>
          <a:ext cx="762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219075</xdr:rowOff>
    </xdr:to>
    <xdr:sp macro="" textlink="">
      <xdr:nvSpPr>
        <xdr:cNvPr id="3321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219075</xdr:rowOff>
    </xdr:to>
    <xdr:sp macro="" textlink="">
      <xdr:nvSpPr>
        <xdr:cNvPr id="3322" name="Text Box 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219075</xdr:rowOff>
    </xdr:to>
    <xdr:sp macro="" textlink="">
      <xdr:nvSpPr>
        <xdr:cNvPr id="3323" name="Text Box 4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219075</xdr:rowOff>
    </xdr:to>
    <xdr:sp macro="" textlink="">
      <xdr:nvSpPr>
        <xdr:cNvPr id="3324" name="Text Box 45"/>
        <xdr:cNvSpPr txBox="1">
          <a:spLocks noChangeArrowheads="1"/>
        </xdr:cNvSpPr>
      </xdr:nvSpPr>
      <xdr:spPr bwMode="auto">
        <a:xfrm>
          <a:off x="3038475" y="6067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28575</xdr:rowOff>
    </xdr:to>
    <xdr:sp macro="" textlink="">
      <xdr:nvSpPr>
        <xdr:cNvPr id="3325" name="Text Box 5"/>
        <xdr:cNvSpPr txBox="1">
          <a:spLocks noChangeArrowheads="1"/>
        </xdr:cNvSpPr>
      </xdr:nvSpPr>
      <xdr:spPr bwMode="auto">
        <a:xfrm>
          <a:off x="4591050" y="43348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28575</xdr:rowOff>
    </xdr:to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4591050" y="43348275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9525</xdr:rowOff>
    </xdr:to>
    <xdr:sp macro="" textlink="">
      <xdr:nvSpPr>
        <xdr:cNvPr id="3327" name="Text Box 5"/>
        <xdr:cNvSpPr txBox="1">
          <a:spLocks noChangeArrowheads="1"/>
        </xdr:cNvSpPr>
      </xdr:nvSpPr>
      <xdr:spPr bwMode="auto">
        <a:xfrm>
          <a:off x="4591050" y="433482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9525</xdr:rowOff>
    </xdr:to>
    <xdr:sp macro="" textlink="">
      <xdr:nvSpPr>
        <xdr:cNvPr id="3328" name="Text Box 5"/>
        <xdr:cNvSpPr txBox="1">
          <a:spLocks noChangeArrowheads="1"/>
        </xdr:cNvSpPr>
      </xdr:nvSpPr>
      <xdr:spPr bwMode="auto">
        <a:xfrm>
          <a:off x="4591050" y="4334827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125</xdr:row>
      <xdr:rowOff>0</xdr:rowOff>
    </xdr:from>
    <xdr:to>
      <xdr:col>2</xdr:col>
      <xdr:colOff>876300</xdr:colOff>
      <xdr:row>126</xdr:row>
      <xdr:rowOff>171450</xdr:rowOff>
    </xdr:to>
    <xdr:sp macro="" textlink="">
      <xdr:nvSpPr>
        <xdr:cNvPr id="3329" name="Text Box 3797"/>
        <xdr:cNvSpPr txBox="1">
          <a:spLocks noChangeArrowheads="1"/>
        </xdr:cNvSpPr>
      </xdr:nvSpPr>
      <xdr:spPr bwMode="auto">
        <a:xfrm>
          <a:off x="220980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125</xdr:row>
      <xdr:rowOff>0</xdr:rowOff>
    </xdr:from>
    <xdr:to>
      <xdr:col>2</xdr:col>
      <xdr:colOff>876300</xdr:colOff>
      <xdr:row>126</xdr:row>
      <xdr:rowOff>171450</xdr:rowOff>
    </xdr:to>
    <xdr:sp macro="" textlink="">
      <xdr:nvSpPr>
        <xdr:cNvPr id="3330" name="Text Box 3798"/>
        <xdr:cNvSpPr txBox="1">
          <a:spLocks noChangeArrowheads="1"/>
        </xdr:cNvSpPr>
      </xdr:nvSpPr>
      <xdr:spPr bwMode="auto">
        <a:xfrm>
          <a:off x="220980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1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2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3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4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5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6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7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8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39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40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41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42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43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44" name="Text Box 38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45" name="Text Box 5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171450</xdr:rowOff>
    </xdr:to>
    <xdr:sp macro="" textlink="">
      <xdr:nvSpPr>
        <xdr:cNvPr id="3346" name="Text Box 5"/>
        <xdr:cNvSpPr txBox="1">
          <a:spLocks noChangeArrowheads="1"/>
        </xdr:cNvSpPr>
      </xdr:nvSpPr>
      <xdr:spPr bwMode="auto">
        <a:xfrm>
          <a:off x="4591050" y="43348275"/>
          <a:ext cx="76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123825</xdr:rowOff>
    </xdr:to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4591050" y="435197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123825</xdr:rowOff>
    </xdr:to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4591050" y="435197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123825</xdr:rowOff>
    </xdr:to>
    <xdr:sp macro="" textlink="">
      <xdr:nvSpPr>
        <xdr:cNvPr id="3349" name="Text Box 4"/>
        <xdr:cNvSpPr txBox="1">
          <a:spLocks noChangeArrowheads="1"/>
        </xdr:cNvSpPr>
      </xdr:nvSpPr>
      <xdr:spPr bwMode="auto">
        <a:xfrm>
          <a:off x="4591050" y="43519725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333375</xdr:rowOff>
    </xdr:to>
    <xdr:sp macro="" textlink="">
      <xdr:nvSpPr>
        <xdr:cNvPr id="3350" name="Text Box 20"/>
        <xdr:cNvSpPr txBox="1">
          <a:spLocks noChangeArrowheads="1"/>
        </xdr:cNvSpPr>
      </xdr:nvSpPr>
      <xdr:spPr bwMode="auto">
        <a:xfrm>
          <a:off x="4591050" y="435197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333375</xdr:rowOff>
    </xdr:to>
    <xdr:sp macro="" textlink="">
      <xdr:nvSpPr>
        <xdr:cNvPr id="3351" name="Text Box 21"/>
        <xdr:cNvSpPr txBox="1">
          <a:spLocks noChangeArrowheads="1"/>
        </xdr:cNvSpPr>
      </xdr:nvSpPr>
      <xdr:spPr bwMode="auto">
        <a:xfrm>
          <a:off x="4591050" y="435197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125</xdr:row>
      <xdr:rowOff>0</xdr:rowOff>
    </xdr:from>
    <xdr:to>
      <xdr:col>2</xdr:col>
      <xdr:colOff>866775</xdr:colOff>
      <xdr:row>125</xdr:row>
      <xdr:rowOff>314325</xdr:rowOff>
    </xdr:to>
    <xdr:sp macro="" textlink="">
      <xdr:nvSpPr>
        <xdr:cNvPr id="3352" name="Text Box 81"/>
        <xdr:cNvSpPr txBox="1">
          <a:spLocks noChangeArrowheads="1"/>
        </xdr:cNvSpPr>
      </xdr:nvSpPr>
      <xdr:spPr bwMode="auto">
        <a:xfrm>
          <a:off x="2200275" y="435197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54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55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56" name="Text Box 20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57" name="Text Box 21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314325</xdr:rowOff>
    </xdr:to>
    <xdr:sp macro="" textlink="">
      <xdr:nvSpPr>
        <xdr:cNvPr id="3358" name="Text Box 20"/>
        <xdr:cNvSpPr txBox="1">
          <a:spLocks noChangeArrowheads="1"/>
        </xdr:cNvSpPr>
      </xdr:nvSpPr>
      <xdr:spPr bwMode="auto">
        <a:xfrm>
          <a:off x="4591050" y="435197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314325</xdr:rowOff>
    </xdr:to>
    <xdr:sp macro="" textlink="">
      <xdr:nvSpPr>
        <xdr:cNvPr id="3359" name="Text Box 21"/>
        <xdr:cNvSpPr txBox="1">
          <a:spLocks noChangeArrowheads="1"/>
        </xdr:cNvSpPr>
      </xdr:nvSpPr>
      <xdr:spPr bwMode="auto">
        <a:xfrm>
          <a:off x="4591050" y="4351972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2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3" name="Text Box 20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4" name="Text Box 2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125</xdr:row>
      <xdr:rowOff>0</xdr:rowOff>
    </xdr:from>
    <xdr:to>
      <xdr:col>2</xdr:col>
      <xdr:colOff>866775</xdr:colOff>
      <xdr:row>126</xdr:row>
      <xdr:rowOff>0</xdr:rowOff>
    </xdr:to>
    <xdr:sp macro="" textlink="">
      <xdr:nvSpPr>
        <xdr:cNvPr id="3365" name="Text Box 81"/>
        <xdr:cNvSpPr txBox="1">
          <a:spLocks noChangeArrowheads="1"/>
        </xdr:cNvSpPr>
      </xdr:nvSpPr>
      <xdr:spPr bwMode="auto">
        <a:xfrm>
          <a:off x="2200275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69" name="Text Box 20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70" name="Text Box 21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71" name="Text Box 20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72" name="Text Box 2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73" name="Text Box 20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200025</xdr:rowOff>
    </xdr:to>
    <xdr:sp macro="" textlink="">
      <xdr:nvSpPr>
        <xdr:cNvPr id="3374" name="Text Box 21"/>
        <xdr:cNvSpPr txBox="1">
          <a:spLocks noChangeArrowheads="1"/>
        </xdr:cNvSpPr>
      </xdr:nvSpPr>
      <xdr:spPr bwMode="auto">
        <a:xfrm>
          <a:off x="4591050" y="43519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790575</xdr:colOff>
      <xdr:row>125</xdr:row>
      <xdr:rowOff>0</xdr:rowOff>
    </xdr:from>
    <xdr:to>
      <xdr:col>2</xdr:col>
      <xdr:colOff>866775</xdr:colOff>
      <xdr:row>125</xdr:row>
      <xdr:rowOff>180975</xdr:rowOff>
    </xdr:to>
    <xdr:sp macro="" textlink="">
      <xdr:nvSpPr>
        <xdr:cNvPr id="3375" name="Text Box 81"/>
        <xdr:cNvSpPr txBox="1">
          <a:spLocks noChangeArrowheads="1"/>
        </xdr:cNvSpPr>
      </xdr:nvSpPr>
      <xdr:spPr bwMode="auto">
        <a:xfrm>
          <a:off x="2200275" y="43519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209550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4591050" y="4351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209550</xdr:rowOff>
    </xdr:to>
    <xdr:sp macro="" textlink="">
      <xdr:nvSpPr>
        <xdr:cNvPr id="3377" name="Text Box 3"/>
        <xdr:cNvSpPr txBox="1">
          <a:spLocks noChangeArrowheads="1"/>
        </xdr:cNvSpPr>
      </xdr:nvSpPr>
      <xdr:spPr bwMode="auto">
        <a:xfrm>
          <a:off x="4591050" y="4351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209550</xdr:rowOff>
    </xdr:to>
    <xdr:sp macro="" textlink="">
      <xdr:nvSpPr>
        <xdr:cNvPr id="3378" name="Text Box 4"/>
        <xdr:cNvSpPr txBox="1">
          <a:spLocks noChangeArrowheads="1"/>
        </xdr:cNvSpPr>
      </xdr:nvSpPr>
      <xdr:spPr bwMode="auto">
        <a:xfrm>
          <a:off x="4591050" y="43519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180975</xdr:rowOff>
    </xdr:to>
    <xdr:sp macro="" textlink="">
      <xdr:nvSpPr>
        <xdr:cNvPr id="3379" name="Text Box 20"/>
        <xdr:cNvSpPr txBox="1">
          <a:spLocks noChangeArrowheads="1"/>
        </xdr:cNvSpPr>
      </xdr:nvSpPr>
      <xdr:spPr bwMode="auto">
        <a:xfrm>
          <a:off x="4591050" y="43519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125</xdr:row>
      <xdr:rowOff>180975</xdr:rowOff>
    </xdr:to>
    <xdr:sp macro="" textlink="">
      <xdr:nvSpPr>
        <xdr:cNvPr id="3380" name="Text Box 21"/>
        <xdr:cNvSpPr txBox="1">
          <a:spLocks noChangeArrowheads="1"/>
        </xdr:cNvSpPr>
      </xdr:nvSpPr>
      <xdr:spPr bwMode="auto">
        <a:xfrm>
          <a:off x="4591050" y="43519725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0</xdr:rowOff>
    </xdr:to>
    <xdr:sp macro="" textlink="">
      <xdr:nvSpPr>
        <xdr:cNvPr id="3383" name="Text Box 4"/>
        <xdr:cNvSpPr txBox="1">
          <a:spLocks noChangeArrowheads="1"/>
        </xdr:cNvSpPr>
      </xdr:nvSpPr>
      <xdr:spPr bwMode="auto">
        <a:xfrm>
          <a:off x="4591050" y="4351972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37</xdr:row>
      <xdr:rowOff>0</xdr:rowOff>
    </xdr:from>
    <xdr:ext cx="76200" cy="228600"/>
    <xdr:sp macro="" textlink="">
      <xdr:nvSpPr>
        <xdr:cNvPr id="3384" name="Text Box 40"/>
        <xdr:cNvSpPr txBox="1">
          <a:spLocks noChangeArrowheads="1"/>
        </xdr:cNvSpPr>
      </xdr:nvSpPr>
      <xdr:spPr bwMode="auto">
        <a:xfrm>
          <a:off x="3924300" y="45043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76225"/>
    <xdr:sp macro="" textlink="">
      <xdr:nvSpPr>
        <xdr:cNvPr id="3385" name="Text Box 5"/>
        <xdr:cNvSpPr txBox="1">
          <a:spLocks noChangeArrowheads="1"/>
        </xdr:cNvSpPr>
      </xdr:nvSpPr>
      <xdr:spPr bwMode="auto">
        <a:xfrm>
          <a:off x="3924300" y="45043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466725"/>
    <xdr:sp macro="" textlink="">
      <xdr:nvSpPr>
        <xdr:cNvPr id="3386" name="Text Box 40"/>
        <xdr:cNvSpPr txBox="1">
          <a:spLocks noChangeArrowheads="1"/>
        </xdr:cNvSpPr>
      </xdr:nvSpPr>
      <xdr:spPr bwMode="auto">
        <a:xfrm>
          <a:off x="3924300" y="450437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87" name="Text Box 68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88" name="Text Box 69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89" name="Text Box 70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0" name="Text Box 7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1" name="Text Box 72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2" name="Text Box 7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4" name="Text Box 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7" name="Text Box 3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76200</xdr:colOff>
      <xdr:row>37</xdr:row>
      <xdr:rowOff>171450</xdr:rowOff>
    </xdr:to>
    <xdr:sp macro="" textlink="">
      <xdr:nvSpPr>
        <xdr:cNvPr id="3398" name="Text Box 4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37</xdr:row>
      <xdr:rowOff>0</xdr:rowOff>
    </xdr:from>
    <xdr:ext cx="76200" cy="228600"/>
    <xdr:sp macro="" textlink="">
      <xdr:nvSpPr>
        <xdr:cNvPr id="3399" name="Text Box 40"/>
        <xdr:cNvSpPr txBox="1">
          <a:spLocks noChangeArrowheads="1"/>
        </xdr:cNvSpPr>
      </xdr:nvSpPr>
      <xdr:spPr bwMode="auto">
        <a:xfrm>
          <a:off x="3924300" y="45043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276225"/>
    <xdr:sp macro="" textlink="">
      <xdr:nvSpPr>
        <xdr:cNvPr id="3400" name="Text Box 5"/>
        <xdr:cNvSpPr txBox="1">
          <a:spLocks noChangeArrowheads="1"/>
        </xdr:cNvSpPr>
      </xdr:nvSpPr>
      <xdr:spPr bwMode="auto">
        <a:xfrm>
          <a:off x="3924300" y="450437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76200" cy="466725"/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3924300" y="450437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2" name="Text Box 68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3" name="Text Box 69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4" name="Text Box 70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5" name="Text Box 7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6" name="Text Box 72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7" name="Text Box 7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09" name="Text Box 3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0" name="Text Box 4"/>
        <xdr:cNvSpPr txBox="1">
          <a:spLocks noChangeArrowheads="1"/>
        </xdr:cNvSpPr>
      </xdr:nvSpPr>
      <xdr:spPr bwMode="auto">
        <a:xfrm>
          <a:off x="3924300" y="465772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2" name="Text Box 3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171450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3924300" y="46577250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51</xdr:row>
      <xdr:rowOff>0</xdr:rowOff>
    </xdr:from>
    <xdr:ext cx="76200" cy="228600"/>
    <xdr:sp macro="" textlink="">
      <xdr:nvSpPr>
        <xdr:cNvPr id="3414" name="Text Box 40"/>
        <xdr:cNvSpPr txBox="1">
          <a:spLocks noChangeArrowheads="1"/>
        </xdr:cNvSpPr>
      </xdr:nvSpPr>
      <xdr:spPr bwMode="auto">
        <a:xfrm>
          <a:off x="3924300" y="432720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76225"/>
    <xdr:sp macro="" textlink="">
      <xdr:nvSpPr>
        <xdr:cNvPr id="3415" name="Text Box 5"/>
        <xdr:cNvSpPr txBox="1">
          <a:spLocks noChangeArrowheads="1"/>
        </xdr:cNvSpPr>
      </xdr:nvSpPr>
      <xdr:spPr bwMode="auto">
        <a:xfrm>
          <a:off x="3924300" y="4327207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66675</xdr:rowOff>
    </xdr:from>
    <xdr:ext cx="76200" cy="228600"/>
    <xdr:sp macro="" textlink="">
      <xdr:nvSpPr>
        <xdr:cNvPr id="3416" name="Text Box 40"/>
        <xdr:cNvSpPr txBox="1">
          <a:spLocks noChangeArrowheads="1"/>
        </xdr:cNvSpPr>
      </xdr:nvSpPr>
      <xdr:spPr bwMode="auto">
        <a:xfrm>
          <a:off x="3924300" y="44357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57</xdr:row>
      <xdr:rowOff>66675</xdr:rowOff>
    </xdr:from>
    <xdr:ext cx="76200" cy="276225"/>
    <xdr:sp macro="" textlink="">
      <xdr:nvSpPr>
        <xdr:cNvPr id="3417" name="Text Box 5"/>
        <xdr:cNvSpPr txBox="1">
          <a:spLocks noChangeArrowheads="1"/>
        </xdr:cNvSpPr>
      </xdr:nvSpPr>
      <xdr:spPr bwMode="auto">
        <a:xfrm>
          <a:off x="3924300" y="443579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247650</xdr:rowOff>
    </xdr:to>
    <xdr:sp macro="" textlink="">
      <xdr:nvSpPr>
        <xdr:cNvPr id="3418" name="Text Box 4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247650</xdr:rowOff>
    </xdr:to>
    <xdr:sp macro="" textlink="">
      <xdr:nvSpPr>
        <xdr:cNvPr id="3419" name="Text Box 5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247650</xdr:rowOff>
    </xdr:to>
    <xdr:sp macro="" textlink="">
      <xdr:nvSpPr>
        <xdr:cNvPr id="3420" name="Text Box 4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247650</xdr:rowOff>
    </xdr:to>
    <xdr:sp macro="" textlink="">
      <xdr:nvSpPr>
        <xdr:cNvPr id="3421" name="Text Box 45"/>
        <xdr:cNvSpPr txBox="1">
          <a:spLocks noChangeArrowheads="1"/>
        </xdr:cNvSpPr>
      </xdr:nvSpPr>
      <xdr:spPr bwMode="auto">
        <a:xfrm>
          <a:off x="3924300" y="390048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57150</xdr:rowOff>
    </xdr:to>
    <xdr:sp macro="" textlink="">
      <xdr:nvSpPr>
        <xdr:cNvPr id="3422" name="Text Box 20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76200</xdr:colOff>
      <xdr:row>126</xdr:row>
      <xdr:rowOff>57150</xdr:rowOff>
    </xdr:to>
    <xdr:sp macro="" textlink="">
      <xdr:nvSpPr>
        <xdr:cNvPr id="3423" name="Text Box 21"/>
        <xdr:cNvSpPr txBox="1">
          <a:spLocks noChangeArrowheads="1"/>
        </xdr:cNvSpPr>
      </xdr:nvSpPr>
      <xdr:spPr bwMode="auto">
        <a:xfrm>
          <a:off x="3200400" y="83562825"/>
          <a:ext cx="762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171450</xdr:rowOff>
    </xdr:to>
    <xdr:sp macro="" textlink="">
      <xdr:nvSpPr>
        <xdr:cNvPr id="3424" name="Text Box 3793"/>
        <xdr:cNvSpPr txBox="1">
          <a:spLocks noChangeArrowheads="1"/>
        </xdr:cNvSpPr>
      </xdr:nvSpPr>
      <xdr:spPr bwMode="auto">
        <a:xfrm>
          <a:off x="3914775" y="17649825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76200</xdr:colOff>
      <xdr:row>98</xdr:row>
      <xdr:rowOff>171450</xdr:rowOff>
    </xdr:to>
    <xdr:sp macro="" textlink="">
      <xdr:nvSpPr>
        <xdr:cNvPr id="3425" name="Text Box 3794"/>
        <xdr:cNvSpPr txBox="1">
          <a:spLocks noChangeArrowheads="1"/>
        </xdr:cNvSpPr>
      </xdr:nvSpPr>
      <xdr:spPr bwMode="auto">
        <a:xfrm>
          <a:off x="3914775" y="17649825"/>
          <a:ext cx="76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190500</xdr:rowOff>
    </xdr:to>
    <xdr:sp macro="" textlink="">
      <xdr:nvSpPr>
        <xdr:cNvPr id="3453" name="Text Box 4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190500</xdr:rowOff>
    </xdr:to>
    <xdr:sp macro="" textlink="">
      <xdr:nvSpPr>
        <xdr:cNvPr id="3454" name="Text Box 5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190500</xdr:rowOff>
    </xdr:to>
    <xdr:sp macro="" textlink="">
      <xdr:nvSpPr>
        <xdr:cNvPr id="3455" name="Text Box 4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86</xdr:row>
      <xdr:rowOff>190500</xdr:rowOff>
    </xdr:to>
    <xdr:sp macro="" textlink="">
      <xdr:nvSpPr>
        <xdr:cNvPr id="3456" name="Text Box 45"/>
        <xdr:cNvSpPr txBox="1">
          <a:spLocks noChangeArrowheads="1"/>
        </xdr:cNvSpPr>
      </xdr:nvSpPr>
      <xdr:spPr bwMode="auto">
        <a:xfrm>
          <a:off x="3790950" y="31099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57" name="Text Box 15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58" name="Text Box 16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59" name="Text Box 17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0" name="Text Box 18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1" name="Text Box 19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2" name="Text Box 20"/>
        <xdr:cNvSpPr txBox="1">
          <a:spLocks noChangeArrowheads="1"/>
        </xdr:cNvSpPr>
      </xdr:nvSpPr>
      <xdr:spPr bwMode="auto">
        <a:xfrm>
          <a:off x="3790950" y="31156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3" name="Text Box 2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4" name="Text Box 22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6" name="Text Box 5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7" name="Text Box 6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8" name="Text Box 7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69" name="Text Box 8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0" name="Text Box 16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1" name="Text Box 19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2" name="Text Box 20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3" name="Text Box 2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4" name="Text Box 22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5" name="Text Box 30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6" name="Text Box 31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7" name="Text Box 32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8" name="Text Box 34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86</xdr:row>
      <xdr:rowOff>0</xdr:rowOff>
    </xdr:from>
    <xdr:ext cx="76200" cy="209550"/>
    <xdr:sp macro="" textlink="">
      <xdr:nvSpPr>
        <xdr:cNvPr id="3479" name="Text Box 35"/>
        <xdr:cNvSpPr txBox="1">
          <a:spLocks noChangeArrowheads="1"/>
        </xdr:cNvSpPr>
      </xdr:nvSpPr>
      <xdr:spPr bwMode="auto">
        <a:xfrm>
          <a:off x="3790950" y="3116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426" name="Text Box 4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427" name="Text Box 5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429" name="Text Box 45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41</xdr:row>
      <xdr:rowOff>57150</xdr:rowOff>
    </xdr:from>
    <xdr:ext cx="76200" cy="209550"/>
    <xdr:sp macro="" textlink="">
      <xdr:nvSpPr>
        <xdr:cNvPr id="3430" name="Text Box 15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57150</xdr:rowOff>
    </xdr:from>
    <xdr:ext cx="76200" cy="209550"/>
    <xdr:sp macro="" textlink="">
      <xdr:nvSpPr>
        <xdr:cNvPr id="3431" name="Text Box 16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57150</xdr:rowOff>
    </xdr:from>
    <xdr:ext cx="76200" cy="209550"/>
    <xdr:sp macro="" textlink="">
      <xdr:nvSpPr>
        <xdr:cNvPr id="3432" name="Text Box 17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57150</xdr:rowOff>
    </xdr:from>
    <xdr:ext cx="76200" cy="209550"/>
    <xdr:sp macro="" textlink="">
      <xdr:nvSpPr>
        <xdr:cNvPr id="3433" name="Text Box 18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57150</xdr:rowOff>
    </xdr:from>
    <xdr:ext cx="76200" cy="209550"/>
    <xdr:sp macro="" textlink="">
      <xdr:nvSpPr>
        <xdr:cNvPr id="3434" name="Text Box 19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57150</xdr:rowOff>
    </xdr:from>
    <xdr:ext cx="76200" cy="209550"/>
    <xdr:sp macro="" textlink="">
      <xdr:nvSpPr>
        <xdr:cNvPr id="3435" name="Text Box 20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36" name="Text Box 2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37" name="Text Box 2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39" name="Text Box 5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0" name="Text Box 6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1" name="Text Box 7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3" name="Text Box 16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4" name="Text Box 19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5" name="Text Box 20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6" name="Text Box 2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7" name="Text Box 2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8" name="Text Box 30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49" name="Text Box 3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50" name="Text Box 3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51" name="Text Box 34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41</xdr:row>
      <xdr:rowOff>66675</xdr:rowOff>
    </xdr:from>
    <xdr:ext cx="76200" cy="209550"/>
    <xdr:sp macro="" textlink="">
      <xdr:nvSpPr>
        <xdr:cNvPr id="3452" name="Text Box 35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3480" name="Text Box 4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3481" name="Text Box 5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3482" name="Text Box 4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76200</xdr:colOff>
      <xdr:row>47</xdr:row>
      <xdr:rowOff>19050</xdr:rowOff>
    </xdr:to>
    <xdr:sp macro="" textlink="">
      <xdr:nvSpPr>
        <xdr:cNvPr id="3483" name="Text Box 45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46</xdr:row>
      <xdr:rowOff>57150</xdr:rowOff>
    </xdr:from>
    <xdr:ext cx="76200" cy="209550"/>
    <xdr:sp macro="" textlink="">
      <xdr:nvSpPr>
        <xdr:cNvPr id="3484" name="Text Box 15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57150</xdr:rowOff>
    </xdr:from>
    <xdr:ext cx="76200" cy="209550"/>
    <xdr:sp macro="" textlink="">
      <xdr:nvSpPr>
        <xdr:cNvPr id="3485" name="Text Box 16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57150</xdr:rowOff>
    </xdr:from>
    <xdr:ext cx="76200" cy="209550"/>
    <xdr:sp macro="" textlink="">
      <xdr:nvSpPr>
        <xdr:cNvPr id="3486" name="Text Box 17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57150</xdr:rowOff>
    </xdr:from>
    <xdr:ext cx="76200" cy="209550"/>
    <xdr:sp macro="" textlink="">
      <xdr:nvSpPr>
        <xdr:cNvPr id="3487" name="Text Box 18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57150</xdr:rowOff>
    </xdr:from>
    <xdr:ext cx="76200" cy="209550"/>
    <xdr:sp macro="" textlink="">
      <xdr:nvSpPr>
        <xdr:cNvPr id="3488" name="Text Box 19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57150</xdr:rowOff>
    </xdr:from>
    <xdr:ext cx="76200" cy="209550"/>
    <xdr:sp macro="" textlink="">
      <xdr:nvSpPr>
        <xdr:cNvPr id="3489" name="Text Box 20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0" name="Text Box 2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1" name="Text Box 2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3" name="Text Box 5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4" name="Text Box 6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5" name="Text Box 7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6" name="Text Box 8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8" name="Text Box 19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499" name="Text Box 20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500" name="Text Box 2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501" name="Text Box 2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502" name="Text Box 30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503" name="Text Box 3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504" name="Text Box 3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505" name="Text Box 34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66675</xdr:rowOff>
    </xdr:from>
    <xdr:ext cx="76200" cy="209550"/>
    <xdr:sp macro="" textlink="">
      <xdr:nvSpPr>
        <xdr:cNvPr id="3506" name="Text Box 35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07" name="Text Box 4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08" name="Text Box 5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10" name="Text Box 45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11" name="Text Box 15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12" name="Text Box 16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13" name="Text Box 17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14" name="Text Box 18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15" name="Text Box 19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16" name="Text Box 20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17" name="Text Box 2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18" name="Text Box 22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0" name="Text Box 5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1" name="Text Box 6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2" name="Text Box 7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3" name="Text Box 8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4" name="Text Box 16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5" name="Text Box 19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6" name="Text Box 20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7" name="Text Box 2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8" name="Text Box 22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29" name="Text Box 30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30" name="Text Box 3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31" name="Text Box 32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32" name="Text Box 34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33" name="Text Box 35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34" name="Text Box 4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35" name="Text Box 5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76200</xdr:colOff>
      <xdr:row>51</xdr:row>
      <xdr:rowOff>19050</xdr:rowOff>
    </xdr:to>
    <xdr:sp macro="" textlink="">
      <xdr:nvSpPr>
        <xdr:cNvPr id="3537" name="Text Box 45"/>
        <xdr:cNvSpPr txBox="1">
          <a:spLocks noChangeArrowheads="1"/>
        </xdr:cNvSpPr>
      </xdr:nvSpPr>
      <xdr:spPr bwMode="auto">
        <a:xfrm>
          <a:off x="3790950" y="190023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38" name="Text Box 15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39" name="Text Box 16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40" name="Text Box 17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41" name="Text Box 18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42" name="Text Box 19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57150</xdr:rowOff>
    </xdr:from>
    <xdr:ext cx="76200" cy="209550"/>
    <xdr:sp macro="" textlink="">
      <xdr:nvSpPr>
        <xdr:cNvPr id="3543" name="Text Box 20"/>
        <xdr:cNvSpPr txBox="1">
          <a:spLocks noChangeArrowheads="1"/>
        </xdr:cNvSpPr>
      </xdr:nvSpPr>
      <xdr:spPr bwMode="auto">
        <a:xfrm>
          <a:off x="3790950" y="1905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44" name="Text Box 2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45" name="Text Box 2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47" name="Text Box 5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48" name="Text Box 6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49" name="Text Box 7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1" name="Text Box 16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2" name="Text Box 19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3" name="Text Box 20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4" name="Text Box 2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5" name="Text Box 2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6" name="Text Box 30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7" name="Text Box 31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8" name="Text Box 32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59" name="Text Box 34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50</xdr:row>
      <xdr:rowOff>66675</xdr:rowOff>
    </xdr:from>
    <xdr:ext cx="76200" cy="209550"/>
    <xdr:sp macro="" textlink="">
      <xdr:nvSpPr>
        <xdr:cNvPr id="3560" name="Text Box 35"/>
        <xdr:cNvSpPr txBox="1">
          <a:spLocks noChangeArrowheads="1"/>
        </xdr:cNvSpPr>
      </xdr:nvSpPr>
      <xdr:spPr bwMode="auto">
        <a:xfrm>
          <a:off x="3790950" y="19069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190500</xdr:rowOff>
    </xdr:to>
    <xdr:sp macro="" textlink="">
      <xdr:nvSpPr>
        <xdr:cNvPr id="3561" name="Text Box 4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190500</xdr:rowOff>
    </xdr:to>
    <xdr:sp macro="" textlink="">
      <xdr:nvSpPr>
        <xdr:cNvPr id="3562" name="Text Box 5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190500</xdr:rowOff>
    </xdr:to>
    <xdr:sp macro="" textlink="">
      <xdr:nvSpPr>
        <xdr:cNvPr id="3563" name="Text Box 4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76200</xdr:colOff>
      <xdr:row>51</xdr:row>
      <xdr:rowOff>190500</xdr:rowOff>
    </xdr:to>
    <xdr:sp macro="" textlink="">
      <xdr:nvSpPr>
        <xdr:cNvPr id="3564" name="Text Box 45"/>
        <xdr:cNvSpPr txBox="1">
          <a:spLocks noChangeArrowheads="1"/>
        </xdr:cNvSpPr>
      </xdr:nvSpPr>
      <xdr:spPr bwMode="auto">
        <a:xfrm>
          <a:off x="3790950" y="200310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65" name="Text Box 15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66" name="Text Box 16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67" name="Text Box 17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68" name="Text Box 18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69" name="Text Box 19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0" name="Text Box 20"/>
        <xdr:cNvSpPr txBox="1">
          <a:spLocks noChangeArrowheads="1"/>
        </xdr:cNvSpPr>
      </xdr:nvSpPr>
      <xdr:spPr bwMode="auto">
        <a:xfrm>
          <a:off x="3790950" y="20088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1" name="Text Box 2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2" name="Text Box 22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4" name="Text Box 5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5" name="Text Box 6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6" name="Text Box 7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8" name="Text Box 16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79" name="Text Box 19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0" name="Text Box 20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1" name="Text Box 2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2" name="Text Box 22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3" name="Text Box 30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4" name="Text Box 31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5" name="Text Box 32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6" name="Text Box 34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76200" cy="209550"/>
    <xdr:sp macro="" textlink="">
      <xdr:nvSpPr>
        <xdr:cNvPr id="3587" name="Text Box 35"/>
        <xdr:cNvSpPr txBox="1">
          <a:spLocks noChangeArrowheads="1"/>
        </xdr:cNvSpPr>
      </xdr:nvSpPr>
      <xdr:spPr bwMode="auto">
        <a:xfrm>
          <a:off x="3790950" y="20097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88" name="Text Box 4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89" name="Text Box 5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90" name="Text Box 4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91" name="Text Box 45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92" name="Text Box 4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93" name="Text Box 5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94" name="Text Box 4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595" name="Text Box 45"/>
        <xdr:cNvSpPr txBox="1">
          <a:spLocks noChangeArrowheads="1"/>
        </xdr:cNvSpPr>
      </xdr:nvSpPr>
      <xdr:spPr bwMode="auto">
        <a:xfrm>
          <a:off x="3648075" y="246697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171450</xdr:rowOff>
    </xdr:to>
    <xdr:sp macro="" textlink="">
      <xdr:nvSpPr>
        <xdr:cNvPr id="3596" name="Text Box 4"/>
        <xdr:cNvSpPr txBox="1">
          <a:spLocks noChangeArrowheads="1"/>
        </xdr:cNvSpPr>
      </xdr:nvSpPr>
      <xdr:spPr bwMode="auto">
        <a:xfrm>
          <a:off x="3648075" y="23460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171450</xdr:rowOff>
    </xdr:to>
    <xdr:sp macro="" textlink="">
      <xdr:nvSpPr>
        <xdr:cNvPr id="3597" name="Text Box 5"/>
        <xdr:cNvSpPr txBox="1">
          <a:spLocks noChangeArrowheads="1"/>
        </xdr:cNvSpPr>
      </xdr:nvSpPr>
      <xdr:spPr bwMode="auto">
        <a:xfrm>
          <a:off x="3648075" y="23460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171450</xdr:rowOff>
    </xdr:to>
    <xdr:sp macro="" textlink="">
      <xdr:nvSpPr>
        <xdr:cNvPr id="3598" name="Text Box 4"/>
        <xdr:cNvSpPr txBox="1">
          <a:spLocks noChangeArrowheads="1"/>
        </xdr:cNvSpPr>
      </xdr:nvSpPr>
      <xdr:spPr bwMode="auto">
        <a:xfrm>
          <a:off x="3648075" y="23460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171450</xdr:rowOff>
    </xdr:to>
    <xdr:sp macro="" textlink="">
      <xdr:nvSpPr>
        <xdr:cNvPr id="3599" name="Text Box 45"/>
        <xdr:cNvSpPr txBox="1">
          <a:spLocks noChangeArrowheads="1"/>
        </xdr:cNvSpPr>
      </xdr:nvSpPr>
      <xdr:spPr bwMode="auto">
        <a:xfrm>
          <a:off x="3648075" y="23460075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19050</xdr:rowOff>
    </xdr:to>
    <xdr:sp macro="" textlink="">
      <xdr:nvSpPr>
        <xdr:cNvPr id="3600" name="Text Box 4"/>
        <xdr:cNvSpPr txBox="1">
          <a:spLocks noChangeArrowheads="1"/>
        </xdr:cNvSpPr>
      </xdr:nvSpPr>
      <xdr:spPr bwMode="auto">
        <a:xfrm>
          <a:off x="3790950" y="407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19050</xdr:rowOff>
    </xdr:to>
    <xdr:sp macro="" textlink="">
      <xdr:nvSpPr>
        <xdr:cNvPr id="3601" name="Text Box 5"/>
        <xdr:cNvSpPr txBox="1">
          <a:spLocks noChangeArrowheads="1"/>
        </xdr:cNvSpPr>
      </xdr:nvSpPr>
      <xdr:spPr bwMode="auto">
        <a:xfrm>
          <a:off x="3790950" y="407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19050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3790950" y="407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19050</xdr:rowOff>
    </xdr:to>
    <xdr:sp macro="" textlink="">
      <xdr:nvSpPr>
        <xdr:cNvPr id="3603" name="Text Box 45"/>
        <xdr:cNvSpPr txBox="1">
          <a:spLocks noChangeArrowheads="1"/>
        </xdr:cNvSpPr>
      </xdr:nvSpPr>
      <xdr:spPr bwMode="auto">
        <a:xfrm>
          <a:off x="3790950" y="40747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3790950" y="3891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605" name="Text Box 5"/>
        <xdr:cNvSpPr txBox="1">
          <a:spLocks noChangeArrowheads="1"/>
        </xdr:cNvSpPr>
      </xdr:nvSpPr>
      <xdr:spPr bwMode="auto">
        <a:xfrm>
          <a:off x="3790950" y="3891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606" name="Text Box 4"/>
        <xdr:cNvSpPr txBox="1">
          <a:spLocks noChangeArrowheads="1"/>
        </xdr:cNvSpPr>
      </xdr:nvSpPr>
      <xdr:spPr bwMode="auto">
        <a:xfrm>
          <a:off x="3790950" y="3891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19050</xdr:rowOff>
    </xdr:to>
    <xdr:sp macro="" textlink="">
      <xdr:nvSpPr>
        <xdr:cNvPr id="3607" name="Text Box 45"/>
        <xdr:cNvSpPr txBox="1">
          <a:spLocks noChangeArrowheads="1"/>
        </xdr:cNvSpPr>
      </xdr:nvSpPr>
      <xdr:spPr bwMode="auto">
        <a:xfrm>
          <a:off x="3790950" y="3891915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08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09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10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11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12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13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14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15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428625"/>
    <xdr:sp macro="" textlink="">
      <xdr:nvSpPr>
        <xdr:cNvPr id="3616" name="Text Box 38"/>
        <xdr:cNvSpPr txBox="1">
          <a:spLocks noChangeArrowheads="1"/>
        </xdr:cNvSpPr>
      </xdr:nvSpPr>
      <xdr:spPr bwMode="auto">
        <a:xfrm>
          <a:off x="3790950" y="5810250"/>
          <a:ext cx="76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552450"/>
    <xdr:sp macro="" textlink="">
      <xdr:nvSpPr>
        <xdr:cNvPr id="3617" name="Text Box 38"/>
        <xdr:cNvSpPr txBox="1">
          <a:spLocks noChangeArrowheads="1"/>
        </xdr:cNvSpPr>
      </xdr:nvSpPr>
      <xdr:spPr bwMode="auto">
        <a:xfrm>
          <a:off x="3790950" y="5810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571500"/>
    <xdr:sp macro="" textlink="">
      <xdr:nvSpPr>
        <xdr:cNvPr id="3618" name="Text Box 38"/>
        <xdr:cNvSpPr txBox="1">
          <a:spLocks noChangeArrowheads="1"/>
        </xdr:cNvSpPr>
      </xdr:nvSpPr>
      <xdr:spPr bwMode="auto">
        <a:xfrm>
          <a:off x="3790950" y="58102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552450"/>
    <xdr:sp macro="" textlink="">
      <xdr:nvSpPr>
        <xdr:cNvPr id="3619" name="Text Box 38"/>
        <xdr:cNvSpPr txBox="1">
          <a:spLocks noChangeArrowheads="1"/>
        </xdr:cNvSpPr>
      </xdr:nvSpPr>
      <xdr:spPr bwMode="auto">
        <a:xfrm>
          <a:off x="3790950" y="5810250"/>
          <a:ext cx="76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76200" cy="571500"/>
    <xdr:sp macro="" textlink="">
      <xdr:nvSpPr>
        <xdr:cNvPr id="3620" name="Text Box 38"/>
        <xdr:cNvSpPr txBox="1">
          <a:spLocks noChangeArrowheads="1"/>
        </xdr:cNvSpPr>
      </xdr:nvSpPr>
      <xdr:spPr bwMode="auto">
        <a:xfrm>
          <a:off x="3790950" y="58102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209550</xdr:colOff>
      <xdr:row>70</xdr:row>
      <xdr:rowOff>0</xdr:rowOff>
    </xdr:from>
    <xdr:ext cx="76200" cy="238125"/>
    <xdr:sp macro="" textlink="">
      <xdr:nvSpPr>
        <xdr:cNvPr id="3621" name="Text Box 38"/>
        <xdr:cNvSpPr txBox="1">
          <a:spLocks noChangeArrowheads="1"/>
        </xdr:cNvSpPr>
      </xdr:nvSpPr>
      <xdr:spPr bwMode="auto">
        <a:xfrm>
          <a:off x="5667375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76200" cy="238125"/>
    <xdr:sp macro="" textlink="">
      <xdr:nvSpPr>
        <xdr:cNvPr id="3622" name="Text Box 38"/>
        <xdr:cNvSpPr txBox="1">
          <a:spLocks noChangeArrowheads="1"/>
        </xdr:cNvSpPr>
      </xdr:nvSpPr>
      <xdr:spPr bwMode="auto">
        <a:xfrm>
          <a:off x="4343400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333375"/>
    <xdr:sp macro="" textlink="">
      <xdr:nvSpPr>
        <xdr:cNvPr id="3623" name="Text Box 43"/>
        <xdr:cNvSpPr txBox="1">
          <a:spLocks noChangeArrowheads="1"/>
        </xdr:cNvSpPr>
      </xdr:nvSpPr>
      <xdr:spPr bwMode="auto">
        <a:xfrm>
          <a:off x="3790950" y="13858875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0025"/>
    <xdr:sp macro="" textlink="">
      <xdr:nvSpPr>
        <xdr:cNvPr id="3624" name="Text Box 4"/>
        <xdr:cNvSpPr txBox="1">
          <a:spLocks noChangeArrowheads="1"/>
        </xdr:cNvSpPr>
      </xdr:nvSpPr>
      <xdr:spPr bwMode="auto">
        <a:xfrm>
          <a:off x="3790950" y="1385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25" name="Text Box 15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26" name="Text Box 16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27" name="Text Box 17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28" name="Text Box 18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29" name="Text Box 19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0" name="Text Box 20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1" name="Text Box 2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2" name="Text Box 22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4" name="Text Box 5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5" name="Text Box 6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6" name="Text Box 7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7" name="Text Box 8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8" name="Text Box 16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39" name="Text Box 19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0" name="Text Box 20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1" name="Text Box 2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2" name="Text Box 22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3" name="Text Box 30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4" name="Text Box 3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5" name="Text Box 32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6" name="Text Box 34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47" name="Text Box 35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70</xdr:row>
      <xdr:rowOff>0</xdr:rowOff>
    </xdr:from>
    <xdr:ext cx="76200" cy="238125"/>
    <xdr:sp macro="" textlink="">
      <xdr:nvSpPr>
        <xdr:cNvPr id="3648" name="Text Box 38"/>
        <xdr:cNvSpPr txBox="1">
          <a:spLocks noChangeArrowheads="1"/>
        </xdr:cNvSpPr>
      </xdr:nvSpPr>
      <xdr:spPr bwMode="auto">
        <a:xfrm>
          <a:off x="5667375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76200" cy="238125"/>
    <xdr:sp macro="" textlink="">
      <xdr:nvSpPr>
        <xdr:cNvPr id="3649" name="Text Box 38"/>
        <xdr:cNvSpPr txBox="1">
          <a:spLocks noChangeArrowheads="1"/>
        </xdr:cNvSpPr>
      </xdr:nvSpPr>
      <xdr:spPr bwMode="auto">
        <a:xfrm>
          <a:off x="4343400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0" name="Text Box 15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1" name="Text Box 16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2" name="Text Box 17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3" name="Text Box 18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4" name="Text Box 19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5" name="Text Box 20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6" name="Text Box 2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7" name="Text Box 22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59" name="Text Box 5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0" name="Text Box 6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1" name="Text Box 7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2" name="Text Box 8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3" name="Text Box 16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4" name="Text Box 19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5" name="Text Box 20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6" name="Text Box 2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7" name="Text Box 22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8" name="Text Box 30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69" name="Text Box 3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72" name="Text Box 35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0025"/>
    <xdr:sp macro="" textlink="">
      <xdr:nvSpPr>
        <xdr:cNvPr id="3673" name="Text Box 4"/>
        <xdr:cNvSpPr txBox="1">
          <a:spLocks noChangeArrowheads="1"/>
        </xdr:cNvSpPr>
      </xdr:nvSpPr>
      <xdr:spPr bwMode="auto">
        <a:xfrm>
          <a:off x="3790950" y="1385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74" name="Text Box 15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75" name="Text Box 16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76" name="Text Box 17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77" name="Text Box 18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78" name="Text Box 19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79" name="Text Box 20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0" name="Text Box 2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1" name="Text Box 22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3" name="Text Box 5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4" name="Text Box 6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5" name="Text Box 7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6" name="Text Box 8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7" name="Text Box 16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8" name="Text Box 19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89" name="Text Box 20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90" name="Text Box 2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91" name="Text Box 22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92" name="Text Box 30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93" name="Text Box 31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94" name="Text Box 32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95" name="Text Box 34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70</xdr:row>
      <xdr:rowOff>180975</xdr:rowOff>
    </xdr:to>
    <xdr:sp macro="" textlink="">
      <xdr:nvSpPr>
        <xdr:cNvPr id="3696" name="Text Box 35"/>
        <xdr:cNvSpPr txBox="1">
          <a:spLocks noChangeArrowheads="1"/>
        </xdr:cNvSpPr>
      </xdr:nvSpPr>
      <xdr:spPr bwMode="auto">
        <a:xfrm>
          <a:off x="3790950" y="13858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70</xdr:row>
      <xdr:rowOff>0</xdr:rowOff>
    </xdr:from>
    <xdr:ext cx="76200" cy="238125"/>
    <xdr:sp macro="" textlink="">
      <xdr:nvSpPr>
        <xdr:cNvPr id="3697" name="Text Box 38"/>
        <xdr:cNvSpPr txBox="1">
          <a:spLocks noChangeArrowheads="1"/>
        </xdr:cNvSpPr>
      </xdr:nvSpPr>
      <xdr:spPr bwMode="auto">
        <a:xfrm>
          <a:off x="5667375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76200" cy="238125"/>
    <xdr:sp macro="" textlink="">
      <xdr:nvSpPr>
        <xdr:cNvPr id="3698" name="Text Box 38"/>
        <xdr:cNvSpPr txBox="1">
          <a:spLocks noChangeArrowheads="1"/>
        </xdr:cNvSpPr>
      </xdr:nvSpPr>
      <xdr:spPr bwMode="auto">
        <a:xfrm>
          <a:off x="4343400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699" name="Text Box 15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0" name="Text Box 16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1" name="Text Box 17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2" name="Text Box 18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3" name="Text Box 19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4" name="Text Box 20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5" name="Text Box 2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6" name="Text Box 22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8" name="Text Box 5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0" name="Text Box 7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1" name="Text Box 8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2" name="Text Box 16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3" name="Text Box 19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4" name="Text Box 20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5" name="Text Box 2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6" name="Text Box 22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7" name="Text Box 30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8" name="Text Box 31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19" name="Text Box 32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20" name="Text Box 34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09550"/>
    <xdr:sp macro="" textlink="">
      <xdr:nvSpPr>
        <xdr:cNvPr id="3721" name="Text Box 35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0</xdr:rowOff>
    </xdr:to>
    <xdr:sp macro="" textlink="">
      <xdr:nvSpPr>
        <xdr:cNvPr id="3722" name="Text Box 57"/>
        <xdr:cNvSpPr txBox="1">
          <a:spLocks noChangeArrowheads="1"/>
        </xdr:cNvSpPr>
      </xdr:nvSpPr>
      <xdr:spPr bwMode="auto">
        <a:xfrm>
          <a:off x="3790950" y="13858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9525</xdr:rowOff>
    </xdr:to>
    <xdr:sp macro="" textlink="">
      <xdr:nvSpPr>
        <xdr:cNvPr id="3723" name="Text Box 57"/>
        <xdr:cNvSpPr txBox="1">
          <a:spLocks noChangeArrowheads="1"/>
        </xdr:cNvSpPr>
      </xdr:nvSpPr>
      <xdr:spPr bwMode="auto">
        <a:xfrm>
          <a:off x="3790950" y="1375410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</xdr:row>
      <xdr:rowOff>66675</xdr:rowOff>
    </xdr:from>
    <xdr:to>
      <xdr:col>3</xdr:col>
      <xdr:colOff>76200</xdr:colOff>
      <xdr:row>71</xdr:row>
      <xdr:rowOff>28575</xdr:rowOff>
    </xdr:to>
    <xdr:sp macro="" textlink="">
      <xdr:nvSpPr>
        <xdr:cNvPr id="3724" name="Text Box 51"/>
        <xdr:cNvSpPr txBox="1">
          <a:spLocks noChangeArrowheads="1"/>
        </xdr:cNvSpPr>
      </xdr:nvSpPr>
      <xdr:spPr bwMode="auto">
        <a:xfrm>
          <a:off x="3790950" y="1392555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70</xdr:row>
      <xdr:rowOff>0</xdr:rowOff>
    </xdr:from>
    <xdr:ext cx="76200" cy="333375"/>
    <xdr:sp macro="" textlink="">
      <xdr:nvSpPr>
        <xdr:cNvPr id="3725" name="Text Box 43"/>
        <xdr:cNvSpPr txBox="1">
          <a:spLocks noChangeArrowheads="1"/>
        </xdr:cNvSpPr>
      </xdr:nvSpPr>
      <xdr:spPr bwMode="auto">
        <a:xfrm>
          <a:off x="3790950" y="1375410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0</xdr:rowOff>
    </xdr:to>
    <xdr:sp macro="" textlink="">
      <xdr:nvSpPr>
        <xdr:cNvPr id="3726" name="Text Box 57"/>
        <xdr:cNvSpPr txBox="1">
          <a:spLocks noChangeArrowheads="1"/>
        </xdr:cNvSpPr>
      </xdr:nvSpPr>
      <xdr:spPr bwMode="auto">
        <a:xfrm>
          <a:off x="3790950" y="137541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70</xdr:row>
      <xdr:rowOff>66675</xdr:rowOff>
    </xdr:from>
    <xdr:to>
      <xdr:col>3</xdr:col>
      <xdr:colOff>76200</xdr:colOff>
      <xdr:row>71</xdr:row>
      <xdr:rowOff>19050</xdr:rowOff>
    </xdr:to>
    <xdr:sp macro="" textlink="">
      <xdr:nvSpPr>
        <xdr:cNvPr id="3727" name="Text Box 51"/>
        <xdr:cNvSpPr txBox="1">
          <a:spLocks noChangeArrowheads="1"/>
        </xdr:cNvSpPr>
      </xdr:nvSpPr>
      <xdr:spPr bwMode="auto">
        <a:xfrm>
          <a:off x="3790950" y="13925550"/>
          <a:ext cx="762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70</xdr:row>
      <xdr:rowOff>0</xdr:rowOff>
    </xdr:from>
    <xdr:ext cx="76200" cy="200025"/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3790950" y="13858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29" name="Text Box 15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0" name="Text Box 16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1" name="Text Box 17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2" name="Text Box 18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3" name="Text Box 19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4" name="Text Box 20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5" name="Text Box 21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6" name="Text Box 22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8" name="Text Box 5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39" name="Text Box 6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0" name="Text Box 7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1" name="Text Box 8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2" name="Text Box 16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3" name="Text Box 19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4" name="Text Box 20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5" name="Text Box 21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6" name="Text Box 22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7" name="Text Box 30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8" name="Text Box 31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49" name="Text Box 32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50" name="Text Box 34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3</xdr:col>
      <xdr:colOff>76200</xdr:colOff>
      <xdr:row>71</xdr:row>
      <xdr:rowOff>38100</xdr:rowOff>
    </xdr:to>
    <xdr:sp macro="" textlink="">
      <xdr:nvSpPr>
        <xdr:cNvPr id="3751" name="Text Box 35"/>
        <xdr:cNvSpPr txBox="1">
          <a:spLocks noChangeArrowheads="1"/>
        </xdr:cNvSpPr>
      </xdr:nvSpPr>
      <xdr:spPr bwMode="auto">
        <a:xfrm>
          <a:off x="3790950" y="138588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209550</xdr:colOff>
      <xdr:row>70</xdr:row>
      <xdr:rowOff>0</xdr:rowOff>
    </xdr:from>
    <xdr:ext cx="76200" cy="238125"/>
    <xdr:sp macro="" textlink="">
      <xdr:nvSpPr>
        <xdr:cNvPr id="3752" name="Text Box 38"/>
        <xdr:cNvSpPr txBox="1">
          <a:spLocks noChangeArrowheads="1"/>
        </xdr:cNvSpPr>
      </xdr:nvSpPr>
      <xdr:spPr bwMode="auto">
        <a:xfrm>
          <a:off x="5667375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76200" cy="238125"/>
    <xdr:sp macro="" textlink="">
      <xdr:nvSpPr>
        <xdr:cNvPr id="3753" name="Text Box 38"/>
        <xdr:cNvSpPr txBox="1">
          <a:spLocks noChangeArrowheads="1"/>
        </xdr:cNvSpPr>
      </xdr:nvSpPr>
      <xdr:spPr bwMode="auto">
        <a:xfrm>
          <a:off x="4343400" y="13858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333375"/>
    <xdr:sp macro="" textlink="">
      <xdr:nvSpPr>
        <xdr:cNvPr id="3754" name="Text Box 43"/>
        <xdr:cNvSpPr txBox="1">
          <a:spLocks noChangeArrowheads="1"/>
        </xdr:cNvSpPr>
      </xdr:nvSpPr>
      <xdr:spPr bwMode="auto">
        <a:xfrm>
          <a:off x="3790950" y="143446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57150</xdr:rowOff>
    </xdr:from>
    <xdr:ext cx="76200" cy="209550"/>
    <xdr:sp macro="" textlink="">
      <xdr:nvSpPr>
        <xdr:cNvPr id="3755" name="Text Box 15"/>
        <xdr:cNvSpPr txBox="1">
          <a:spLocks noChangeArrowheads="1"/>
        </xdr:cNvSpPr>
      </xdr:nvSpPr>
      <xdr:spPr bwMode="auto">
        <a:xfrm>
          <a:off x="3790950" y="1433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57150</xdr:rowOff>
    </xdr:from>
    <xdr:ext cx="76200" cy="209550"/>
    <xdr:sp macro="" textlink="">
      <xdr:nvSpPr>
        <xdr:cNvPr id="3756" name="Text Box 16"/>
        <xdr:cNvSpPr txBox="1">
          <a:spLocks noChangeArrowheads="1"/>
        </xdr:cNvSpPr>
      </xdr:nvSpPr>
      <xdr:spPr bwMode="auto">
        <a:xfrm>
          <a:off x="3790950" y="1433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57150</xdr:rowOff>
    </xdr:from>
    <xdr:ext cx="76200" cy="209550"/>
    <xdr:sp macro="" textlink="">
      <xdr:nvSpPr>
        <xdr:cNvPr id="3757" name="Text Box 17"/>
        <xdr:cNvSpPr txBox="1">
          <a:spLocks noChangeArrowheads="1"/>
        </xdr:cNvSpPr>
      </xdr:nvSpPr>
      <xdr:spPr bwMode="auto">
        <a:xfrm>
          <a:off x="3790950" y="1433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57150</xdr:rowOff>
    </xdr:from>
    <xdr:ext cx="76200" cy="209550"/>
    <xdr:sp macro="" textlink="">
      <xdr:nvSpPr>
        <xdr:cNvPr id="3758" name="Text Box 18"/>
        <xdr:cNvSpPr txBox="1">
          <a:spLocks noChangeArrowheads="1"/>
        </xdr:cNvSpPr>
      </xdr:nvSpPr>
      <xdr:spPr bwMode="auto">
        <a:xfrm>
          <a:off x="3790950" y="1433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57150</xdr:rowOff>
    </xdr:from>
    <xdr:ext cx="76200" cy="209550"/>
    <xdr:sp macro="" textlink="">
      <xdr:nvSpPr>
        <xdr:cNvPr id="3759" name="Text Box 19"/>
        <xdr:cNvSpPr txBox="1">
          <a:spLocks noChangeArrowheads="1"/>
        </xdr:cNvSpPr>
      </xdr:nvSpPr>
      <xdr:spPr bwMode="auto">
        <a:xfrm>
          <a:off x="3790950" y="1433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57150</xdr:rowOff>
    </xdr:from>
    <xdr:ext cx="76200" cy="209550"/>
    <xdr:sp macro="" textlink="">
      <xdr:nvSpPr>
        <xdr:cNvPr id="3760" name="Text Box 20"/>
        <xdr:cNvSpPr txBox="1">
          <a:spLocks noChangeArrowheads="1"/>
        </xdr:cNvSpPr>
      </xdr:nvSpPr>
      <xdr:spPr bwMode="auto">
        <a:xfrm>
          <a:off x="3790950" y="14335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1" name="Text Box 21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2" name="Text Box 22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4" name="Text Box 5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6" name="Text Box 7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7" name="Text Box 8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8" name="Text Box 16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69" name="Text Box 19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0" name="Text Box 20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1" name="Text Box 21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2" name="Text Box 22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3" name="Text Box 30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4" name="Text Box 31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5" name="Text Box 32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6" name="Text Box 34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72</xdr:row>
      <xdr:rowOff>66675</xdr:rowOff>
    </xdr:from>
    <xdr:ext cx="76200" cy="209550"/>
    <xdr:sp macro="" textlink="">
      <xdr:nvSpPr>
        <xdr:cNvPr id="3777" name="Text Box 35"/>
        <xdr:cNvSpPr txBox="1">
          <a:spLocks noChangeArrowheads="1"/>
        </xdr:cNvSpPr>
      </xdr:nvSpPr>
      <xdr:spPr bwMode="auto">
        <a:xfrm>
          <a:off x="3790950" y="143446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28600"/>
    <xdr:sp macro="" textlink="">
      <xdr:nvSpPr>
        <xdr:cNvPr id="3778" name="Text Box 40"/>
        <xdr:cNvSpPr txBox="1">
          <a:spLocks noChangeArrowheads="1"/>
        </xdr:cNvSpPr>
      </xdr:nvSpPr>
      <xdr:spPr bwMode="auto">
        <a:xfrm>
          <a:off x="3790950" y="1375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76200" cy="276225"/>
    <xdr:sp macro="" textlink="">
      <xdr:nvSpPr>
        <xdr:cNvPr id="3779" name="Text Box 5"/>
        <xdr:cNvSpPr txBox="1">
          <a:spLocks noChangeArrowheads="1"/>
        </xdr:cNvSpPr>
      </xdr:nvSpPr>
      <xdr:spPr bwMode="auto">
        <a:xfrm>
          <a:off x="3790950" y="1375410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73</xdr:row>
      <xdr:rowOff>66675</xdr:rowOff>
    </xdr:from>
    <xdr:to>
      <xdr:col>3</xdr:col>
      <xdr:colOff>76200</xdr:colOff>
      <xdr:row>74</xdr:row>
      <xdr:rowOff>76200</xdr:rowOff>
    </xdr:to>
    <xdr:sp macro="" textlink="">
      <xdr:nvSpPr>
        <xdr:cNvPr id="3780" name="Text Box 57"/>
        <xdr:cNvSpPr txBox="1">
          <a:spLocks noChangeArrowheads="1"/>
        </xdr:cNvSpPr>
      </xdr:nvSpPr>
      <xdr:spPr bwMode="auto">
        <a:xfrm>
          <a:off x="3790950" y="14554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117</xdr:row>
      <xdr:rowOff>0</xdr:rowOff>
    </xdr:from>
    <xdr:ext cx="76200" cy="228600"/>
    <xdr:sp macro="" textlink="">
      <xdr:nvSpPr>
        <xdr:cNvPr id="3781" name="Text Box 40"/>
        <xdr:cNvSpPr txBox="1">
          <a:spLocks noChangeArrowheads="1"/>
        </xdr:cNvSpPr>
      </xdr:nvSpPr>
      <xdr:spPr bwMode="auto">
        <a:xfrm>
          <a:off x="3790950" y="23174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276225"/>
    <xdr:sp macro="" textlink="">
      <xdr:nvSpPr>
        <xdr:cNvPr id="3782" name="Text Box 5"/>
        <xdr:cNvSpPr txBox="1">
          <a:spLocks noChangeArrowheads="1"/>
        </xdr:cNvSpPr>
      </xdr:nvSpPr>
      <xdr:spPr bwMode="auto">
        <a:xfrm>
          <a:off x="3790950" y="23174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466725"/>
    <xdr:sp macro="" textlink="">
      <xdr:nvSpPr>
        <xdr:cNvPr id="3783" name="Text Box 40"/>
        <xdr:cNvSpPr txBox="1">
          <a:spLocks noChangeArrowheads="1"/>
        </xdr:cNvSpPr>
      </xdr:nvSpPr>
      <xdr:spPr bwMode="auto">
        <a:xfrm>
          <a:off x="3790950" y="231743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228600"/>
    <xdr:sp macro="" textlink="">
      <xdr:nvSpPr>
        <xdr:cNvPr id="3784" name="Text Box 40"/>
        <xdr:cNvSpPr txBox="1">
          <a:spLocks noChangeArrowheads="1"/>
        </xdr:cNvSpPr>
      </xdr:nvSpPr>
      <xdr:spPr bwMode="auto">
        <a:xfrm>
          <a:off x="3790950" y="23174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276225"/>
    <xdr:sp macro="" textlink="">
      <xdr:nvSpPr>
        <xdr:cNvPr id="3785" name="Text Box 5"/>
        <xdr:cNvSpPr txBox="1">
          <a:spLocks noChangeArrowheads="1"/>
        </xdr:cNvSpPr>
      </xdr:nvSpPr>
      <xdr:spPr bwMode="auto">
        <a:xfrm>
          <a:off x="3790950" y="23174325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117</xdr:row>
      <xdr:rowOff>0</xdr:rowOff>
    </xdr:from>
    <xdr:ext cx="76200" cy="466725"/>
    <xdr:sp macro="" textlink="">
      <xdr:nvSpPr>
        <xdr:cNvPr id="3786" name="Text Box 40"/>
        <xdr:cNvSpPr txBox="1">
          <a:spLocks noChangeArrowheads="1"/>
        </xdr:cNvSpPr>
      </xdr:nvSpPr>
      <xdr:spPr bwMode="auto">
        <a:xfrm>
          <a:off x="3790950" y="2317432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87" name="Text Box 15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88" name="Text Box 16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89" name="Text Box 17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0" name="Text Box 18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1" name="Text Box 19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2" name="Text Box 20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3" name="Text Box 21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4" name="Text Box 22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6" name="Text Box 5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7" name="Text Box 6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799" name="Text Box 8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0" name="Text Box 16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1" name="Text Box 19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2" name="Text Box 20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3" name="Text Box 21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4" name="Text Box 22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5" name="Text Box 30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6" name="Text Box 31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7" name="Text Box 32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8" name="Text Box 34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116</xdr:row>
      <xdr:rowOff>0</xdr:rowOff>
    </xdr:from>
    <xdr:to>
      <xdr:col>3</xdr:col>
      <xdr:colOff>76200</xdr:colOff>
      <xdr:row>117</xdr:row>
      <xdr:rowOff>9525</xdr:rowOff>
    </xdr:to>
    <xdr:sp macro="" textlink="">
      <xdr:nvSpPr>
        <xdr:cNvPr id="3809" name="Text Box 35"/>
        <xdr:cNvSpPr txBox="1">
          <a:spLocks noChangeArrowheads="1"/>
        </xdr:cNvSpPr>
      </xdr:nvSpPr>
      <xdr:spPr bwMode="auto">
        <a:xfrm>
          <a:off x="3790950" y="23002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workbookViewId="0">
      <selection activeCell="C153" sqref="C153"/>
    </sheetView>
  </sheetViews>
  <sheetFormatPr defaultRowHeight="13.5"/>
  <cols>
    <col min="1" max="1" width="3.140625" style="1" customWidth="1"/>
    <col min="2" max="2" width="8.7109375" style="1" customWidth="1"/>
    <col min="3" max="3" width="45" style="1" customWidth="1"/>
    <col min="4" max="5" width="8.28515625" style="1" customWidth="1"/>
    <col min="6" max="6" width="9" style="1" customWidth="1"/>
    <col min="7" max="7" width="7.85546875" style="1" customWidth="1"/>
    <col min="8" max="8" width="8.7109375" style="1" customWidth="1"/>
    <col min="9" max="9" width="7.85546875" style="1" customWidth="1"/>
    <col min="10" max="10" width="9.140625" style="1" customWidth="1"/>
    <col min="11" max="11" width="6.140625" style="1" customWidth="1"/>
    <col min="12" max="12" width="7.85546875" style="1" customWidth="1"/>
    <col min="13" max="13" width="11.140625" style="3" customWidth="1"/>
    <col min="14" max="16384" width="9.140625" style="1"/>
  </cols>
  <sheetData>
    <row r="1" spans="1:14" ht="8.25" customHeight="1">
      <c r="B1" s="2"/>
      <c r="C1" s="2"/>
      <c r="D1" s="2"/>
      <c r="E1" s="2"/>
      <c r="F1" s="2"/>
      <c r="G1" s="2"/>
      <c r="H1" s="2"/>
      <c r="I1" s="2"/>
      <c r="N1" s="4"/>
    </row>
    <row r="2" spans="1:14" s="14" customFormat="1" ht="30" customHeight="1">
      <c r="A2" s="59"/>
      <c r="B2" s="60"/>
      <c r="C2" s="571" t="s">
        <v>137</v>
      </c>
      <c r="D2" s="572"/>
      <c r="E2" s="572"/>
      <c r="F2" s="572"/>
      <c r="G2" s="572"/>
      <c r="H2" s="572"/>
      <c r="I2" s="572"/>
      <c r="J2" s="61"/>
      <c r="K2" s="61"/>
      <c r="L2" s="61"/>
      <c r="M2" s="62"/>
    </row>
    <row r="3" spans="1:14" ht="15.75">
      <c r="A3" s="6"/>
      <c r="D3" s="246" t="s">
        <v>185</v>
      </c>
      <c r="J3" s="4"/>
      <c r="K3" s="4"/>
      <c r="L3" s="4"/>
      <c r="M3" s="5"/>
    </row>
    <row r="4" spans="1:14" ht="15.75">
      <c r="A4" s="7"/>
      <c r="D4" s="8" t="s">
        <v>0</v>
      </c>
      <c r="F4" s="4"/>
      <c r="G4" s="4"/>
    </row>
    <row r="5" spans="1:14">
      <c r="A5" s="509" t="s">
        <v>113</v>
      </c>
      <c r="B5" s="153"/>
      <c r="C5" s="510"/>
      <c r="D5" s="511"/>
      <c r="E5" s="511"/>
      <c r="F5" s="511"/>
      <c r="G5" s="511"/>
      <c r="H5" s="153"/>
      <c r="I5" s="153"/>
      <c r="J5" s="153"/>
      <c r="K5" s="512"/>
      <c r="L5" s="513"/>
      <c r="M5" s="9"/>
    </row>
    <row r="6" spans="1:14">
      <c r="A6" s="514" t="s">
        <v>174</v>
      </c>
      <c r="B6" s="515"/>
      <c r="C6" s="515"/>
      <c r="D6" s="516"/>
      <c r="E6" s="516"/>
      <c r="F6" s="516"/>
      <c r="G6" s="516"/>
      <c r="H6" s="516"/>
      <c r="I6" s="516"/>
      <c r="J6" s="516"/>
      <c r="K6" s="517"/>
      <c r="L6" s="518"/>
      <c r="M6" s="10"/>
    </row>
    <row r="7" spans="1:14" s="205" customFormat="1" ht="30.75" customHeight="1">
      <c r="A7" s="558" t="s">
        <v>1</v>
      </c>
      <c r="B7" s="558" t="s">
        <v>2</v>
      </c>
      <c r="C7" s="559" t="s">
        <v>3</v>
      </c>
      <c r="D7" s="558" t="s">
        <v>4</v>
      </c>
      <c r="E7" s="561" t="s">
        <v>5</v>
      </c>
      <c r="F7" s="562"/>
      <c r="G7" s="573" t="s">
        <v>6</v>
      </c>
      <c r="H7" s="573"/>
      <c r="I7" s="570" t="s">
        <v>7</v>
      </c>
      <c r="J7" s="570"/>
      <c r="K7" s="573" t="s">
        <v>8</v>
      </c>
      <c r="L7" s="573"/>
      <c r="M7" s="570" t="s">
        <v>9</v>
      </c>
    </row>
    <row r="8" spans="1:14" s="205" customFormat="1" ht="29.25" customHeight="1">
      <c r="A8" s="558"/>
      <c r="B8" s="558"/>
      <c r="C8" s="560"/>
      <c r="D8" s="558"/>
      <c r="E8" s="498" t="s">
        <v>92</v>
      </c>
      <c r="F8" s="498" t="s">
        <v>10</v>
      </c>
      <c r="G8" s="502" t="s">
        <v>11</v>
      </c>
      <c r="H8" s="501" t="s">
        <v>9</v>
      </c>
      <c r="I8" s="206" t="s">
        <v>11</v>
      </c>
      <c r="J8" s="501" t="s">
        <v>9</v>
      </c>
      <c r="K8" s="502" t="s">
        <v>11</v>
      </c>
      <c r="L8" s="501" t="s">
        <v>9</v>
      </c>
      <c r="M8" s="570"/>
    </row>
    <row r="9" spans="1:14" s="11" customFormat="1">
      <c r="A9" s="519" t="s">
        <v>12</v>
      </c>
      <c r="B9" s="519">
        <v>2</v>
      </c>
      <c r="C9" s="519">
        <v>3</v>
      </c>
      <c r="D9" s="519">
        <v>4</v>
      </c>
      <c r="E9" s="519">
        <v>5</v>
      </c>
      <c r="F9" s="520">
        <v>6</v>
      </c>
      <c r="G9" s="520">
        <v>9</v>
      </c>
      <c r="H9" s="521">
        <v>10</v>
      </c>
      <c r="I9" s="522" t="s">
        <v>13</v>
      </c>
      <c r="J9" s="521">
        <v>8</v>
      </c>
      <c r="K9" s="520">
        <v>11</v>
      </c>
      <c r="L9" s="521">
        <v>12</v>
      </c>
      <c r="M9" s="521">
        <v>13</v>
      </c>
    </row>
    <row r="10" spans="1:14" s="11" customFormat="1">
      <c r="A10" s="215"/>
      <c r="B10" s="215"/>
      <c r="C10" s="70" t="s">
        <v>74</v>
      </c>
      <c r="D10" s="215"/>
      <c r="E10" s="215"/>
      <c r="F10" s="216"/>
      <c r="G10" s="216"/>
      <c r="H10" s="217"/>
      <c r="I10" s="218"/>
      <c r="J10" s="217"/>
      <c r="K10" s="216"/>
      <c r="L10" s="217"/>
      <c r="M10" s="217"/>
    </row>
    <row r="11" spans="1:14" s="11" customFormat="1">
      <c r="A11" s="523">
        <v>1</v>
      </c>
      <c r="B11" s="566" t="s">
        <v>94</v>
      </c>
      <c r="C11" s="247" t="s">
        <v>97</v>
      </c>
      <c r="D11" s="248" t="s">
        <v>95</v>
      </c>
      <c r="E11" s="248"/>
      <c r="F11" s="259">
        <v>1</v>
      </c>
      <c r="G11" s="253"/>
      <c r="H11" s="253"/>
      <c r="I11" s="524"/>
      <c r="J11" s="525"/>
      <c r="K11" s="526"/>
      <c r="L11" s="527"/>
      <c r="M11" s="525"/>
    </row>
    <row r="12" spans="1:14" s="11" customFormat="1">
      <c r="A12" s="528"/>
      <c r="B12" s="565"/>
      <c r="C12" s="252" t="s">
        <v>41</v>
      </c>
      <c r="D12" s="250" t="s">
        <v>96</v>
      </c>
      <c r="E12" s="250">
        <v>1.85</v>
      </c>
      <c r="F12" s="254">
        <f>F11*E12</f>
        <v>1.85</v>
      </c>
      <c r="G12" s="254"/>
      <c r="H12" s="254"/>
      <c r="I12" s="529"/>
      <c r="J12" s="530"/>
      <c r="K12" s="531"/>
      <c r="L12" s="532"/>
      <c r="M12" s="533"/>
    </row>
    <row r="13" spans="1:14" s="11" customFormat="1" ht="27">
      <c r="A13" s="523">
        <v>2</v>
      </c>
      <c r="B13" s="563" t="s">
        <v>171</v>
      </c>
      <c r="C13" s="247" t="s">
        <v>138</v>
      </c>
      <c r="D13" s="27" t="s">
        <v>77</v>
      </c>
      <c r="E13" s="248"/>
      <c r="F13" s="253">
        <f>4.71*1.1*3+5.2*1.1*2</f>
        <v>26.983000000000001</v>
      </c>
      <c r="G13" s="258"/>
      <c r="H13" s="259"/>
      <c r="I13" s="524"/>
      <c r="J13" s="525"/>
      <c r="K13" s="526"/>
      <c r="L13" s="527"/>
      <c r="M13" s="525"/>
    </row>
    <row r="14" spans="1:14" s="11" customFormat="1">
      <c r="A14" s="534"/>
      <c r="B14" s="564"/>
      <c r="C14" s="249" t="s">
        <v>41</v>
      </c>
      <c r="D14" s="256" t="s">
        <v>16</v>
      </c>
      <c r="E14" s="251">
        <v>0.28899999999999998</v>
      </c>
      <c r="F14" s="422">
        <f>F13*E14</f>
        <v>7.7980869999999998</v>
      </c>
      <c r="G14" s="421"/>
      <c r="H14" s="255"/>
      <c r="I14" s="535"/>
      <c r="J14" s="536"/>
      <c r="K14" s="537"/>
      <c r="L14" s="538"/>
      <c r="M14" s="539"/>
    </row>
    <row r="15" spans="1:14" s="11" customFormat="1">
      <c r="A15" s="528"/>
      <c r="B15" s="565"/>
      <c r="C15" s="252" t="s">
        <v>46</v>
      </c>
      <c r="D15" s="257" t="s">
        <v>18</v>
      </c>
      <c r="E15" s="250">
        <v>6.3E-2</v>
      </c>
      <c r="F15" s="254">
        <f>F13*E15</f>
        <v>1.699929</v>
      </c>
      <c r="G15" s="260"/>
      <c r="H15" s="254"/>
      <c r="I15" s="529"/>
      <c r="J15" s="530"/>
      <c r="K15" s="531"/>
      <c r="L15" s="540"/>
      <c r="M15" s="533"/>
    </row>
    <row r="16" spans="1:14" s="11" customFormat="1" ht="26.25" customHeight="1">
      <c r="A16" s="523">
        <v>3</v>
      </c>
      <c r="B16" s="563" t="s">
        <v>171</v>
      </c>
      <c r="C16" s="247" t="s">
        <v>166</v>
      </c>
      <c r="D16" s="27" t="s">
        <v>77</v>
      </c>
      <c r="E16" s="248"/>
      <c r="F16" s="259">
        <f>3.97+29</f>
        <v>32.97</v>
      </c>
      <c r="G16" s="258"/>
      <c r="H16" s="259"/>
      <c r="I16" s="524"/>
      <c r="J16" s="525"/>
      <c r="K16" s="526"/>
      <c r="L16" s="527"/>
      <c r="M16" s="525"/>
    </row>
    <row r="17" spans="1:13" s="11" customFormat="1">
      <c r="A17" s="534"/>
      <c r="B17" s="564"/>
      <c r="C17" s="249" t="s">
        <v>41</v>
      </c>
      <c r="D17" s="256" t="s">
        <v>16</v>
      </c>
      <c r="E17" s="251">
        <v>0.28899999999999998</v>
      </c>
      <c r="F17" s="255">
        <f>F16*E17</f>
        <v>9.5283299999999986</v>
      </c>
      <c r="G17" s="421"/>
      <c r="H17" s="255"/>
      <c r="I17" s="535"/>
      <c r="J17" s="536"/>
      <c r="K17" s="537"/>
      <c r="L17" s="538"/>
      <c r="M17" s="539"/>
    </row>
    <row r="18" spans="1:13" s="11" customFormat="1">
      <c r="A18" s="528"/>
      <c r="B18" s="565"/>
      <c r="C18" s="252" t="s">
        <v>46</v>
      </c>
      <c r="D18" s="257" t="s">
        <v>18</v>
      </c>
      <c r="E18" s="250">
        <v>6.3E-2</v>
      </c>
      <c r="F18" s="254">
        <f>F16*E18</f>
        <v>2.0771099999999998</v>
      </c>
      <c r="G18" s="260"/>
      <c r="H18" s="254"/>
      <c r="I18" s="529"/>
      <c r="J18" s="530"/>
      <c r="K18" s="531"/>
      <c r="L18" s="540"/>
      <c r="M18" s="533"/>
    </row>
    <row r="19" spans="1:13" s="11" customFormat="1" ht="15.75">
      <c r="A19" s="523">
        <v>4</v>
      </c>
      <c r="B19" s="567" t="s">
        <v>98</v>
      </c>
      <c r="C19" s="247" t="s">
        <v>99</v>
      </c>
      <c r="D19" s="27" t="s">
        <v>77</v>
      </c>
      <c r="E19" s="248"/>
      <c r="F19" s="259">
        <f>1.7*1.87*3+0.9*2.05*2</f>
        <v>13.227</v>
      </c>
      <c r="G19" s="258"/>
      <c r="H19" s="259"/>
      <c r="I19" s="524"/>
      <c r="J19" s="525"/>
      <c r="K19" s="526"/>
      <c r="L19" s="527"/>
      <c r="M19" s="525"/>
    </row>
    <row r="20" spans="1:13" s="11" customFormat="1">
      <c r="A20" s="534"/>
      <c r="B20" s="568"/>
      <c r="C20" s="249" t="s">
        <v>53</v>
      </c>
      <c r="D20" s="256" t="s">
        <v>16</v>
      </c>
      <c r="E20" s="251">
        <v>0.88700000000000001</v>
      </c>
      <c r="F20" s="422">
        <f>F19*E20</f>
        <v>11.732349000000001</v>
      </c>
      <c r="G20" s="421"/>
      <c r="H20" s="255"/>
      <c r="I20" s="535"/>
      <c r="J20" s="536"/>
      <c r="K20" s="537"/>
      <c r="L20" s="538"/>
      <c r="M20" s="539"/>
    </row>
    <row r="21" spans="1:13" s="11" customFormat="1">
      <c r="A21" s="528"/>
      <c r="B21" s="569"/>
      <c r="C21" s="252" t="s">
        <v>87</v>
      </c>
      <c r="D21" s="257" t="s">
        <v>18</v>
      </c>
      <c r="E21" s="261">
        <v>9.8400000000000001E-2</v>
      </c>
      <c r="F21" s="254">
        <f>F19*E21</f>
        <v>1.3015368</v>
      </c>
      <c r="G21" s="260"/>
      <c r="H21" s="254"/>
      <c r="I21" s="529"/>
      <c r="J21" s="530"/>
      <c r="K21" s="531"/>
      <c r="L21" s="540"/>
      <c r="M21" s="533"/>
    </row>
    <row r="22" spans="1:13" s="11" customFormat="1" ht="27">
      <c r="A22" s="523">
        <v>5</v>
      </c>
      <c r="B22" s="566" t="s">
        <v>173</v>
      </c>
      <c r="C22" s="247" t="s">
        <v>117</v>
      </c>
      <c r="D22" s="248" t="s">
        <v>43</v>
      </c>
      <c r="E22" s="248"/>
      <c r="F22" s="259">
        <v>12</v>
      </c>
      <c r="G22" s="258"/>
      <c r="H22" s="259"/>
      <c r="I22" s="524"/>
      <c r="J22" s="525"/>
      <c r="K22" s="526"/>
      <c r="L22" s="527"/>
      <c r="M22" s="525"/>
    </row>
    <row r="23" spans="1:13" s="11" customFormat="1">
      <c r="A23" s="534"/>
      <c r="B23" s="564"/>
      <c r="C23" s="249" t="s">
        <v>53</v>
      </c>
      <c r="D23" s="251" t="s">
        <v>16</v>
      </c>
      <c r="E23" s="251">
        <v>3.9E-2</v>
      </c>
      <c r="F23" s="255">
        <f>F22*E23</f>
        <v>0.46799999999999997</v>
      </c>
      <c r="G23" s="421"/>
      <c r="H23" s="255"/>
      <c r="I23" s="535"/>
      <c r="J23" s="536"/>
      <c r="K23" s="537"/>
      <c r="L23" s="538"/>
      <c r="M23" s="539"/>
    </row>
    <row r="24" spans="1:13" s="11" customFormat="1">
      <c r="A24" s="528"/>
      <c r="B24" s="565"/>
      <c r="C24" s="252" t="s">
        <v>87</v>
      </c>
      <c r="D24" s="257" t="s">
        <v>18</v>
      </c>
      <c r="E24" s="261">
        <v>1.0999999999999999E-2</v>
      </c>
      <c r="F24" s="254">
        <f>F22*E24</f>
        <v>0.13200000000000001</v>
      </c>
      <c r="G24" s="260"/>
      <c r="H24" s="254"/>
      <c r="I24" s="529"/>
      <c r="J24" s="530"/>
      <c r="K24" s="531"/>
      <c r="L24" s="540"/>
      <c r="M24" s="533"/>
    </row>
    <row r="25" spans="1:13" s="11" customFormat="1" ht="27">
      <c r="A25" s="523">
        <v>6</v>
      </c>
      <c r="B25" s="566" t="s">
        <v>172</v>
      </c>
      <c r="C25" s="247" t="s">
        <v>139</v>
      </c>
      <c r="D25" s="248" t="s">
        <v>43</v>
      </c>
      <c r="E25" s="248"/>
      <c r="F25" s="259">
        <v>30</v>
      </c>
      <c r="G25" s="258"/>
      <c r="H25" s="259"/>
      <c r="I25" s="524"/>
      <c r="J25" s="525"/>
      <c r="K25" s="526"/>
      <c r="L25" s="527"/>
      <c r="M25" s="541"/>
    </row>
    <row r="26" spans="1:13" s="11" customFormat="1">
      <c r="A26" s="534"/>
      <c r="B26" s="564"/>
      <c r="C26" s="249" t="s">
        <v>53</v>
      </c>
      <c r="D26" s="251" t="s">
        <v>16</v>
      </c>
      <c r="E26" s="251">
        <v>3.9E-2</v>
      </c>
      <c r="F26" s="255">
        <f>F25*E26</f>
        <v>1.17</v>
      </c>
      <c r="G26" s="421"/>
      <c r="H26" s="255"/>
      <c r="I26" s="535"/>
      <c r="J26" s="536"/>
      <c r="K26" s="537"/>
      <c r="L26" s="538"/>
      <c r="M26" s="539"/>
    </row>
    <row r="27" spans="1:13" s="11" customFormat="1">
      <c r="A27" s="528"/>
      <c r="B27" s="565"/>
      <c r="C27" s="252" t="s">
        <v>87</v>
      </c>
      <c r="D27" s="257" t="s">
        <v>18</v>
      </c>
      <c r="E27" s="261">
        <v>1.0999999999999999E-2</v>
      </c>
      <c r="F27" s="254">
        <f>F25*E27</f>
        <v>0.32999999999999996</v>
      </c>
      <c r="G27" s="260"/>
      <c r="H27" s="254"/>
      <c r="I27" s="529"/>
      <c r="J27" s="530"/>
      <c r="K27" s="531"/>
      <c r="L27" s="540"/>
      <c r="M27" s="533"/>
    </row>
    <row r="28" spans="1:13" s="11" customFormat="1" ht="40.5">
      <c r="A28" s="523">
        <v>7</v>
      </c>
      <c r="B28" s="66" t="s">
        <v>146</v>
      </c>
      <c r="C28" s="450" t="s">
        <v>167</v>
      </c>
      <c r="D28" s="66" t="s">
        <v>77</v>
      </c>
      <c r="E28" s="504"/>
      <c r="F28" s="542">
        <f>9.3*3</f>
        <v>27.900000000000002</v>
      </c>
      <c r="G28" s="451"/>
      <c r="H28" s="452"/>
      <c r="I28" s="453"/>
      <c r="J28" s="66"/>
      <c r="K28" s="453"/>
      <c r="L28" s="453"/>
      <c r="M28" s="264"/>
    </row>
    <row r="29" spans="1:13" s="11" customFormat="1">
      <c r="A29" s="534"/>
      <c r="B29" s="30"/>
      <c r="C29" s="448" t="s">
        <v>147</v>
      </c>
      <c r="D29" s="30" t="s">
        <v>16</v>
      </c>
      <c r="E29" s="51">
        <v>0.186</v>
      </c>
      <c r="F29" s="383">
        <f>F28*E29</f>
        <v>5.1894</v>
      </c>
      <c r="G29" s="557"/>
      <c r="H29" s="505"/>
      <c r="I29" s="51"/>
      <c r="J29" s="30"/>
      <c r="K29" s="64"/>
      <c r="L29" s="64"/>
      <c r="M29" s="31"/>
    </row>
    <row r="30" spans="1:13" s="11" customFormat="1">
      <c r="A30" s="528"/>
      <c r="B30" s="34"/>
      <c r="C30" s="449" t="s">
        <v>148</v>
      </c>
      <c r="D30" s="34" t="s">
        <v>18</v>
      </c>
      <c r="E30" s="34">
        <v>1.6000000000000001E-3</v>
      </c>
      <c r="F30" s="386">
        <f>F28*E30</f>
        <v>4.4640000000000006E-2</v>
      </c>
      <c r="G30" s="265"/>
      <c r="H30" s="266"/>
      <c r="I30" s="65"/>
      <c r="J30" s="34"/>
      <c r="K30" s="65"/>
      <c r="L30" s="53"/>
      <c r="M30" s="37"/>
    </row>
    <row r="31" spans="1:13" s="13" customFormat="1" ht="30.75" customHeight="1">
      <c r="A31" s="342" t="s">
        <v>168</v>
      </c>
      <c r="B31" s="16" t="s">
        <v>90</v>
      </c>
      <c r="C31" s="271" t="s">
        <v>91</v>
      </c>
      <c r="D31" s="18" t="s">
        <v>68</v>
      </c>
      <c r="E31" s="78">
        <v>0.55000000000000004</v>
      </c>
      <c r="F31" s="506"/>
      <c r="G31" s="434"/>
      <c r="H31" s="24"/>
      <c r="I31" s="25"/>
      <c r="J31" s="24"/>
      <c r="K31" s="54"/>
      <c r="L31" s="24"/>
      <c r="M31" s="24"/>
    </row>
    <row r="32" spans="1:13" s="13" customFormat="1">
      <c r="A32" s="507"/>
      <c r="B32" s="508"/>
      <c r="C32" s="270" t="s">
        <v>45</v>
      </c>
      <c r="D32" s="16" t="s">
        <v>14</v>
      </c>
      <c r="E32" s="16">
        <v>0.64</v>
      </c>
      <c r="F32" s="370">
        <f>E31*E32</f>
        <v>0.35200000000000004</v>
      </c>
      <c r="G32" s="415"/>
      <c r="H32" s="23"/>
      <c r="I32" s="18"/>
      <c r="J32" s="19"/>
      <c r="K32" s="56"/>
      <c r="L32" s="19"/>
      <c r="M32" s="19"/>
    </row>
    <row r="33" spans="1:13" s="13" customFormat="1" ht="32.25" customHeight="1">
      <c r="A33" s="273">
        <v>9</v>
      </c>
      <c r="B33" s="210" t="s">
        <v>175</v>
      </c>
      <c r="C33" s="272" t="s">
        <v>103</v>
      </c>
      <c r="D33" s="273" t="s">
        <v>19</v>
      </c>
      <c r="E33" s="454">
        <f>E31*1.85</f>
        <v>1.0175000000000001</v>
      </c>
      <c r="F33" s="299"/>
      <c r="G33" s="212"/>
      <c r="H33" s="213"/>
      <c r="I33" s="214"/>
      <c r="J33" s="214"/>
      <c r="K33" s="211"/>
      <c r="L33" s="212"/>
      <c r="M33" s="211"/>
    </row>
    <row r="34" spans="1:13" s="13" customFormat="1" ht="17.25" customHeight="1">
      <c r="A34" s="399"/>
      <c r="B34" s="400"/>
      <c r="C34" s="401" t="s">
        <v>9</v>
      </c>
      <c r="D34" s="273"/>
      <c r="E34" s="274"/>
      <c r="F34" s="211"/>
      <c r="G34" s="212"/>
      <c r="H34" s="391"/>
      <c r="I34" s="392"/>
      <c r="J34" s="392"/>
      <c r="K34" s="393"/>
      <c r="L34" s="394"/>
      <c r="M34" s="405"/>
    </row>
    <row r="35" spans="1:13" s="13" customFormat="1" ht="17.25" customHeight="1">
      <c r="A35" s="399"/>
      <c r="B35" s="400"/>
      <c r="C35" s="401" t="s">
        <v>126</v>
      </c>
      <c r="D35" s="402" t="s">
        <v>186</v>
      </c>
      <c r="E35" s="274"/>
      <c r="F35" s="211"/>
      <c r="G35" s="212"/>
      <c r="H35" s="391"/>
      <c r="I35" s="392"/>
      <c r="J35" s="392"/>
      <c r="K35" s="393"/>
      <c r="L35" s="394"/>
      <c r="M35" s="405"/>
    </row>
    <row r="36" spans="1:13" s="13" customFormat="1" ht="17.25" customHeight="1">
      <c r="A36" s="399"/>
      <c r="B36" s="400"/>
      <c r="C36" s="401" t="s">
        <v>9</v>
      </c>
      <c r="D36" s="273"/>
      <c r="E36" s="274"/>
      <c r="F36" s="211"/>
      <c r="G36" s="212"/>
      <c r="H36" s="391"/>
      <c r="I36" s="392"/>
      <c r="J36" s="392"/>
      <c r="K36" s="393"/>
      <c r="L36" s="394"/>
      <c r="M36" s="395"/>
    </row>
    <row r="37" spans="1:13" s="13" customFormat="1">
      <c r="A37" s="215"/>
      <c r="B37" s="215"/>
      <c r="C37" s="70" t="s">
        <v>75</v>
      </c>
      <c r="D37" s="215"/>
      <c r="E37" s="215"/>
      <c r="F37" s="216"/>
      <c r="G37" s="331"/>
      <c r="H37" s="217"/>
      <c r="I37" s="218"/>
      <c r="J37" s="217"/>
      <c r="K37" s="216"/>
      <c r="L37" s="217"/>
      <c r="M37" s="217"/>
    </row>
    <row r="38" spans="1:13" s="153" customFormat="1" ht="40.5">
      <c r="A38" s="346">
        <v>1</v>
      </c>
      <c r="B38" s="67" t="s">
        <v>37</v>
      </c>
      <c r="C38" s="291" t="s">
        <v>176</v>
      </c>
      <c r="D38" s="289" t="s">
        <v>77</v>
      </c>
      <c r="E38" s="455">
        <f>F28</f>
        <v>27.900000000000002</v>
      </c>
      <c r="F38" s="77"/>
      <c r="G38" s="24"/>
      <c r="H38" s="24"/>
      <c r="I38" s="25"/>
      <c r="J38" s="24"/>
      <c r="K38" s="54"/>
      <c r="L38" s="24"/>
      <c r="M38" s="24"/>
    </row>
    <row r="39" spans="1:13" s="153" customFormat="1">
      <c r="A39" s="347"/>
      <c r="B39" s="67"/>
      <c r="C39" s="279" t="s">
        <v>22</v>
      </c>
      <c r="D39" s="16" t="s">
        <v>14</v>
      </c>
      <c r="E39" s="16">
        <v>0.65800000000000003</v>
      </c>
      <c r="F39" s="19">
        <f>E38*E39</f>
        <v>18.358200000000004</v>
      </c>
      <c r="G39" s="19"/>
      <c r="H39" s="19"/>
      <c r="I39" s="18"/>
      <c r="J39" s="19"/>
      <c r="K39" s="78"/>
      <c r="L39" s="19"/>
      <c r="M39" s="19"/>
    </row>
    <row r="40" spans="1:13" s="153" customFormat="1">
      <c r="A40" s="30"/>
      <c r="B40" s="33"/>
      <c r="C40" s="268" t="s">
        <v>36</v>
      </c>
      <c r="D40" s="64" t="s">
        <v>21</v>
      </c>
      <c r="E40" s="30">
        <v>0.16</v>
      </c>
      <c r="F40" s="79">
        <f>E38*E40</f>
        <v>4.4640000000000004</v>
      </c>
      <c r="G40" s="31"/>
      <c r="H40" s="79"/>
      <c r="I40" s="80"/>
      <c r="J40" s="81"/>
      <c r="K40" s="81"/>
      <c r="L40" s="80"/>
      <c r="M40" s="31"/>
    </row>
    <row r="41" spans="1:13" s="153" customFormat="1">
      <c r="A41" s="348"/>
      <c r="B41" s="82"/>
      <c r="C41" s="270" t="s">
        <v>38</v>
      </c>
      <c r="D41" s="16" t="s">
        <v>21</v>
      </c>
      <c r="E41" s="16">
        <v>0.5</v>
      </c>
      <c r="F41" s="19">
        <f>E38*E41</f>
        <v>13.950000000000001</v>
      </c>
      <c r="G41" s="78"/>
      <c r="H41" s="19"/>
      <c r="I41" s="131"/>
      <c r="J41" s="19"/>
      <c r="K41" s="78"/>
      <c r="L41" s="19"/>
      <c r="M41" s="19"/>
    </row>
    <row r="42" spans="1:13" s="153" customFormat="1">
      <c r="A42" s="349"/>
      <c r="B42" s="55"/>
      <c r="C42" s="280" t="s">
        <v>20</v>
      </c>
      <c r="D42" s="22" t="s">
        <v>18</v>
      </c>
      <c r="E42" s="22">
        <v>1.6E-2</v>
      </c>
      <c r="F42" s="19">
        <f>E38*E42</f>
        <v>0.44640000000000002</v>
      </c>
      <c r="G42" s="78"/>
      <c r="H42" s="19"/>
      <c r="I42" s="78"/>
      <c r="J42" s="19"/>
      <c r="K42" s="78"/>
      <c r="L42" s="19"/>
      <c r="M42" s="23"/>
    </row>
    <row r="43" spans="1:13" s="153" customFormat="1" ht="27">
      <c r="A43" s="447">
        <v>2</v>
      </c>
      <c r="B43" s="503" t="s">
        <v>184</v>
      </c>
      <c r="C43" s="313" t="s">
        <v>140</v>
      </c>
      <c r="D43" s="104" t="s">
        <v>77</v>
      </c>
      <c r="E43" s="314">
        <f>(3.81+1.2)*3*2</f>
        <v>30.06</v>
      </c>
      <c r="F43" s="314"/>
      <c r="G43" s="315"/>
      <c r="H43" s="314"/>
      <c r="I43" s="316"/>
      <c r="J43" s="369"/>
      <c r="K43" s="315"/>
      <c r="L43" s="314"/>
      <c r="M43" s="317"/>
    </row>
    <row r="44" spans="1:13" s="153" customFormat="1">
      <c r="A44" s="347"/>
      <c r="B44" s="444"/>
      <c r="C44" s="319" t="s">
        <v>41</v>
      </c>
      <c r="D44" s="320" t="s">
        <v>14</v>
      </c>
      <c r="E44" s="320">
        <v>2.4</v>
      </c>
      <c r="F44" s="321">
        <f>E43*E44</f>
        <v>72.143999999999991</v>
      </c>
      <c r="G44" s="321"/>
      <c r="H44" s="321"/>
      <c r="I44" s="323"/>
      <c r="J44" s="370"/>
      <c r="K44" s="322"/>
      <c r="L44" s="321"/>
      <c r="M44" s="324"/>
    </row>
    <row r="45" spans="1:13" s="153" customFormat="1" ht="27">
      <c r="A45" s="347"/>
      <c r="B45" s="445"/>
      <c r="C45" s="270" t="s">
        <v>111</v>
      </c>
      <c r="D45" s="76" t="s">
        <v>77</v>
      </c>
      <c r="E45" s="320">
        <v>1.05</v>
      </c>
      <c r="F45" s="321">
        <f>E43*E45</f>
        <v>31.562999999999999</v>
      </c>
      <c r="G45" s="322"/>
      <c r="H45" s="321"/>
      <c r="I45" s="321"/>
      <c r="J45" s="370"/>
      <c r="K45" s="322"/>
      <c r="L45" s="321"/>
      <c r="M45" s="324"/>
    </row>
    <row r="46" spans="1:13" s="153" customFormat="1">
      <c r="A46" s="347"/>
      <c r="B46" s="445"/>
      <c r="C46" s="456" t="s">
        <v>169</v>
      </c>
      <c r="D46" s="16" t="s">
        <v>26</v>
      </c>
      <c r="E46" s="457">
        <v>0.51</v>
      </c>
      <c r="F46" s="19">
        <f>E43*E46</f>
        <v>15.3306</v>
      </c>
      <c r="G46" s="458"/>
      <c r="H46" s="292"/>
      <c r="I46" s="459"/>
      <c r="J46" s="31"/>
      <c r="K46" s="460"/>
      <c r="L46" s="383"/>
      <c r="M46" s="461"/>
    </row>
    <row r="47" spans="1:13" s="153" customFormat="1">
      <c r="A47" s="349"/>
      <c r="B47" s="446"/>
      <c r="C47" s="326" t="s">
        <v>44</v>
      </c>
      <c r="D47" s="327" t="s">
        <v>18</v>
      </c>
      <c r="E47" s="327">
        <v>5.4600000000000003E-2</v>
      </c>
      <c r="F47" s="328">
        <f>E43*E47</f>
        <v>1.641276</v>
      </c>
      <c r="G47" s="329"/>
      <c r="H47" s="328"/>
      <c r="I47" s="328"/>
      <c r="J47" s="371"/>
      <c r="K47" s="329"/>
      <c r="L47" s="328"/>
      <c r="M47" s="330"/>
    </row>
    <row r="48" spans="1:13" s="153" customFormat="1" ht="27">
      <c r="A48" s="447">
        <v>3</v>
      </c>
      <c r="B48" s="443" t="s">
        <v>110</v>
      </c>
      <c r="C48" s="313" t="s">
        <v>144</v>
      </c>
      <c r="D48" s="104" t="s">
        <v>77</v>
      </c>
      <c r="E48" s="314">
        <f>(5.61+5.61+5.17+5.17+5.61+4+1.8+2.8)*3</f>
        <v>107.30999999999999</v>
      </c>
      <c r="F48" s="314"/>
      <c r="G48" s="315"/>
      <c r="H48" s="314"/>
      <c r="I48" s="316"/>
      <c r="J48" s="369"/>
      <c r="K48" s="315"/>
      <c r="L48" s="314"/>
      <c r="M48" s="317"/>
    </row>
    <row r="49" spans="1:13" s="153" customFormat="1">
      <c r="A49" s="347"/>
      <c r="B49" s="444"/>
      <c r="C49" s="319" t="s">
        <v>41</v>
      </c>
      <c r="D49" s="320" t="s">
        <v>14</v>
      </c>
      <c r="E49" s="320">
        <v>2.4</v>
      </c>
      <c r="F49" s="321">
        <f t="shared" ref="F49" si="0">E48*E49</f>
        <v>257.54399999999998</v>
      </c>
      <c r="G49" s="321"/>
      <c r="H49" s="321"/>
      <c r="I49" s="323"/>
      <c r="J49" s="370"/>
      <c r="K49" s="322"/>
      <c r="L49" s="321"/>
      <c r="M49" s="324"/>
    </row>
    <row r="50" spans="1:13" s="153" customFormat="1" ht="27">
      <c r="A50" s="347"/>
      <c r="B50" s="445"/>
      <c r="C50" s="270" t="s">
        <v>111</v>
      </c>
      <c r="D50" s="76" t="s">
        <v>77</v>
      </c>
      <c r="E50" s="320">
        <v>1.05</v>
      </c>
      <c r="F50" s="321">
        <f t="shared" ref="F50" si="1">E48*E50</f>
        <v>112.67549999999999</v>
      </c>
      <c r="G50" s="322"/>
      <c r="H50" s="321"/>
      <c r="I50" s="321"/>
      <c r="J50" s="370"/>
      <c r="K50" s="322"/>
      <c r="L50" s="321"/>
      <c r="M50" s="324"/>
    </row>
    <row r="51" spans="1:13" s="153" customFormat="1">
      <c r="A51" s="349"/>
      <c r="B51" s="446"/>
      <c r="C51" s="326" t="s">
        <v>44</v>
      </c>
      <c r="D51" s="327" t="s">
        <v>18</v>
      </c>
      <c r="E51" s="327">
        <v>5.4600000000000003E-2</v>
      </c>
      <c r="F51" s="328">
        <f t="shared" ref="F51" si="2">E48*E51</f>
        <v>5.8591259999999998</v>
      </c>
      <c r="G51" s="329"/>
      <c r="H51" s="328"/>
      <c r="I51" s="328"/>
      <c r="J51" s="371"/>
      <c r="K51" s="329"/>
      <c r="L51" s="328"/>
      <c r="M51" s="330"/>
    </row>
    <row r="52" spans="1:13" s="153" customFormat="1" ht="27">
      <c r="A52" s="104">
        <v>4</v>
      </c>
      <c r="B52" s="104" t="s">
        <v>30</v>
      </c>
      <c r="C52" s="281" t="s">
        <v>141</v>
      </c>
      <c r="D52" s="290" t="s">
        <v>77</v>
      </c>
      <c r="E52" s="58">
        <v>3.97</v>
      </c>
      <c r="F52" s="105"/>
      <c r="G52" s="106"/>
      <c r="H52" s="105"/>
      <c r="I52" s="105"/>
      <c r="J52" s="107"/>
      <c r="K52" s="106"/>
      <c r="L52" s="108"/>
      <c r="M52" s="105"/>
    </row>
    <row r="53" spans="1:13" s="153" customFormat="1">
      <c r="A53" s="58"/>
      <c r="B53" s="82"/>
      <c r="C53" s="281" t="s">
        <v>15</v>
      </c>
      <c r="D53" s="89" t="s">
        <v>16</v>
      </c>
      <c r="E53" s="58">
        <v>1.23</v>
      </c>
      <c r="F53" s="90">
        <f>E52*E53</f>
        <v>4.8830999999999998</v>
      </c>
      <c r="G53" s="91"/>
      <c r="H53" s="92"/>
      <c r="I53" s="90"/>
      <c r="J53" s="93"/>
      <c r="K53" s="90"/>
      <c r="L53" s="90"/>
      <c r="M53" s="91"/>
    </row>
    <row r="54" spans="1:13" s="153" customFormat="1" ht="15.75">
      <c r="A54" s="58"/>
      <c r="B54" s="89"/>
      <c r="C54" s="279" t="s">
        <v>39</v>
      </c>
      <c r="D54" s="89" t="s">
        <v>77</v>
      </c>
      <c r="E54" s="58">
        <v>1.03</v>
      </c>
      <c r="F54" s="91">
        <f>E52*E54</f>
        <v>4.0891000000000002</v>
      </c>
      <c r="G54" s="90"/>
      <c r="H54" s="93"/>
      <c r="I54" s="90"/>
      <c r="J54" s="91"/>
      <c r="K54" s="90"/>
      <c r="L54" s="93"/>
      <c r="M54" s="90"/>
    </row>
    <row r="55" spans="1:13" s="153" customFormat="1">
      <c r="A55" s="94"/>
      <c r="B55" s="58"/>
      <c r="C55" s="284" t="s">
        <v>79</v>
      </c>
      <c r="D55" s="95" t="s">
        <v>40</v>
      </c>
      <c r="E55" s="94">
        <v>2</v>
      </c>
      <c r="F55" s="109">
        <f>E55*E52</f>
        <v>7.94</v>
      </c>
      <c r="G55" s="109"/>
      <c r="H55" s="110"/>
      <c r="I55" s="111"/>
      <c r="J55" s="112"/>
      <c r="K55" s="109"/>
      <c r="L55" s="111"/>
      <c r="M55" s="109"/>
    </row>
    <row r="56" spans="1:13" s="153" customFormat="1">
      <c r="A56" s="94"/>
      <c r="B56" s="58"/>
      <c r="C56" s="284" t="s">
        <v>80</v>
      </c>
      <c r="D56" s="95" t="s">
        <v>40</v>
      </c>
      <c r="E56" s="94">
        <v>0.7</v>
      </c>
      <c r="F56" s="110">
        <f>E56*E52</f>
        <v>2.7789999999999999</v>
      </c>
      <c r="G56" s="109"/>
      <c r="H56" s="110"/>
      <c r="I56" s="111"/>
      <c r="J56" s="112"/>
      <c r="K56" s="109"/>
      <c r="L56" s="111"/>
      <c r="M56" s="109"/>
    </row>
    <row r="57" spans="1:13" s="153" customFormat="1">
      <c r="A57" s="94"/>
      <c r="B57" s="94"/>
      <c r="C57" s="282" t="s">
        <v>35</v>
      </c>
      <c r="D57" s="95" t="s">
        <v>34</v>
      </c>
      <c r="E57" s="94">
        <v>18</v>
      </c>
      <c r="F57" s="110">
        <f>E57*E52</f>
        <v>71.460000000000008</v>
      </c>
      <c r="G57" s="109"/>
      <c r="H57" s="110"/>
      <c r="I57" s="111"/>
      <c r="J57" s="112"/>
      <c r="K57" s="109"/>
      <c r="L57" s="111"/>
      <c r="M57" s="109"/>
    </row>
    <row r="58" spans="1:13" s="153" customFormat="1">
      <c r="A58" s="84"/>
      <c r="B58" s="84"/>
      <c r="C58" s="283" t="s">
        <v>20</v>
      </c>
      <c r="D58" s="84" t="s">
        <v>18</v>
      </c>
      <c r="E58" s="100">
        <v>3.5000000000000003E-2</v>
      </c>
      <c r="F58" s="101">
        <f>E52*E58</f>
        <v>0.13895000000000002</v>
      </c>
      <c r="G58" s="102"/>
      <c r="H58" s="103"/>
      <c r="I58" s="102"/>
      <c r="J58" s="101"/>
      <c r="K58" s="102"/>
      <c r="L58" s="103"/>
      <c r="M58" s="102"/>
    </row>
    <row r="59" spans="1:13" s="153" customFormat="1" ht="15.75">
      <c r="A59" s="104">
        <v>5</v>
      </c>
      <c r="B59" s="435" t="s">
        <v>42</v>
      </c>
      <c r="C59" s="285" t="s">
        <v>100</v>
      </c>
      <c r="D59" s="104" t="s">
        <v>77</v>
      </c>
      <c r="E59" s="294">
        <f>1.7*1.87*3</f>
        <v>9.5370000000000008</v>
      </c>
      <c r="F59" s="105"/>
      <c r="G59" s="105"/>
      <c r="H59" s="106"/>
      <c r="I59" s="105"/>
      <c r="J59" s="106"/>
      <c r="K59" s="105"/>
      <c r="L59" s="106"/>
      <c r="M59" s="105"/>
    </row>
    <row r="60" spans="1:13" s="153" customFormat="1">
      <c r="A60" s="94"/>
      <c r="B60" s="343"/>
      <c r="C60" s="277" t="s">
        <v>15</v>
      </c>
      <c r="D60" s="94" t="s">
        <v>16</v>
      </c>
      <c r="E60" s="94">
        <v>2.72</v>
      </c>
      <c r="F60" s="109">
        <f>E59*E60</f>
        <v>25.940640000000005</v>
      </c>
      <c r="G60" s="109"/>
      <c r="H60" s="109"/>
      <c r="I60" s="109"/>
      <c r="J60" s="109"/>
      <c r="K60" s="109"/>
      <c r="L60" s="111"/>
      <c r="M60" s="109"/>
    </row>
    <row r="61" spans="1:13" s="153" customFormat="1" ht="27">
      <c r="A61" s="182"/>
      <c r="B61" s="183"/>
      <c r="C61" s="280" t="s">
        <v>135</v>
      </c>
      <c r="D61" s="182" t="s">
        <v>77</v>
      </c>
      <c r="E61" s="182">
        <v>1</v>
      </c>
      <c r="F61" s="184">
        <f>E61*E59</f>
        <v>9.5370000000000008</v>
      </c>
      <c r="G61" s="185"/>
      <c r="H61" s="184"/>
      <c r="I61" s="184"/>
      <c r="J61" s="184"/>
      <c r="K61" s="185"/>
      <c r="L61" s="186"/>
      <c r="M61" s="184"/>
    </row>
    <row r="62" spans="1:13" s="153" customFormat="1" ht="24.75" customHeight="1">
      <c r="A62" s="27">
        <v>6</v>
      </c>
      <c r="B62" s="174" t="s">
        <v>104</v>
      </c>
      <c r="C62" s="291" t="s">
        <v>108</v>
      </c>
      <c r="D62" s="499" t="s">
        <v>86</v>
      </c>
      <c r="E62" s="424"/>
      <c r="F62" s="423">
        <f>1.75*3</f>
        <v>5.25</v>
      </c>
      <c r="G62" s="295"/>
      <c r="H62" s="304"/>
      <c r="I62" s="307"/>
      <c r="J62" s="308"/>
      <c r="K62" s="425"/>
      <c r="L62" s="304"/>
      <c r="M62" s="426"/>
    </row>
    <row r="63" spans="1:13" s="153" customFormat="1">
      <c r="A63" s="30"/>
      <c r="B63" s="83"/>
      <c r="C63" s="275" t="s">
        <v>15</v>
      </c>
      <c r="D63" s="263" t="s">
        <v>16</v>
      </c>
      <c r="E63" s="263">
        <v>0.59399999999999997</v>
      </c>
      <c r="F63" s="383">
        <f>F62*E63</f>
        <v>3.1185</v>
      </c>
      <c r="G63" s="324"/>
      <c r="H63" s="344"/>
      <c r="I63" s="306"/>
      <c r="J63" s="305"/>
      <c r="K63" s="425"/>
      <c r="L63" s="304"/>
      <c r="M63" s="292"/>
    </row>
    <row r="64" spans="1:13" s="153" customFormat="1" ht="27" customHeight="1">
      <c r="A64" s="16"/>
      <c r="B64" s="154"/>
      <c r="C64" s="270" t="s">
        <v>109</v>
      </c>
      <c r="D64" s="380" t="s">
        <v>105</v>
      </c>
      <c r="E64" s="380">
        <v>1.1000000000000001</v>
      </c>
      <c r="F64" s="427">
        <f>E64*F62</f>
        <v>5.7750000000000004</v>
      </c>
      <c r="G64" s="305"/>
      <c r="H64" s="305"/>
      <c r="I64" s="321"/>
      <c r="J64" s="309"/>
      <c r="K64" s="428"/>
      <c r="L64" s="429"/>
      <c r="M64" s="305"/>
    </row>
    <row r="65" spans="1:13" s="153" customFormat="1" ht="15.75">
      <c r="A65" s="30"/>
      <c r="B65" s="33"/>
      <c r="C65" s="275" t="s">
        <v>106</v>
      </c>
      <c r="D65" s="263" t="s">
        <v>68</v>
      </c>
      <c r="E65" s="262">
        <v>3.3999999999999998E-3</v>
      </c>
      <c r="F65" s="383">
        <f>E65*F62</f>
        <v>1.7849999999999998E-2</v>
      </c>
      <c r="G65" s="304"/>
      <c r="H65" s="292"/>
      <c r="I65" s="304"/>
      <c r="J65" s="309"/>
      <c r="K65" s="425"/>
      <c r="L65" s="304"/>
      <c r="M65" s="292"/>
    </row>
    <row r="66" spans="1:13" s="153" customFormat="1">
      <c r="A66" s="30"/>
      <c r="B66" s="33"/>
      <c r="C66" s="275" t="s">
        <v>107</v>
      </c>
      <c r="D66" s="263" t="s">
        <v>21</v>
      </c>
      <c r="E66" s="262">
        <v>3</v>
      </c>
      <c r="F66" s="383">
        <f>E66*F62</f>
        <v>15.75</v>
      </c>
      <c r="G66" s="304"/>
      <c r="H66" s="292"/>
      <c r="I66" s="304"/>
      <c r="J66" s="310"/>
      <c r="K66" s="425"/>
      <c r="L66" s="304"/>
      <c r="M66" s="292"/>
    </row>
    <row r="67" spans="1:13" s="153" customFormat="1">
      <c r="A67" s="34"/>
      <c r="B67" s="15"/>
      <c r="C67" s="269" t="s">
        <v>20</v>
      </c>
      <c r="D67" s="266" t="s">
        <v>18</v>
      </c>
      <c r="E67" s="408">
        <v>4.8000000000000001E-2</v>
      </c>
      <c r="F67" s="430">
        <f>E67*F62</f>
        <v>0.252</v>
      </c>
      <c r="G67" s="293"/>
      <c r="H67" s="293"/>
      <c r="I67" s="300"/>
      <c r="J67" s="311"/>
      <c r="K67" s="431"/>
      <c r="L67" s="388"/>
      <c r="M67" s="293"/>
    </row>
    <row r="68" spans="1:13" s="153" customFormat="1" ht="26.25" customHeight="1">
      <c r="A68" s="58">
        <v>7</v>
      </c>
      <c r="B68" s="181" t="s">
        <v>42</v>
      </c>
      <c r="C68" s="285" t="s">
        <v>142</v>
      </c>
      <c r="D68" s="58" t="s">
        <v>77</v>
      </c>
      <c r="E68" s="58">
        <f>0.8*2</f>
        <v>1.6</v>
      </c>
      <c r="F68" s="105"/>
      <c r="G68" s="105"/>
      <c r="H68" s="86"/>
      <c r="I68" s="88"/>
      <c r="J68" s="105"/>
      <c r="K68" s="85"/>
      <c r="L68" s="86"/>
      <c r="M68" s="85"/>
    </row>
    <row r="69" spans="1:13" s="153" customFormat="1" ht="17.25" customHeight="1">
      <c r="A69" s="94"/>
      <c r="B69" s="343"/>
      <c r="C69" s="277" t="s">
        <v>15</v>
      </c>
      <c r="D69" s="94" t="s">
        <v>16</v>
      </c>
      <c r="E69" s="94">
        <v>2.72</v>
      </c>
      <c r="F69" s="109">
        <f>E68*E69</f>
        <v>4.3520000000000003</v>
      </c>
      <c r="G69" s="109"/>
      <c r="H69" s="109"/>
      <c r="I69" s="112"/>
      <c r="J69" s="109"/>
      <c r="K69" s="109"/>
      <c r="L69" s="111"/>
      <c r="M69" s="109"/>
    </row>
    <row r="70" spans="1:13" s="153" customFormat="1" ht="16.5" customHeight="1">
      <c r="A70" s="182"/>
      <c r="B70" s="183"/>
      <c r="C70" s="278" t="s">
        <v>134</v>
      </c>
      <c r="D70" s="182" t="s">
        <v>77</v>
      </c>
      <c r="E70" s="182">
        <v>1</v>
      </c>
      <c r="F70" s="184">
        <f>E70*E68</f>
        <v>1.6</v>
      </c>
      <c r="G70" s="185"/>
      <c r="H70" s="184"/>
      <c r="I70" s="368"/>
      <c r="J70" s="184"/>
      <c r="K70" s="185"/>
      <c r="L70" s="186"/>
      <c r="M70" s="184"/>
    </row>
    <row r="71" spans="1:13" s="153" customFormat="1" ht="16.5" customHeight="1">
      <c r="A71" s="543">
        <v>8</v>
      </c>
      <c r="B71" s="544" t="s">
        <v>177</v>
      </c>
      <c r="C71" s="545" t="s">
        <v>178</v>
      </c>
      <c r="D71" s="104" t="s">
        <v>77</v>
      </c>
      <c r="E71" s="289"/>
      <c r="F71" s="294">
        <f>2*1*2.2</f>
        <v>4.4000000000000004</v>
      </c>
      <c r="G71" s="106"/>
      <c r="H71" s="105"/>
      <c r="I71" s="106"/>
      <c r="J71" s="105"/>
      <c r="K71" s="106"/>
      <c r="L71" s="105"/>
      <c r="M71" s="107"/>
    </row>
    <row r="72" spans="1:13" s="153" customFormat="1" ht="16.5" customHeight="1">
      <c r="A72" s="95"/>
      <c r="B72" s="546"/>
      <c r="C72" s="547" t="s">
        <v>15</v>
      </c>
      <c r="D72" s="94" t="s">
        <v>16</v>
      </c>
      <c r="E72" s="548">
        <v>2.72</v>
      </c>
      <c r="F72" s="109">
        <f>F71*E72</f>
        <v>11.968000000000002</v>
      </c>
      <c r="G72" s="111"/>
      <c r="H72" s="109"/>
      <c r="I72" s="111"/>
      <c r="J72" s="109"/>
      <c r="K72" s="111"/>
      <c r="L72" s="109"/>
      <c r="M72" s="110"/>
    </row>
    <row r="73" spans="1:13" s="153" customFormat="1" ht="16.5" customHeight="1">
      <c r="A73" s="95"/>
      <c r="B73" s="94" t="s">
        <v>96</v>
      </c>
      <c r="C73" s="282" t="s">
        <v>179</v>
      </c>
      <c r="D73" s="94" t="s">
        <v>29</v>
      </c>
      <c r="E73" s="548"/>
      <c r="F73" s="109">
        <v>2</v>
      </c>
      <c r="G73" s="549"/>
      <c r="H73" s="109"/>
      <c r="I73" s="111"/>
      <c r="J73" s="109"/>
      <c r="K73" s="549"/>
      <c r="L73" s="109"/>
      <c r="M73" s="110"/>
    </row>
    <row r="74" spans="1:13" s="153" customFormat="1" ht="16.5" customHeight="1">
      <c r="A74" s="550"/>
      <c r="B74" s="182"/>
      <c r="C74" s="551" t="s">
        <v>20</v>
      </c>
      <c r="D74" s="266" t="s">
        <v>18</v>
      </c>
      <c r="E74" s="265">
        <v>0.24</v>
      </c>
      <c r="F74" s="386">
        <f>E74*F70</f>
        <v>0.38400000000000001</v>
      </c>
      <c r="G74" s="388"/>
      <c r="H74" s="293"/>
      <c r="I74" s="388"/>
      <c r="J74" s="311"/>
      <c r="K74" s="388"/>
      <c r="L74" s="293"/>
      <c r="M74" s="431"/>
    </row>
    <row r="75" spans="1:13" s="153" customFormat="1" ht="27">
      <c r="A75" s="362">
        <v>9</v>
      </c>
      <c r="B75" s="66" t="s">
        <v>78</v>
      </c>
      <c r="C75" s="313" t="s">
        <v>180</v>
      </c>
      <c r="D75" s="374" t="s">
        <v>77</v>
      </c>
      <c r="E75" s="375"/>
      <c r="F75" s="376">
        <f>3*0.6*2.8</f>
        <v>5.0399999999999991</v>
      </c>
      <c r="G75" s="295"/>
      <c r="H75" s="295"/>
      <c r="I75" s="377"/>
      <c r="J75" s="295"/>
      <c r="K75" s="295"/>
      <c r="L75" s="378"/>
      <c r="M75" s="379"/>
    </row>
    <row r="76" spans="1:13" s="153" customFormat="1">
      <c r="A76" s="363"/>
      <c r="B76" s="30"/>
      <c r="C76" s="364" t="s">
        <v>22</v>
      </c>
      <c r="D76" s="380" t="s">
        <v>14</v>
      </c>
      <c r="E76" s="381">
        <v>1.83</v>
      </c>
      <c r="F76" s="382">
        <f>F75*E76</f>
        <v>9.2231999999999985</v>
      </c>
      <c r="G76" s="385"/>
      <c r="H76" s="372"/>
      <c r="I76" s="301"/>
      <c r="J76" s="292"/>
      <c r="K76" s="292"/>
      <c r="L76" s="304"/>
      <c r="M76" s="292"/>
    </row>
    <row r="77" spans="1:13" s="153" customFormat="1" ht="27">
      <c r="A77" s="363"/>
      <c r="B77" s="30"/>
      <c r="C77" s="319" t="s">
        <v>181</v>
      </c>
      <c r="D77" s="384" t="s">
        <v>86</v>
      </c>
      <c r="E77" s="262" t="s">
        <v>118</v>
      </c>
      <c r="F77" s="383">
        <f>6*2.8</f>
        <v>16.799999999999997</v>
      </c>
      <c r="G77" s="304"/>
      <c r="H77" s="292"/>
      <c r="I77" s="304"/>
      <c r="J77" s="385"/>
      <c r="K77" s="292"/>
      <c r="L77" s="304"/>
      <c r="M77" s="292"/>
    </row>
    <row r="78" spans="1:13" s="153" customFormat="1">
      <c r="A78" s="363"/>
      <c r="B78" s="30"/>
      <c r="C78" s="364" t="s">
        <v>119</v>
      </c>
      <c r="D78" s="384" t="s">
        <v>86</v>
      </c>
      <c r="E78" s="262" t="s">
        <v>118</v>
      </c>
      <c r="F78" s="383">
        <f>3*6+0.6*6</f>
        <v>21.6</v>
      </c>
      <c r="G78" s="304"/>
      <c r="H78" s="292"/>
      <c r="I78" s="304"/>
      <c r="J78" s="365"/>
      <c r="K78" s="292"/>
      <c r="L78" s="304"/>
      <c r="M78" s="292"/>
    </row>
    <row r="79" spans="1:13" s="153" customFormat="1" ht="15.75">
      <c r="A79" s="363"/>
      <c r="B79" s="30"/>
      <c r="C79" s="319" t="s">
        <v>120</v>
      </c>
      <c r="D79" s="384" t="s">
        <v>77</v>
      </c>
      <c r="E79" s="262">
        <v>1</v>
      </c>
      <c r="F79" s="383">
        <f>F75*E79</f>
        <v>5.0399999999999991</v>
      </c>
      <c r="G79" s="304"/>
      <c r="H79" s="292"/>
      <c r="I79" s="304"/>
      <c r="J79" s="385"/>
      <c r="K79" s="292"/>
      <c r="L79" s="304"/>
      <c r="M79" s="292"/>
    </row>
    <row r="80" spans="1:13" s="153" customFormat="1">
      <c r="A80" s="363"/>
      <c r="B80" s="30"/>
      <c r="C80" s="364" t="s">
        <v>121</v>
      </c>
      <c r="D80" s="263" t="s">
        <v>21</v>
      </c>
      <c r="E80" s="262">
        <v>0.2</v>
      </c>
      <c r="F80" s="383">
        <f>F75*E80</f>
        <v>1.0079999999999998</v>
      </c>
      <c r="G80" s="304"/>
      <c r="H80" s="292"/>
      <c r="I80" s="304"/>
      <c r="J80" s="385"/>
      <c r="K80" s="292"/>
      <c r="L80" s="304"/>
      <c r="M80" s="292"/>
    </row>
    <row r="81" spans="1:14" s="153" customFormat="1">
      <c r="A81" s="366"/>
      <c r="B81" s="34"/>
      <c r="C81" s="367" t="s">
        <v>20</v>
      </c>
      <c r="D81" s="266" t="s">
        <v>18</v>
      </c>
      <c r="E81" s="265">
        <v>4.2999999999999997E-2</v>
      </c>
      <c r="F81" s="386">
        <f>E81*F75</f>
        <v>0.21671999999999994</v>
      </c>
      <c r="G81" s="300"/>
      <c r="H81" s="293"/>
      <c r="I81" s="300"/>
      <c r="J81" s="387"/>
      <c r="K81" s="293"/>
      <c r="L81" s="388"/>
      <c r="M81" s="293"/>
    </row>
    <row r="82" spans="1:14" s="153" customFormat="1" ht="27">
      <c r="A82" s="27">
        <v>10</v>
      </c>
      <c r="B82" s="66" t="s">
        <v>122</v>
      </c>
      <c r="C82" s="291" t="s">
        <v>123</v>
      </c>
      <c r="D82" s="68" t="s">
        <v>77</v>
      </c>
      <c r="E82" s="66">
        <f>F75</f>
        <v>5.0399999999999991</v>
      </c>
      <c r="F82" s="373"/>
      <c r="G82" s="302"/>
      <c r="H82" s="297"/>
      <c r="I82" s="298"/>
      <c r="J82" s="69"/>
      <c r="K82" s="296"/>
      <c r="L82" s="226"/>
      <c r="M82" s="69"/>
    </row>
    <row r="83" spans="1:14" s="153" customFormat="1">
      <c r="A83" s="30"/>
      <c r="B83" s="83"/>
      <c r="C83" s="275" t="s">
        <v>22</v>
      </c>
      <c r="D83" s="33" t="s">
        <v>16</v>
      </c>
      <c r="E83" s="51">
        <v>0.68</v>
      </c>
      <c r="F83" s="267">
        <f>E83*E82</f>
        <v>3.4271999999999996</v>
      </c>
      <c r="G83" s="179"/>
      <c r="H83" s="31"/>
      <c r="I83" s="177"/>
      <c r="J83" s="31"/>
      <c r="K83" s="31"/>
      <c r="L83" s="32"/>
      <c r="M83" s="31"/>
    </row>
    <row r="84" spans="1:14" s="153" customFormat="1">
      <c r="A84" s="30"/>
      <c r="B84" s="51"/>
      <c r="C84" s="275" t="s">
        <v>124</v>
      </c>
      <c r="D84" s="33" t="s">
        <v>21</v>
      </c>
      <c r="E84" s="51">
        <v>0.246</v>
      </c>
      <c r="F84" s="31">
        <f>E84*E82</f>
        <v>1.2398399999999998</v>
      </c>
      <c r="G84" s="179"/>
      <c r="H84" s="31"/>
      <c r="I84" s="32"/>
      <c r="J84" s="31"/>
      <c r="K84" s="31"/>
      <c r="L84" s="32"/>
      <c r="M84" s="31"/>
    </row>
    <row r="85" spans="1:14" s="153" customFormat="1">
      <c r="A85" s="30"/>
      <c r="B85" s="51"/>
      <c r="C85" s="275" t="s">
        <v>112</v>
      </c>
      <c r="D85" s="33" t="s">
        <v>21</v>
      </c>
      <c r="E85" s="51">
        <v>2.7E-2</v>
      </c>
      <c r="F85" s="31">
        <f>E85*E82</f>
        <v>0.13607999999999998</v>
      </c>
      <c r="G85" s="179"/>
      <c r="H85" s="71"/>
      <c r="I85" s="52"/>
      <c r="J85" s="31"/>
      <c r="K85" s="31"/>
      <c r="L85" s="32"/>
      <c r="M85" s="31"/>
    </row>
    <row r="86" spans="1:14" s="153" customFormat="1">
      <c r="A86" s="34"/>
      <c r="B86" s="34"/>
      <c r="C86" s="276" t="s">
        <v>20</v>
      </c>
      <c r="D86" s="15" t="s">
        <v>18</v>
      </c>
      <c r="E86" s="65">
        <v>2E-3</v>
      </c>
      <c r="F86" s="37">
        <f>E82*E86</f>
        <v>1.0079999999999999E-2</v>
      </c>
      <c r="G86" s="180"/>
      <c r="H86" s="72"/>
      <c r="I86" s="53"/>
      <c r="J86" s="37"/>
      <c r="K86" s="37"/>
      <c r="L86" s="36"/>
      <c r="M86" s="37"/>
    </row>
    <row r="87" spans="1:14" s="153" customFormat="1" ht="27" customHeight="1">
      <c r="A87" s="312">
        <v>11</v>
      </c>
      <c r="B87" s="390" t="s">
        <v>37</v>
      </c>
      <c r="C87" s="437" t="s">
        <v>136</v>
      </c>
      <c r="D87" s="390" t="s">
        <v>77</v>
      </c>
      <c r="E87" s="296">
        <f>E43*2+E48</f>
        <v>167.42999999999998</v>
      </c>
      <c r="F87" s="297"/>
      <c r="G87" s="296"/>
      <c r="H87" s="297"/>
      <c r="I87" s="296"/>
      <c r="J87" s="297"/>
      <c r="K87" s="296"/>
      <c r="L87" s="297"/>
      <c r="M87" s="296"/>
      <c r="N87" s="441"/>
    </row>
    <row r="88" spans="1:14" s="153" customFormat="1">
      <c r="A88" s="318"/>
      <c r="B88" s="51"/>
      <c r="C88" s="270" t="s">
        <v>15</v>
      </c>
      <c r="D88" s="438" t="s">
        <v>14</v>
      </c>
      <c r="E88" s="439">
        <v>0.41</v>
      </c>
      <c r="F88" s="71">
        <f>E87*E88</f>
        <v>68.646299999999982</v>
      </c>
      <c r="G88" s="71"/>
      <c r="H88" s="52"/>
      <c r="I88" s="31"/>
      <c r="J88" s="32"/>
      <c r="K88" s="31"/>
      <c r="L88" s="32"/>
      <c r="M88" s="31"/>
      <c r="N88" s="441"/>
    </row>
    <row r="89" spans="1:14" s="153" customFormat="1">
      <c r="A89" s="318"/>
      <c r="B89" s="51"/>
      <c r="C89" s="270" t="s">
        <v>132</v>
      </c>
      <c r="D89" s="51" t="s">
        <v>21</v>
      </c>
      <c r="E89" s="30">
        <f>0.63/2</f>
        <v>0.315</v>
      </c>
      <c r="F89" s="71">
        <f>E87*E89</f>
        <v>52.740449999999996</v>
      </c>
      <c r="G89" s="31"/>
      <c r="H89" s="32"/>
      <c r="I89" s="31"/>
      <c r="J89" s="71"/>
      <c r="K89" s="31"/>
      <c r="L89" s="32"/>
      <c r="M89" s="31"/>
      <c r="N89" s="441"/>
    </row>
    <row r="90" spans="1:14" s="153" customFormat="1">
      <c r="A90" s="318"/>
      <c r="B90" s="51"/>
      <c r="C90" s="270" t="s">
        <v>133</v>
      </c>
      <c r="D90" s="51" t="s">
        <v>21</v>
      </c>
      <c r="E90" s="30">
        <f>0.79/2</f>
        <v>0.39500000000000002</v>
      </c>
      <c r="F90" s="71">
        <f>E87*E90</f>
        <v>66.13485</v>
      </c>
      <c r="G90" s="31"/>
      <c r="H90" s="32"/>
      <c r="I90" s="31"/>
      <c r="J90" s="71"/>
      <c r="K90" s="31"/>
      <c r="L90" s="32"/>
      <c r="M90" s="31"/>
      <c r="N90" s="441"/>
    </row>
    <row r="91" spans="1:14" s="153" customFormat="1">
      <c r="A91" s="325"/>
      <c r="B91" s="35"/>
      <c r="C91" s="409" t="s">
        <v>20</v>
      </c>
      <c r="D91" s="35" t="s">
        <v>101</v>
      </c>
      <c r="E91" s="34">
        <v>1.6E-2</v>
      </c>
      <c r="F91" s="72">
        <f>E87*E91</f>
        <v>2.6788799999999999</v>
      </c>
      <c r="G91" s="37"/>
      <c r="H91" s="36"/>
      <c r="I91" s="37"/>
      <c r="J91" s="72"/>
      <c r="K91" s="37"/>
      <c r="L91" s="36"/>
      <c r="M91" s="37"/>
      <c r="N91" s="441"/>
    </row>
    <row r="92" spans="1:14" s="153" customFormat="1" ht="29.25" customHeight="1">
      <c r="A92" s="27">
        <v>12</v>
      </c>
      <c r="B92" s="174" t="s">
        <v>76</v>
      </c>
      <c r="C92" s="270" t="s">
        <v>182</v>
      </c>
      <c r="D92" s="63" t="s">
        <v>68</v>
      </c>
      <c r="E92" s="69">
        <f>(29+3.97)*0.05</f>
        <v>1.6485000000000001</v>
      </c>
      <c r="F92" s="28"/>
      <c r="G92" s="29"/>
      <c r="H92" s="28"/>
      <c r="I92" s="29"/>
      <c r="J92" s="28"/>
      <c r="K92" s="29"/>
      <c r="L92" s="28"/>
      <c r="M92" s="29"/>
    </row>
    <row r="93" spans="1:14" s="153" customFormat="1">
      <c r="A93" s="30"/>
      <c r="B93" s="175"/>
      <c r="C93" s="275" t="s">
        <v>15</v>
      </c>
      <c r="D93" s="51" t="s">
        <v>16</v>
      </c>
      <c r="E93" s="30">
        <v>0.89</v>
      </c>
      <c r="F93" s="31">
        <f>E92*E93</f>
        <v>1.4671650000000001</v>
      </c>
      <c r="G93" s="176"/>
      <c r="H93" s="32"/>
      <c r="I93" s="31"/>
      <c r="J93" s="32"/>
      <c r="K93" s="31"/>
      <c r="L93" s="32"/>
      <c r="M93" s="31"/>
    </row>
    <row r="94" spans="1:14" s="153" customFormat="1" ht="15.75">
      <c r="A94" s="30"/>
      <c r="B94" s="33"/>
      <c r="C94" s="275" t="s">
        <v>130</v>
      </c>
      <c r="D94" s="51" t="s">
        <v>68</v>
      </c>
      <c r="E94" s="30">
        <v>1.1499999999999999</v>
      </c>
      <c r="F94" s="32">
        <f>E92*E94</f>
        <v>1.895775</v>
      </c>
      <c r="G94" s="31"/>
      <c r="H94" s="32"/>
      <c r="I94" s="31"/>
      <c r="J94" s="32"/>
      <c r="K94" s="31"/>
      <c r="L94" s="32"/>
      <c r="M94" s="31"/>
    </row>
    <row r="95" spans="1:14" s="178" customFormat="1" ht="27" customHeight="1">
      <c r="A95" s="286">
        <v>13</v>
      </c>
      <c r="B95" s="187" t="s">
        <v>31</v>
      </c>
      <c r="C95" s="291" t="s">
        <v>154</v>
      </c>
      <c r="D95" s="286" t="s">
        <v>77</v>
      </c>
      <c r="E95" s="287">
        <f>29+3.97</f>
        <v>32.97</v>
      </c>
      <c r="F95" s="73"/>
      <c r="G95" s="73"/>
      <c r="H95" s="73"/>
      <c r="I95" s="189"/>
      <c r="J95" s="73"/>
      <c r="K95" s="73"/>
      <c r="L95" s="189"/>
      <c r="M95" s="73"/>
    </row>
    <row r="96" spans="1:14" s="153" customFormat="1">
      <c r="A96" s="30"/>
      <c r="B96" s="33"/>
      <c r="C96" s="275" t="s">
        <v>27</v>
      </c>
      <c r="D96" s="16" t="s">
        <v>14</v>
      </c>
      <c r="E96" s="51">
        <v>0.19500000000000001</v>
      </c>
      <c r="F96" s="31">
        <f>E95*E96</f>
        <v>6.4291499999999999</v>
      </c>
      <c r="G96" s="31"/>
      <c r="H96" s="31"/>
      <c r="I96" s="32"/>
      <c r="J96" s="31"/>
      <c r="K96" s="31"/>
      <c r="L96" s="32"/>
      <c r="M96" s="31"/>
    </row>
    <row r="97" spans="1:13" s="153" customFormat="1" ht="16.5" customHeight="1">
      <c r="A97" s="30"/>
      <c r="B97" s="76"/>
      <c r="C97" s="275" t="s">
        <v>32</v>
      </c>
      <c r="D97" s="30" t="s">
        <v>68</v>
      </c>
      <c r="E97" s="51">
        <v>3.0599999999999999E-2</v>
      </c>
      <c r="F97" s="31">
        <f>E95*E97</f>
        <v>1.0088819999999998</v>
      </c>
      <c r="G97" s="31"/>
      <c r="H97" s="31"/>
      <c r="I97" s="32"/>
      <c r="J97" s="31"/>
      <c r="K97" s="31"/>
      <c r="L97" s="32"/>
      <c r="M97" s="31"/>
    </row>
    <row r="98" spans="1:13" s="190" customFormat="1" ht="16.5" customHeight="1">
      <c r="A98" s="34"/>
      <c r="B98" s="15"/>
      <c r="C98" s="269" t="s">
        <v>20</v>
      </c>
      <c r="D98" s="34" t="s">
        <v>18</v>
      </c>
      <c r="E98" s="35">
        <v>6.3600000000000004E-2</v>
      </c>
      <c r="F98" s="37">
        <f>E95*E98</f>
        <v>2.096892</v>
      </c>
      <c r="G98" s="37"/>
      <c r="H98" s="37"/>
      <c r="I98" s="36"/>
      <c r="J98" s="37"/>
      <c r="K98" s="37"/>
      <c r="L98" s="36"/>
      <c r="M98" s="37"/>
    </row>
    <row r="99" spans="1:13" s="178" customFormat="1" ht="40.5">
      <c r="A99" s="104">
        <v>14</v>
      </c>
      <c r="B99" s="288" t="s">
        <v>33</v>
      </c>
      <c r="C99" s="285" t="s">
        <v>145</v>
      </c>
      <c r="D99" s="104" t="s">
        <v>77</v>
      </c>
      <c r="E99" s="294">
        <v>29</v>
      </c>
      <c r="F99" s="106"/>
      <c r="G99" s="105"/>
      <c r="H99" s="106"/>
      <c r="I99" s="105"/>
      <c r="J99" s="106"/>
      <c r="K99" s="105"/>
      <c r="L99" s="106"/>
      <c r="M99" s="105"/>
    </row>
    <row r="100" spans="1:13" s="178" customFormat="1">
      <c r="A100" s="94"/>
      <c r="B100" s="345"/>
      <c r="C100" s="277" t="s">
        <v>22</v>
      </c>
      <c r="D100" s="94" t="s">
        <v>16</v>
      </c>
      <c r="E100" s="94">
        <v>1.29</v>
      </c>
      <c r="F100" s="110">
        <f>E99*E100</f>
        <v>37.410000000000004</v>
      </c>
      <c r="G100" s="109"/>
      <c r="H100" s="109"/>
      <c r="I100" s="109"/>
      <c r="J100" s="111"/>
      <c r="K100" s="109"/>
      <c r="L100" s="111"/>
      <c r="M100" s="109"/>
    </row>
    <row r="101" spans="1:13" s="178" customFormat="1" ht="27">
      <c r="A101" s="58"/>
      <c r="B101" s="89"/>
      <c r="C101" s="279" t="s">
        <v>102</v>
      </c>
      <c r="D101" s="58" t="s">
        <v>77</v>
      </c>
      <c r="E101" s="58">
        <v>1.0149999999999999</v>
      </c>
      <c r="F101" s="91">
        <f>E101*E99</f>
        <v>29.434999999999999</v>
      </c>
      <c r="G101" s="90"/>
      <c r="H101" s="90"/>
      <c r="I101" s="93"/>
      <c r="J101" s="90"/>
      <c r="K101" s="90"/>
      <c r="L101" s="93"/>
      <c r="M101" s="90"/>
    </row>
    <row r="102" spans="1:13" s="178" customFormat="1">
      <c r="A102" s="58"/>
      <c r="B102" s="89"/>
      <c r="C102" s="279" t="s">
        <v>143</v>
      </c>
      <c r="D102" s="82" t="s">
        <v>50</v>
      </c>
      <c r="E102" s="58" t="s">
        <v>118</v>
      </c>
      <c r="F102" s="93">
        <f>5.61*2+5.17*2</f>
        <v>21.560000000000002</v>
      </c>
      <c r="G102" s="90"/>
      <c r="H102" s="90"/>
      <c r="I102" s="552"/>
      <c r="J102" s="90"/>
      <c r="K102" s="90"/>
      <c r="L102" s="93"/>
      <c r="M102" s="90"/>
    </row>
    <row r="103" spans="1:13" s="178" customFormat="1">
      <c r="A103" s="182"/>
      <c r="B103" s="183"/>
      <c r="C103" s="278" t="s">
        <v>20</v>
      </c>
      <c r="D103" s="183" t="s">
        <v>18</v>
      </c>
      <c r="E103" s="182">
        <v>0.182</v>
      </c>
      <c r="F103" s="186">
        <f>E99*E103</f>
        <v>5.2779999999999996</v>
      </c>
      <c r="G103" s="184"/>
      <c r="H103" s="184"/>
      <c r="I103" s="186"/>
      <c r="J103" s="184"/>
      <c r="K103" s="184"/>
      <c r="L103" s="186"/>
      <c r="M103" s="184"/>
    </row>
    <row r="104" spans="1:13" s="178" customFormat="1" ht="51">
      <c r="A104" s="477">
        <v>15</v>
      </c>
      <c r="B104" s="462" t="s">
        <v>149</v>
      </c>
      <c r="C104" s="463" t="s">
        <v>152</v>
      </c>
      <c r="D104" s="464" t="s">
        <v>26</v>
      </c>
      <c r="E104" s="464"/>
      <c r="F104" s="465">
        <f>17.88</f>
        <v>17.88</v>
      </c>
      <c r="G104" s="466"/>
      <c r="H104" s="466"/>
      <c r="I104" s="466"/>
      <c r="J104" s="466"/>
      <c r="K104" s="466"/>
      <c r="L104" s="466"/>
      <c r="M104" s="466"/>
    </row>
    <row r="105" spans="1:13" s="178" customFormat="1">
      <c r="A105" s="94"/>
      <c r="B105" s="467"/>
      <c r="C105" s="468" t="s">
        <v>41</v>
      </c>
      <c r="D105" s="469" t="s">
        <v>96</v>
      </c>
      <c r="E105" s="469">
        <v>0.749</v>
      </c>
      <c r="F105" s="470">
        <f>F104*E105</f>
        <v>13.392119999999998</v>
      </c>
      <c r="G105" s="471"/>
      <c r="H105" s="471"/>
      <c r="I105" s="471"/>
      <c r="J105" s="471"/>
      <c r="K105" s="471"/>
      <c r="L105" s="471"/>
      <c r="M105" s="471"/>
    </row>
    <row r="106" spans="1:13" s="178" customFormat="1">
      <c r="A106" s="94"/>
      <c r="B106" s="467"/>
      <c r="C106" s="270" t="s">
        <v>153</v>
      </c>
      <c r="D106" s="51" t="s">
        <v>21</v>
      </c>
      <c r="E106" s="30">
        <v>0.63</v>
      </c>
      <c r="F106" s="71">
        <f>F104*E106</f>
        <v>11.2644</v>
      </c>
      <c r="G106" s="31"/>
      <c r="H106" s="32"/>
      <c r="I106" s="31"/>
      <c r="J106" s="71"/>
      <c r="K106" s="31"/>
      <c r="L106" s="32"/>
      <c r="M106" s="81"/>
    </row>
    <row r="107" spans="1:13" s="178" customFormat="1">
      <c r="A107" s="94"/>
      <c r="B107" s="467"/>
      <c r="C107" s="270" t="s">
        <v>150</v>
      </c>
      <c r="D107" s="51" t="s">
        <v>21</v>
      </c>
      <c r="E107" s="30">
        <v>0.79</v>
      </c>
      <c r="F107" s="71">
        <f>F104*E107</f>
        <v>14.1252</v>
      </c>
      <c r="G107" s="31"/>
      <c r="H107" s="32"/>
      <c r="I107" s="31"/>
      <c r="J107" s="71"/>
      <c r="K107" s="31"/>
      <c r="L107" s="32"/>
      <c r="M107" s="81"/>
    </row>
    <row r="108" spans="1:13" s="178" customFormat="1">
      <c r="A108" s="182"/>
      <c r="B108" s="472"/>
      <c r="C108" s="473" t="s">
        <v>151</v>
      </c>
      <c r="D108" s="366" t="s">
        <v>18</v>
      </c>
      <c r="E108" s="474">
        <v>2E-3</v>
      </c>
      <c r="F108" s="475">
        <f>F104*E108</f>
        <v>3.576E-2</v>
      </c>
      <c r="G108" s="476"/>
      <c r="H108" s="476"/>
      <c r="I108" s="476"/>
      <c r="J108" s="476"/>
      <c r="K108" s="476"/>
      <c r="L108" s="476"/>
      <c r="M108" s="476"/>
    </row>
    <row r="109" spans="1:13" s="178" customFormat="1" ht="27">
      <c r="A109" s="477">
        <v>16</v>
      </c>
      <c r="B109" s="288" t="s">
        <v>155</v>
      </c>
      <c r="C109" s="285" t="s">
        <v>163</v>
      </c>
      <c r="D109" s="104" t="s">
        <v>77</v>
      </c>
      <c r="E109" s="104">
        <v>3.97</v>
      </c>
      <c r="F109" s="106"/>
      <c r="G109" s="105"/>
      <c r="H109" s="105"/>
      <c r="I109" s="107"/>
      <c r="J109" s="106"/>
      <c r="K109" s="105"/>
      <c r="L109" s="106"/>
      <c r="M109" s="105"/>
    </row>
    <row r="110" spans="1:13" s="178" customFormat="1">
      <c r="A110" s="94"/>
      <c r="B110" s="478"/>
      <c r="C110" s="277" t="s">
        <v>15</v>
      </c>
      <c r="D110" s="58" t="s">
        <v>16</v>
      </c>
      <c r="E110" s="58">
        <v>1.08</v>
      </c>
      <c r="F110" s="91">
        <f>E109*E110</f>
        <v>4.2876000000000003</v>
      </c>
      <c r="G110" s="90"/>
      <c r="H110" s="90"/>
      <c r="I110" s="91"/>
      <c r="J110" s="93"/>
      <c r="K110" s="90"/>
      <c r="L110" s="93"/>
      <c r="M110" s="90"/>
    </row>
    <row r="111" spans="1:13" s="178" customFormat="1">
      <c r="A111" s="94"/>
      <c r="B111" s="89"/>
      <c r="C111" s="277" t="s">
        <v>156</v>
      </c>
      <c r="D111" s="58" t="s">
        <v>26</v>
      </c>
      <c r="E111" s="58">
        <v>1.02</v>
      </c>
      <c r="F111" s="91">
        <f>E109*E111</f>
        <v>4.0494000000000003</v>
      </c>
      <c r="G111" s="90"/>
      <c r="H111" s="90"/>
      <c r="I111" s="93"/>
      <c r="J111" s="90"/>
      <c r="K111" s="90"/>
      <c r="L111" s="93"/>
      <c r="M111" s="90"/>
    </row>
    <row r="112" spans="1:13" s="178" customFormat="1">
      <c r="A112" s="94"/>
      <c r="B112" s="82"/>
      <c r="C112" s="277" t="s">
        <v>157</v>
      </c>
      <c r="D112" s="58" t="s">
        <v>21</v>
      </c>
      <c r="E112" s="58">
        <v>6</v>
      </c>
      <c r="F112" s="91">
        <f>E109*E112</f>
        <v>23.82</v>
      </c>
      <c r="G112" s="90"/>
      <c r="H112" s="90"/>
      <c r="I112" s="93"/>
      <c r="J112" s="90"/>
      <c r="K112" s="90"/>
      <c r="L112" s="93"/>
      <c r="M112" s="90"/>
    </row>
    <row r="113" spans="1:14" s="178" customFormat="1">
      <c r="A113" s="182"/>
      <c r="B113" s="100"/>
      <c r="C113" s="479" t="s">
        <v>20</v>
      </c>
      <c r="D113" s="84" t="s">
        <v>18</v>
      </c>
      <c r="E113" s="84">
        <v>4.7E-2</v>
      </c>
      <c r="F113" s="103">
        <f>E109*E113</f>
        <v>0.18659000000000001</v>
      </c>
      <c r="G113" s="102"/>
      <c r="H113" s="102"/>
      <c r="I113" s="103"/>
      <c r="J113" s="102"/>
      <c r="K113" s="102"/>
      <c r="L113" s="103"/>
      <c r="M113" s="102"/>
    </row>
    <row r="114" spans="1:14" s="178" customFormat="1" ht="27">
      <c r="A114" s="477">
        <v>17</v>
      </c>
      <c r="B114" s="480" t="s">
        <v>158</v>
      </c>
      <c r="C114" s="481" t="s">
        <v>159</v>
      </c>
      <c r="D114" s="303" t="s">
        <v>50</v>
      </c>
      <c r="E114" s="482"/>
      <c r="F114" s="483">
        <f>3.81*2+1.2*2</f>
        <v>10.02</v>
      </c>
      <c r="G114" s="294"/>
      <c r="H114" s="484"/>
      <c r="I114" s="294"/>
      <c r="J114" s="484"/>
      <c r="K114" s="294"/>
      <c r="L114" s="484"/>
      <c r="M114" s="294"/>
    </row>
    <row r="115" spans="1:14" s="178" customFormat="1">
      <c r="A115" s="94"/>
      <c r="B115" s="125"/>
      <c r="C115" s="152" t="s">
        <v>160</v>
      </c>
      <c r="D115" s="16" t="s">
        <v>14</v>
      </c>
      <c r="E115" s="16">
        <v>0.26900000000000002</v>
      </c>
      <c r="F115" s="19">
        <f>E115*F114</f>
        <v>2.6953800000000001</v>
      </c>
      <c r="G115" s="90"/>
      <c r="H115" s="93"/>
      <c r="I115" s="90"/>
      <c r="J115" s="93"/>
      <c r="K115" s="90"/>
      <c r="L115" s="93"/>
      <c r="M115" s="90"/>
    </row>
    <row r="116" spans="1:14" s="178" customFormat="1">
      <c r="A116" s="94"/>
      <c r="B116" s="125"/>
      <c r="C116" s="485" t="s">
        <v>161</v>
      </c>
      <c r="D116" s="16" t="s">
        <v>26</v>
      </c>
      <c r="E116" s="16">
        <v>0.157</v>
      </c>
      <c r="F116" s="19">
        <f>E116*F114</f>
        <v>1.57314</v>
      </c>
      <c r="G116" s="90"/>
      <c r="H116" s="93"/>
      <c r="I116" s="90"/>
      <c r="J116" s="93"/>
      <c r="K116" s="90"/>
      <c r="L116" s="93"/>
      <c r="M116" s="90"/>
    </row>
    <row r="117" spans="1:14" s="178" customFormat="1">
      <c r="A117" s="182"/>
      <c r="B117" s="127"/>
      <c r="C117" s="128" t="s">
        <v>162</v>
      </c>
      <c r="D117" s="22" t="s">
        <v>21</v>
      </c>
      <c r="E117" s="22">
        <v>0.99099999999999999</v>
      </c>
      <c r="F117" s="23">
        <f>E117*F114</f>
        <v>9.9298199999999994</v>
      </c>
      <c r="G117" s="102"/>
      <c r="H117" s="103"/>
      <c r="I117" s="102"/>
      <c r="J117" s="103"/>
      <c r="K117" s="102"/>
      <c r="L117" s="103"/>
      <c r="M117" s="102"/>
    </row>
    <row r="118" spans="1:14" s="153" customFormat="1" ht="27">
      <c r="A118" s="58">
        <v>18</v>
      </c>
      <c r="B118" s="290" t="s">
        <v>69</v>
      </c>
      <c r="C118" s="285" t="s">
        <v>127</v>
      </c>
      <c r="D118" s="89" t="s">
        <v>77</v>
      </c>
      <c r="E118" s="58">
        <v>46.88</v>
      </c>
      <c r="F118" s="85"/>
      <c r="G118" s="86"/>
      <c r="H118" s="88"/>
      <c r="I118" s="105"/>
      <c r="J118" s="87"/>
      <c r="K118" s="86"/>
      <c r="L118" s="88"/>
      <c r="M118" s="85"/>
    </row>
    <row r="119" spans="1:14" s="153" customFormat="1">
      <c r="A119" s="58"/>
      <c r="B119" s="89"/>
      <c r="C119" s="279" t="s">
        <v>15</v>
      </c>
      <c r="D119" s="89" t="s">
        <v>16</v>
      </c>
      <c r="E119" s="58">
        <v>1.27</v>
      </c>
      <c r="F119" s="90">
        <f>E118*E119</f>
        <v>59.537600000000005</v>
      </c>
      <c r="G119" s="91"/>
      <c r="H119" s="92"/>
      <c r="I119" s="90"/>
      <c r="J119" s="93"/>
      <c r="K119" s="90"/>
      <c r="L119" s="90"/>
      <c r="M119" s="91"/>
    </row>
    <row r="120" spans="1:14" s="153" customFormat="1" ht="15.75">
      <c r="A120" s="58"/>
      <c r="B120" s="89"/>
      <c r="C120" s="279" t="s">
        <v>131</v>
      </c>
      <c r="D120" s="89" t="s">
        <v>77</v>
      </c>
      <c r="E120" s="58">
        <v>1.05</v>
      </c>
      <c r="F120" s="91">
        <f>E118*E120</f>
        <v>49.224000000000004</v>
      </c>
      <c r="G120" s="90"/>
      <c r="H120" s="93"/>
      <c r="I120" s="436"/>
      <c r="J120" s="91"/>
      <c r="K120" s="90"/>
      <c r="L120" s="93"/>
      <c r="M120" s="90"/>
    </row>
    <row r="121" spans="1:14" s="153" customFormat="1">
      <c r="A121" s="94"/>
      <c r="B121" s="89"/>
      <c r="C121" s="279" t="s">
        <v>183</v>
      </c>
      <c r="D121" s="89" t="s">
        <v>86</v>
      </c>
      <c r="E121" s="58">
        <v>6.3</v>
      </c>
      <c r="F121" s="91">
        <f>E118*E121</f>
        <v>295.34399999999999</v>
      </c>
      <c r="G121" s="90"/>
      <c r="H121" s="93"/>
      <c r="I121" s="436"/>
      <c r="J121" s="93"/>
      <c r="K121" s="90"/>
      <c r="L121" s="93"/>
      <c r="M121" s="90"/>
    </row>
    <row r="122" spans="1:14" s="153" customFormat="1">
      <c r="A122" s="94"/>
      <c r="B122" s="290"/>
      <c r="C122" s="279" t="s">
        <v>70</v>
      </c>
      <c r="D122" s="548" t="s">
        <v>29</v>
      </c>
      <c r="E122" s="96">
        <v>1.5</v>
      </c>
      <c r="F122" s="97">
        <f>E122*E118</f>
        <v>70.320000000000007</v>
      </c>
      <c r="G122" s="97"/>
      <c r="H122" s="99"/>
      <c r="I122" s="97"/>
      <c r="J122" s="99"/>
      <c r="K122" s="97"/>
      <c r="L122" s="99"/>
      <c r="M122" s="97"/>
    </row>
    <row r="123" spans="1:14" s="153" customFormat="1">
      <c r="A123" s="94"/>
      <c r="B123" s="290"/>
      <c r="C123" s="279" t="s">
        <v>71</v>
      </c>
      <c r="D123" s="548" t="s">
        <v>29</v>
      </c>
      <c r="E123" s="96">
        <v>3</v>
      </c>
      <c r="F123" s="98">
        <f>E123*E118</f>
        <v>140.64000000000001</v>
      </c>
      <c r="G123" s="97"/>
      <c r="H123" s="99"/>
      <c r="I123" s="97"/>
      <c r="J123" s="99"/>
      <c r="K123" s="97"/>
      <c r="L123" s="99"/>
      <c r="M123" s="97"/>
    </row>
    <row r="124" spans="1:14" s="153" customFormat="1" ht="17.25" customHeight="1">
      <c r="A124" s="84"/>
      <c r="B124" s="553"/>
      <c r="C124" s="280" t="s">
        <v>20</v>
      </c>
      <c r="D124" s="100" t="s">
        <v>18</v>
      </c>
      <c r="E124" s="100">
        <v>5.1999999999999998E-2</v>
      </c>
      <c r="F124" s="101">
        <f>E118*E124</f>
        <v>2.4377599999999999</v>
      </c>
      <c r="G124" s="102"/>
      <c r="H124" s="103"/>
      <c r="I124" s="102"/>
      <c r="J124" s="101"/>
      <c r="K124" s="102"/>
      <c r="L124" s="103"/>
      <c r="M124" s="102"/>
    </row>
    <row r="125" spans="1:14" s="153" customFormat="1" ht="27.75" customHeight="1">
      <c r="A125" s="432">
        <v>19</v>
      </c>
      <c r="B125" s="498" t="s">
        <v>96</v>
      </c>
      <c r="C125" s="272" t="s">
        <v>170</v>
      </c>
      <c r="D125" s="498" t="s">
        <v>77</v>
      </c>
      <c r="E125" s="418" t="s">
        <v>118</v>
      </c>
      <c r="F125" s="433">
        <f>1.7*1.87*3</f>
        <v>9.5370000000000008</v>
      </c>
      <c r="G125" s="419"/>
      <c r="H125" s="420"/>
      <c r="I125" s="440"/>
      <c r="J125" s="420"/>
      <c r="K125" s="389"/>
      <c r="L125" s="420"/>
      <c r="M125" s="420"/>
      <c r="N125" s="441"/>
    </row>
    <row r="126" spans="1:14" s="153" customFormat="1" ht="27">
      <c r="A126" s="407">
        <v>20</v>
      </c>
      <c r="B126" s="408" t="s">
        <v>96</v>
      </c>
      <c r="C126" s="409" t="s">
        <v>125</v>
      </c>
      <c r="D126" s="500" t="s">
        <v>34</v>
      </c>
      <c r="E126" s="410"/>
      <c r="F126" s="411">
        <v>1</v>
      </c>
      <c r="G126" s="412"/>
      <c r="H126" s="412"/>
      <c r="I126" s="413"/>
      <c r="J126" s="414"/>
      <c r="K126" s="416"/>
      <c r="L126" s="412"/>
      <c r="M126" s="417"/>
    </row>
    <row r="127" spans="1:14" ht="17.25" customHeight="1">
      <c r="A127" s="350"/>
      <c r="B127" s="219"/>
      <c r="C127" s="220" t="s">
        <v>25</v>
      </c>
      <c r="D127" s="221"/>
      <c r="E127" s="222"/>
      <c r="F127" s="221"/>
      <c r="G127" s="223"/>
      <c r="H127" s="224"/>
      <c r="I127" s="223"/>
      <c r="J127" s="224"/>
      <c r="K127" s="223"/>
      <c r="L127" s="224"/>
      <c r="M127" s="404"/>
    </row>
    <row r="128" spans="1:14" ht="17.25" customHeight="1">
      <c r="A128" s="350"/>
      <c r="B128" s="219"/>
      <c r="C128" s="397" t="s">
        <v>126</v>
      </c>
      <c r="D128" s="403" t="s">
        <v>186</v>
      </c>
      <c r="E128" s="222"/>
      <c r="F128" s="398"/>
      <c r="G128" s="223"/>
      <c r="H128" s="224"/>
      <c r="I128" s="223"/>
      <c r="J128" s="224"/>
      <c r="K128" s="223"/>
      <c r="L128" s="224"/>
      <c r="M128" s="404"/>
    </row>
    <row r="129" spans="1:13" ht="17.25" customHeight="1">
      <c r="A129" s="350"/>
      <c r="B129" s="219"/>
      <c r="C129" s="397" t="s">
        <v>9</v>
      </c>
      <c r="D129" s="398"/>
      <c r="E129" s="222"/>
      <c r="F129" s="398"/>
      <c r="G129" s="223"/>
      <c r="H129" s="224"/>
      <c r="I129" s="223"/>
      <c r="J129" s="224"/>
      <c r="K129" s="223"/>
      <c r="L129" s="224"/>
      <c r="M129" s="396"/>
    </row>
    <row r="130" spans="1:13">
      <c r="A130" s="113"/>
      <c r="B130" s="113"/>
      <c r="C130" s="114" t="s">
        <v>67</v>
      </c>
      <c r="D130" s="115"/>
      <c r="E130" s="115"/>
      <c r="F130" s="116"/>
      <c r="G130" s="117"/>
      <c r="H130" s="117"/>
      <c r="I130" s="117"/>
      <c r="J130" s="117"/>
      <c r="K130" s="117"/>
      <c r="L130" s="117"/>
      <c r="M130" s="117"/>
    </row>
    <row r="131" spans="1:13" ht="15.75">
      <c r="A131" s="303">
        <v>1</v>
      </c>
      <c r="B131" s="118" t="s">
        <v>52</v>
      </c>
      <c r="C131" s="332" t="s">
        <v>114</v>
      </c>
      <c r="D131" s="335" t="s">
        <v>50</v>
      </c>
      <c r="E131" s="336">
        <v>35</v>
      </c>
      <c r="F131" s="119"/>
      <c r="G131" s="120"/>
      <c r="H131" s="120"/>
      <c r="I131" s="120"/>
      <c r="J131" s="120"/>
      <c r="K131" s="120"/>
      <c r="L131" s="120"/>
      <c r="M131" s="120"/>
    </row>
    <row r="132" spans="1:13">
      <c r="A132" s="16"/>
      <c r="B132" s="67"/>
      <c r="C132" s="20" t="s">
        <v>53</v>
      </c>
      <c r="D132" s="16" t="s">
        <v>14</v>
      </c>
      <c r="E132" s="16">
        <v>0.13</v>
      </c>
      <c r="F132" s="19">
        <f>E131*E132</f>
        <v>4.55</v>
      </c>
      <c r="G132" s="19"/>
      <c r="H132" s="19"/>
      <c r="I132" s="19"/>
      <c r="J132" s="19"/>
      <c r="K132" s="19"/>
      <c r="L132" s="19"/>
      <c r="M132" s="19"/>
    </row>
    <row r="133" spans="1:13">
      <c r="A133" s="16"/>
      <c r="B133" s="121"/>
      <c r="C133" s="20" t="s">
        <v>46</v>
      </c>
      <c r="D133" s="16" t="s">
        <v>18</v>
      </c>
      <c r="E133" s="18">
        <v>3.7100000000000001E-2</v>
      </c>
      <c r="F133" s="19">
        <f>E131*E133</f>
        <v>1.2985</v>
      </c>
      <c r="G133" s="19"/>
      <c r="H133" s="19"/>
      <c r="I133" s="19"/>
      <c r="J133" s="19"/>
      <c r="K133" s="19"/>
      <c r="L133" s="19"/>
      <c r="M133" s="19"/>
    </row>
    <row r="134" spans="1:13" ht="15.75">
      <c r="A134" s="16"/>
      <c r="B134" s="67"/>
      <c r="C134" s="17" t="s">
        <v>81</v>
      </c>
      <c r="D134" s="16" t="s">
        <v>50</v>
      </c>
      <c r="E134" s="16">
        <v>1.02</v>
      </c>
      <c r="F134" s="19">
        <f>E131*E134</f>
        <v>35.700000000000003</v>
      </c>
      <c r="G134" s="19"/>
      <c r="H134" s="19"/>
      <c r="I134" s="148"/>
      <c r="J134" s="19"/>
      <c r="K134" s="19"/>
      <c r="L134" s="19"/>
      <c r="M134" s="19"/>
    </row>
    <row r="135" spans="1:13">
      <c r="A135" s="22"/>
      <c r="B135" s="55"/>
      <c r="C135" s="26" t="s">
        <v>44</v>
      </c>
      <c r="D135" s="22" t="s">
        <v>18</v>
      </c>
      <c r="E135" s="22">
        <v>1.44E-2</v>
      </c>
      <c r="F135" s="23">
        <f>E131*E135</f>
        <v>0.504</v>
      </c>
      <c r="G135" s="23"/>
      <c r="H135" s="23"/>
      <c r="I135" s="23"/>
      <c r="J135" s="23"/>
      <c r="K135" s="23"/>
      <c r="L135" s="23"/>
      <c r="M135" s="23"/>
    </row>
    <row r="136" spans="1:13" ht="15.75">
      <c r="A136" s="303">
        <v>2</v>
      </c>
      <c r="B136" s="118" t="s">
        <v>52</v>
      </c>
      <c r="C136" s="332" t="s">
        <v>115</v>
      </c>
      <c r="D136" s="335" t="s">
        <v>50</v>
      </c>
      <c r="E136" s="336">
        <v>35</v>
      </c>
      <c r="F136" s="119"/>
      <c r="G136" s="120"/>
      <c r="H136" s="120"/>
      <c r="I136" s="120"/>
      <c r="J136" s="120"/>
      <c r="K136" s="120"/>
      <c r="L136" s="120"/>
      <c r="M136" s="120"/>
    </row>
    <row r="137" spans="1:13">
      <c r="A137" s="16"/>
      <c r="B137" s="67"/>
      <c r="C137" s="20" t="s">
        <v>53</v>
      </c>
      <c r="D137" s="16" t="s">
        <v>14</v>
      </c>
      <c r="E137" s="16">
        <v>0.13</v>
      </c>
      <c r="F137" s="19">
        <f>E136*E137</f>
        <v>4.55</v>
      </c>
      <c r="G137" s="19"/>
      <c r="H137" s="19"/>
      <c r="I137" s="19"/>
      <c r="J137" s="19"/>
      <c r="K137" s="19"/>
      <c r="L137" s="19"/>
      <c r="M137" s="19"/>
    </row>
    <row r="138" spans="1:13" s="153" customFormat="1">
      <c r="A138" s="16"/>
      <c r="B138" s="121"/>
      <c r="C138" s="20" t="s">
        <v>46</v>
      </c>
      <c r="D138" s="16" t="s">
        <v>18</v>
      </c>
      <c r="E138" s="18">
        <v>3.7100000000000001E-2</v>
      </c>
      <c r="F138" s="19">
        <f>E136*E138</f>
        <v>1.2985</v>
      </c>
      <c r="G138" s="19"/>
      <c r="H138" s="19"/>
      <c r="I138" s="19"/>
      <c r="J138" s="19"/>
      <c r="K138" s="19"/>
      <c r="L138" s="19"/>
      <c r="M138" s="19"/>
    </row>
    <row r="139" spans="1:13" s="153" customFormat="1" ht="15.75">
      <c r="A139" s="16"/>
      <c r="B139" s="67"/>
      <c r="C139" s="17" t="s">
        <v>82</v>
      </c>
      <c r="D139" s="16" t="s">
        <v>50</v>
      </c>
      <c r="E139" s="16">
        <v>1.02</v>
      </c>
      <c r="F139" s="19">
        <f>E136*E139</f>
        <v>35.700000000000003</v>
      </c>
      <c r="G139" s="19"/>
      <c r="H139" s="19"/>
      <c r="I139" s="148"/>
      <c r="J139" s="19"/>
      <c r="K139" s="19"/>
      <c r="L139" s="19"/>
      <c r="M139" s="19"/>
    </row>
    <row r="140" spans="1:13" s="153" customFormat="1">
      <c r="A140" s="22"/>
      <c r="B140" s="55"/>
      <c r="C140" s="26" t="s">
        <v>44</v>
      </c>
      <c r="D140" s="22" t="s">
        <v>18</v>
      </c>
      <c r="E140" s="22">
        <v>1.44E-2</v>
      </c>
      <c r="F140" s="23">
        <f>E136*E140</f>
        <v>0.504</v>
      </c>
      <c r="G140" s="23"/>
      <c r="H140" s="23"/>
      <c r="I140" s="23"/>
      <c r="J140" s="23"/>
      <c r="K140" s="23"/>
      <c r="L140" s="23"/>
      <c r="M140" s="23"/>
    </row>
    <row r="141" spans="1:13" ht="16.5" customHeight="1">
      <c r="A141" s="210">
        <v>3</v>
      </c>
      <c r="B141" s="171"/>
      <c r="C141" s="333" t="s">
        <v>88</v>
      </c>
      <c r="D141" s="210" t="s">
        <v>29</v>
      </c>
      <c r="E141" s="210">
        <v>3</v>
      </c>
      <c r="F141" s="172"/>
      <c r="G141" s="173"/>
      <c r="H141" s="173"/>
      <c r="I141" s="173"/>
      <c r="J141" s="173"/>
      <c r="K141" s="173"/>
      <c r="L141" s="173"/>
      <c r="M141" s="173"/>
    </row>
    <row r="142" spans="1:13" ht="15" customHeight="1">
      <c r="A142" s="210">
        <v>4</v>
      </c>
      <c r="B142" s="171"/>
      <c r="C142" s="333" t="s">
        <v>89</v>
      </c>
      <c r="D142" s="210" t="s">
        <v>29</v>
      </c>
      <c r="E142" s="210">
        <v>12</v>
      </c>
      <c r="F142" s="172"/>
      <c r="G142" s="173"/>
      <c r="H142" s="173"/>
      <c r="I142" s="173"/>
      <c r="J142" s="173"/>
      <c r="K142" s="173"/>
      <c r="L142" s="173"/>
      <c r="M142" s="173"/>
    </row>
    <row r="143" spans="1:13">
      <c r="A143" s="16">
        <v>5</v>
      </c>
      <c r="B143" s="16" t="s">
        <v>60</v>
      </c>
      <c r="C143" s="17" t="s">
        <v>61</v>
      </c>
      <c r="D143" s="337" t="s">
        <v>29</v>
      </c>
      <c r="E143" s="78">
        <v>3</v>
      </c>
      <c r="F143" s="124"/>
      <c r="G143" s="24"/>
      <c r="H143" s="24"/>
      <c r="I143" s="24"/>
      <c r="J143" s="24"/>
      <c r="K143" s="24"/>
      <c r="L143" s="24"/>
      <c r="M143" s="24"/>
    </row>
    <row r="144" spans="1:13">
      <c r="A144" s="16"/>
      <c r="B144" s="125"/>
      <c r="C144" s="126" t="s">
        <v>22</v>
      </c>
      <c r="D144" s="16" t="s">
        <v>14</v>
      </c>
      <c r="E144" s="16">
        <v>0.68</v>
      </c>
      <c r="F144" s="21">
        <f>E143*E144</f>
        <v>2.04</v>
      </c>
      <c r="G144" s="19"/>
      <c r="H144" s="19"/>
      <c r="I144" s="19"/>
      <c r="J144" s="19"/>
      <c r="K144" s="19"/>
      <c r="L144" s="19"/>
      <c r="M144" s="19"/>
    </row>
    <row r="145" spans="1:15">
      <c r="A145" s="16"/>
      <c r="B145" s="16"/>
      <c r="C145" s="126" t="s">
        <v>28</v>
      </c>
      <c r="D145" s="16" t="s">
        <v>18</v>
      </c>
      <c r="E145" s="18">
        <v>1.0999999999999999E-2</v>
      </c>
      <c r="F145" s="18">
        <f>E143*E145</f>
        <v>3.3000000000000002E-2</v>
      </c>
      <c r="G145" s="19"/>
      <c r="H145" s="19"/>
      <c r="I145" s="19"/>
      <c r="J145" s="19"/>
      <c r="K145" s="19"/>
      <c r="L145" s="19"/>
      <c r="M145" s="19"/>
    </row>
    <row r="146" spans="1:15" s="153" customFormat="1">
      <c r="A146" s="16"/>
      <c r="B146" s="125"/>
      <c r="C146" s="17" t="s">
        <v>62</v>
      </c>
      <c r="D146" s="16" t="s">
        <v>34</v>
      </c>
      <c r="E146" s="16">
        <v>1</v>
      </c>
      <c r="F146" s="18">
        <f>E143*E146</f>
        <v>3</v>
      </c>
      <c r="G146" s="19"/>
      <c r="H146" s="19"/>
      <c r="I146" s="19"/>
      <c r="J146" s="19"/>
      <c r="K146" s="19"/>
      <c r="L146" s="19"/>
      <c r="M146" s="19"/>
    </row>
    <row r="147" spans="1:15" s="153" customFormat="1">
      <c r="A147" s="22"/>
      <c r="B147" s="127"/>
      <c r="C147" s="128" t="s">
        <v>44</v>
      </c>
      <c r="D147" s="22" t="s">
        <v>18</v>
      </c>
      <c r="E147" s="22">
        <v>0.10299999999999999</v>
      </c>
      <c r="F147" s="129">
        <f>E143*E147</f>
        <v>0.309</v>
      </c>
      <c r="G147" s="23"/>
      <c r="H147" s="23"/>
      <c r="I147" s="23"/>
      <c r="J147" s="23"/>
      <c r="K147" s="23"/>
      <c r="L147" s="23"/>
      <c r="M147" s="23"/>
    </row>
    <row r="148" spans="1:15" s="153" customFormat="1" ht="27">
      <c r="A148" s="16">
        <v>6</v>
      </c>
      <c r="B148" s="122" t="s">
        <v>54</v>
      </c>
      <c r="C148" s="17" t="s">
        <v>55</v>
      </c>
      <c r="D148" s="18" t="s">
        <v>29</v>
      </c>
      <c r="E148" s="78">
        <v>12</v>
      </c>
      <c r="F148" s="130"/>
      <c r="G148" s="24"/>
      <c r="H148" s="24"/>
      <c r="I148" s="24"/>
      <c r="J148" s="24"/>
      <c r="K148" s="24"/>
      <c r="L148" s="24"/>
      <c r="M148" s="24"/>
      <c r="O148" s="441"/>
    </row>
    <row r="149" spans="1:15" s="153" customFormat="1">
      <c r="A149" s="16"/>
      <c r="B149" s="67"/>
      <c r="C149" s="126" t="s">
        <v>22</v>
      </c>
      <c r="D149" s="16" t="s">
        <v>14</v>
      </c>
      <c r="E149" s="16">
        <v>0.34</v>
      </c>
      <c r="F149" s="19">
        <f>E148*E149</f>
        <v>4.08</v>
      </c>
      <c r="G149" s="19"/>
      <c r="H149" s="19"/>
      <c r="I149" s="19"/>
      <c r="J149" s="19"/>
      <c r="K149" s="19"/>
      <c r="L149" s="19"/>
      <c r="M149" s="19"/>
      <c r="O149" s="441"/>
    </row>
    <row r="150" spans="1:15" s="153" customFormat="1">
      <c r="A150" s="16"/>
      <c r="B150" s="121"/>
      <c r="C150" s="126" t="s">
        <v>28</v>
      </c>
      <c r="D150" s="16" t="s">
        <v>18</v>
      </c>
      <c r="E150" s="18">
        <v>1.3299999999999999E-2</v>
      </c>
      <c r="F150" s="19">
        <f>E148*E150</f>
        <v>0.15959999999999999</v>
      </c>
      <c r="G150" s="19"/>
      <c r="H150" s="19"/>
      <c r="I150" s="19"/>
      <c r="J150" s="19"/>
      <c r="K150" s="19"/>
      <c r="L150" s="19"/>
      <c r="M150" s="19"/>
      <c r="O150" s="441"/>
    </row>
    <row r="151" spans="1:15" ht="27">
      <c r="A151" s="16"/>
      <c r="B151" s="67"/>
      <c r="C151" s="17" t="s">
        <v>56</v>
      </c>
      <c r="D151" s="18" t="s">
        <v>29</v>
      </c>
      <c r="E151" s="16">
        <v>1</v>
      </c>
      <c r="F151" s="131">
        <f>E148*E151</f>
        <v>12</v>
      </c>
      <c r="G151" s="19"/>
      <c r="H151" s="19"/>
      <c r="I151" s="19"/>
      <c r="J151" s="19"/>
      <c r="K151" s="19"/>
      <c r="L151" s="19"/>
      <c r="M151" s="19"/>
      <c r="O151" s="442"/>
    </row>
    <row r="152" spans="1:15">
      <c r="A152" s="22"/>
      <c r="B152" s="55"/>
      <c r="C152" s="128" t="s">
        <v>44</v>
      </c>
      <c r="D152" s="22" t="s">
        <v>18</v>
      </c>
      <c r="E152" s="22">
        <v>9.3700000000000006E-2</v>
      </c>
      <c r="F152" s="123">
        <f>E148*E152</f>
        <v>1.1244000000000001</v>
      </c>
      <c r="G152" s="23"/>
      <c r="H152" s="23"/>
      <c r="I152" s="23"/>
      <c r="J152" s="23"/>
      <c r="K152" s="23"/>
      <c r="L152" s="23"/>
      <c r="M152" s="23"/>
      <c r="O152" s="442"/>
    </row>
    <row r="153" spans="1:15" ht="27">
      <c r="A153" s="16">
        <v>7</v>
      </c>
      <c r="B153" s="122" t="s">
        <v>63</v>
      </c>
      <c r="C153" s="20" t="s">
        <v>64</v>
      </c>
      <c r="D153" s="16" t="s">
        <v>34</v>
      </c>
      <c r="E153" s="78">
        <v>6</v>
      </c>
      <c r="F153" s="351"/>
      <c r="G153" s="24"/>
      <c r="H153" s="24"/>
      <c r="I153" s="24"/>
      <c r="J153" s="24"/>
      <c r="K153" s="24"/>
      <c r="L153" s="24"/>
      <c r="M153" s="24"/>
      <c r="O153" s="442"/>
    </row>
    <row r="154" spans="1:15">
      <c r="A154" s="121"/>
      <c r="B154" s="67"/>
      <c r="C154" s="20" t="s">
        <v>45</v>
      </c>
      <c r="D154" s="16" t="s">
        <v>14</v>
      </c>
      <c r="E154" s="16">
        <v>1.54</v>
      </c>
      <c r="F154" s="21">
        <f>E153*E154</f>
        <v>9.24</v>
      </c>
      <c r="G154" s="19"/>
      <c r="H154" s="19"/>
      <c r="I154" s="19"/>
      <c r="J154" s="19"/>
      <c r="K154" s="19"/>
      <c r="L154" s="19"/>
      <c r="M154" s="19"/>
      <c r="O154" s="442"/>
    </row>
    <row r="155" spans="1:15">
      <c r="A155" s="121"/>
      <c r="B155" s="121"/>
      <c r="C155" s="20" t="s">
        <v>46</v>
      </c>
      <c r="D155" s="16" t="s">
        <v>18</v>
      </c>
      <c r="E155" s="18">
        <v>0.28999999999999998</v>
      </c>
      <c r="F155" s="18">
        <f>E153*E155</f>
        <v>1.7399999999999998</v>
      </c>
      <c r="G155" s="19"/>
      <c r="H155" s="19"/>
      <c r="I155" s="19"/>
      <c r="J155" s="19"/>
      <c r="K155" s="19"/>
      <c r="L155" s="19"/>
      <c r="M155" s="19"/>
      <c r="O155" s="442"/>
    </row>
    <row r="156" spans="1:15">
      <c r="A156" s="121"/>
      <c r="B156" s="67"/>
      <c r="C156" s="20" t="s">
        <v>129</v>
      </c>
      <c r="D156" s="16" t="s">
        <v>34</v>
      </c>
      <c r="E156" s="16">
        <v>1</v>
      </c>
      <c r="F156" s="21">
        <f>E153*E156</f>
        <v>6</v>
      </c>
      <c r="G156" s="19"/>
      <c r="H156" s="19"/>
      <c r="I156" s="19"/>
      <c r="J156" s="19"/>
      <c r="K156" s="19"/>
      <c r="L156" s="19"/>
      <c r="M156" s="19"/>
      <c r="O156" s="442"/>
    </row>
    <row r="157" spans="1:15">
      <c r="A157" s="352"/>
      <c r="B157" s="55"/>
      <c r="C157" s="26" t="s">
        <v>44</v>
      </c>
      <c r="D157" s="22" t="s">
        <v>18</v>
      </c>
      <c r="E157" s="22">
        <v>0.57999999999999996</v>
      </c>
      <c r="F157" s="23">
        <f>E153*E157</f>
        <v>3.4799999999999995</v>
      </c>
      <c r="G157" s="23"/>
      <c r="H157" s="23"/>
      <c r="I157" s="23"/>
      <c r="J157" s="23"/>
      <c r="K157" s="23"/>
      <c r="L157" s="23"/>
      <c r="M157" s="23"/>
      <c r="O157" s="442"/>
    </row>
    <row r="158" spans="1:15">
      <c r="A158" s="27">
        <v>8</v>
      </c>
      <c r="B158" s="122" t="s">
        <v>65</v>
      </c>
      <c r="C158" s="152" t="s">
        <v>128</v>
      </c>
      <c r="D158" s="16" t="s">
        <v>34</v>
      </c>
      <c r="E158" s="78">
        <v>1</v>
      </c>
      <c r="F158" s="353"/>
      <c r="G158" s="24"/>
      <c r="H158" s="24"/>
      <c r="I158" s="24"/>
      <c r="J158" s="24"/>
      <c r="K158" s="24"/>
      <c r="L158" s="24"/>
      <c r="M158" s="24"/>
    </row>
    <row r="159" spans="1:15">
      <c r="A159" s="354"/>
      <c r="B159" s="67"/>
      <c r="C159" s="126" t="s">
        <v>22</v>
      </c>
      <c r="D159" s="16" t="s">
        <v>14</v>
      </c>
      <c r="E159" s="16">
        <v>1.03</v>
      </c>
      <c r="F159" s="21">
        <f>E158*E159</f>
        <v>1.03</v>
      </c>
      <c r="G159" s="19"/>
      <c r="H159" s="19"/>
      <c r="I159" s="19"/>
      <c r="J159" s="19"/>
      <c r="K159" s="19"/>
      <c r="L159" s="19"/>
      <c r="M159" s="19"/>
    </row>
    <row r="160" spans="1:15">
      <c r="A160" s="355"/>
      <c r="B160" s="121"/>
      <c r="C160" s="126" t="s">
        <v>28</v>
      </c>
      <c r="D160" s="16" t="s">
        <v>18</v>
      </c>
      <c r="E160" s="18">
        <v>0.58399999999999996</v>
      </c>
      <c r="F160" s="18">
        <f>E158*E160</f>
        <v>0.58399999999999996</v>
      </c>
      <c r="G160" s="19"/>
      <c r="H160" s="19"/>
      <c r="I160" s="19"/>
      <c r="J160" s="19"/>
      <c r="K160" s="19"/>
      <c r="L160" s="19"/>
      <c r="M160" s="19"/>
    </row>
    <row r="161" spans="1:13">
      <c r="A161" s="348"/>
      <c r="B161" s="67"/>
      <c r="C161" s="152" t="s">
        <v>66</v>
      </c>
      <c r="D161" s="16" t="s">
        <v>34</v>
      </c>
      <c r="E161" s="16">
        <v>1</v>
      </c>
      <c r="F161" s="21">
        <f>E158*E161</f>
        <v>1</v>
      </c>
      <c r="G161" s="19"/>
      <c r="H161" s="19"/>
      <c r="I161" s="19"/>
      <c r="J161" s="19"/>
      <c r="K161" s="19"/>
      <c r="L161" s="19"/>
      <c r="M161" s="19"/>
    </row>
    <row r="162" spans="1:13">
      <c r="A162" s="356"/>
      <c r="B162" s="55"/>
      <c r="C162" s="128" t="s">
        <v>44</v>
      </c>
      <c r="D162" s="22" t="s">
        <v>18</v>
      </c>
      <c r="E162" s="22">
        <v>1.62</v>
      </c>
      <c r="F162" s="23">
        <f>E158*E162</f>
        <v>1.62</v>
      </c>
      <c r="G162" s="23"/>
      <c r="H162" s="23"/>
      <c r="I162" s="23"/>
      <c r="J162" s="23"/>
      <c r="K162" s="23"/>
      <c r="L162" s="23"/>
      <c r="M162" s="23"/>
    </row>
    <row r="163" spans="1:13">
      <c r="A163" s="132">
        <v>9</v>
      </c>
      <c r="B163" s="132" t="s">
        <v>57</v>
      </c>
      <c r="C163" s="334" t="s">
        <v>58</v>
      </c>
      <c r="D163" s="137" t="s">
        <v>34</v>
      </c>
      <c r="E163" s="132">
        <v>1</v>
      </c>
      <c r="F163" s="133"/>
      <c r="G163" s="134"/>
      <c r="H163" s="135"/>
      <c r="I163" s="150"/>
      <c r="J163" s="135"/>
      <c r="K163" s="134"/>
      <c r="L163" s="134"/>
      <c r="M163" s="134"/>
    </row>
    <row r="164" spans="1:13">
      <c r="A164" s="136"/>
      <c r="B164" s="136"/>
      <c r="C164" s="126" t="s">
        <v>22</v>
      </c>
      <c r="D164" s="137" t="s">
        <v>16</v>
      </c>
      <c r="E164" s="136">
        <v>2</v>
      </c>
      <c r="F164" s="138">
        <f>E164*E163</f>
        <v>2</v>
      </c>
      <c r="G164" s="139"/>
      <c r="H164" s="140"/>
      <c r="I164" s="147"/>
      <c r="J164" s="140"/>
      <c r="K164" s="139"/>
      <c r="L164" s="139"/>
      <c r="M164" s="139"/>
    </row>
    <row r="165" spans="1:13">
      <c r="A165" s="355"/>
      <c r="B165" s="121"/>
      <c r="C165" s="20" t="s">
        <v>46</v>
      </c>
      <c r="D165" s="16" t="s">
        <v>18</v>
      </c>
      <c r="E165" s="136">
        <v>0.09</v>
      </c>
      <c r="F165" s="18">
        <f>E165*E163</f>
        <v>0.09</v>
      </c>
      <c r="G165" s="19"/>
      <c r="H165" s="19"/>
      <c r="I165" s="148"/>
      <c r="J165" s="19"/>
      <c r="K165" s="19"/>
      <c r="L165" s="19"/>
      <c r="M165" s="19"/>
    </row>
    <row r="166" spans="1:13">
      <c r="A166" s="136"/>
      <c r="B166" s="136"/>
      <c r="C166" s="141" t="s">
        <v>59</v>
      </c>
      <c r="D166" s="137" t="s">
        <v>34</v>
      </c>
      <c r="E166" s="136">
        <v>1</v>
      </c>
      <c r="F166" s="138">
        <f>E166*E163</f>
        <v>1</v>
      </c>
      <c r="G166" s="139"/>
      <c r="H166" s="140"/>
      <c r="I166" s="147"/>
      <c r="J166" s="140"/>
      <c r="K166" s="139"/>
      <c r="L166" s="139"/>
      <c r="M166" s="139"/>
    </row>
    <row r="167" spans="1:13">
      <c r="A167" s="142"/>
      <c r="B167" s="142"/>
      <c r="C167" s="128" t="s">
        <v>44</v>
      </c>
      <c r="D167" s="143" t="s">
        <v>18</v>
      </c>
      <c r="E167" s="142">
        <v>1.8599999999999998E-2</v>
      </c>
      <c r="F167" s="144">
        <f>E167*E163</f>
        <v>1.8599999999999998E-2</v>
      </c>
      <c r="G167" s="145"/>
      <c r="H167" s="146"/>
      <c r="I167" s="149"/>
      <c r="J167" s="146"/>
      <c r="K167" s="145"/>
      <c r="L167" s="145"/>
      <c r="M167" s="145"/>
    </row>
    <row r="168" spans="1:13">
      <c r="A168" s="156"/>
      <c r="B168" s="156"/>
      <c r="C168" s="157" t="s">
        <v>9</v>
      </c>
      <c r="D168" s="158"/>
      <c r="E168" s="158"/>
      <c r="F168" s="158"/>
      <c r="G168" s="159"/>
      <c r="H168" s="159"/>
      <c r="I168" s="159"/>
      <c r="J168" s="159"/>
      <c r="K168" s="159"/>
      <c r="L168" s="159"/>
      <c r="M168" s="159"/>
    </row>
    <row r="169" spans="1:13">
      <c r="A169" s="357"/>
      <c r="B169" s="160"/>
      <c r="C169" s="161" t="s">
        <v>49</v>
      </c>
      <c r="D169" s="162" t="s">
        <v>186</v>
      </c>
      <c r="E169" s="163"/>
      <c r="F169" s="164"/>
      <c r="G169" s="74"/>
      <c r="H169" s="75"/>
      <c r="I169" s="74"/>
      <c r="J169" s="75"/>
      <c r="K169" s="74"/>
      <c r="L169" s="75"/>
      <c r="M169" s="169"/>
    </row>
    <row r="170" spans="1:13">
      <c r="A170" s="358"/>
      <c r="B170" s="165"/>
      <c r="C170" s="166" t="s">
        <v>9</v>
      </c>
      <c r="D170" s="167"/>
      <c r="E170" s="168"/>
      <c r="F170" s="167"/>
      <c r="G170" s="169"/>
      <c r="H170" s="170"/>
      <c r="I170" s="169"/>
      <c r="J170" s="170"/>
      <c r="K170" s="169"/>
      <c r="L170" s="170"/>
      <c r="M170" s="155"/>
    </row>
    <row r="171" spans="1:13">
      <c r="A171" s="209"/>
      <c r="B171" s="209"/>
      <c r="C171" s="225" t="s">
        <v>47</v>
      </c>
      <c r="D171" s="39"/>
      <c r="E171" s="39"/>
      <c r="F171" s="39"/>
      <c r="G171" s="45"/>
      <c r="H171" s="45"/>
      <c r="I171" s="45"/>
      <c r="J171" s="45"/>
      <c r="K171" s="45"/>
      <c r="L171" s="45"/>
      <c r="M171" s="45"/>
    </row>
    <row r="172" spans="1:13">
      <c r="A172" s="208">
        <v>1</v>
      </c>
      <c r="B172" s="488" t="s">
        <v>96</v>
      </c>
      <c r="C172" s="489" t="s">
        <v>164</v>
      </c>
      <c r="D172" s="490" t="s">
        <v>34</v>
      </c>
      <c r="E172" s="452"/>
      <c r="F172" s="491">
        <v>2</v>
      </c>
      <c r="G172" s="295"/>
      <c r="H172" s="295"/>
      <c r="I172" s="295"/>
      <c r="J172" s="295"/>
      <c r="K172" s="295"/>
      <c r="L172" s="295"/>
      <c r="M172" s="295"/>
    </row>
    <row r="173" spans="1:13">
      <c r="A173" s="486"/>
      <c r="B173" s="487"/>
      <c r="C173" s="492" t="s">
        <v>15</v>
      </c>
      <c r="D173" s="493" t="s">
        <v>14</v>
      </c>
      <c r="E173" s="263">
        <v>1.1200000000000001</v>
      </c>
      <c r="F173" s="292">
        <f>E173*F172</f>
        <v>2.2400000000000002</v>
      </c>
      <c r="G173" s="292"/>
      <c r="H173" s="292"/>
      <c r="I173" s="292"/>
      <c r="J173" s="292"/>
      <c r="K173" s="292"/>
      <c r="L173" s="292"/>
      <c r="M173" s="292"/>
    </row>
    <row r="174" spans="1:13">
      <c r="A174" s="486"/>
      <c r="B174" s="487"/>
      <c r="C174" s="492" t="s">
        <v>17</v>
      </c>
      <c r="D174" s="493" t="s">
        <v>18</v>
      </c>
      <c r="E174" s="263">
        <v>0.18</v>
      </c>
      <c r="F174" s="292">
        <f>E174*F172</f>
        <v>0.36</v>
      </c>
      <c r="G174" s="292"/>
      <c r="H174" s="292"/>
      <c r="I174" s="292"/>
      <c r="J174" s="292"/>
      <c r="K174" s="292"/>
      <c r="L174" s="292"/>
      <c r="M174" s="292"/>
    </row>
    <row r="175" spans="1:13">
      <c r="A175" s="494"/>
      <c r="B175" s="495"/>
      <c r="C175" s="496" t="s">
        <v>165</v>
      </c>
      <c r="D175" s="497" t="s">
        <v>34</v>
      </c>
      <c r="E175" s="293" t="s">
        <v>118</v>
      </c>
      <c r="F175" s="293">
        <f>F172</f>
        <v>2</v>
      </c>
      <c r="G175" s="293"/>
      <c r="H175" s="293"/>
      <c r="I175" s="293"/>
      <c r="J175" s="293"/>
      <c r="K175" s="293"/>
      <c r="L175" s="293"/>
      <c r="M175" s="293"/>
    </row>
    <row r="176" spans="1:13" ht="27">
      <c r="A176" s="232">
        <v>2</v>
      </c>
      <c r="B176" s="359" t="s">
        <v>83</v>
      </c>
      <c r="C176" s="231" t="s">
        <v>116</v>
      </c>
      <c r="D176" s="232" t="s">
        <v>34</v>
      </c>
      <c r="E176" s="359">
        <v>2</v>
      </c>
      <c r="F176" s="233"/>
      <c r="G176" s="233"/>
      <c r="H176" s="234"/>
      <c r="I176" s="233"/>
      <c r="J176" s="234"/>
      <c r="K176" s="233"/>
      <c r="L176" s="233"/>
      <c r="M176" s="233"/>
    </row>
    <row r="177" spans="1:13">
      <c r="A177" s="228"/>
      <c r="B177" s="360"/>
      <c r="C177" s="227" t="s">
        <v>15</v>
      </c>
      <c r="D177" s="228" t="s">
        <v>16</v>
      </c>
      <c r="E177" s="360">
        <v>6.67</v>
      </c>
      <c r="F177" s="229">
        <f>E177*E176</f>
        <v>13.34</v>
      </c>
      <c r="G177" s="229"/>
      <c r="H177" s="230"/>
      <c r="I177" s="229"/>
      <c r="J177" s="230"/>
      <c r="K177" s="229"/>
      <c r="L177" s="229"/>
      <c r="M177" s="229"/>
    </row>
    <row r="178" spans="1:13">
      <c r="A178" s="228"/>
      <c r="B178" s="360"/>
      <c r="C178" s="227" t="s">
        <v>17</v>
      </c>
      <c r="D178" s="228" t="s">
        <v>18</v>
      </c>
      <c r="E178" s="360">
        <v>0.51</v>
      </c>
      <c r="F178" s="229">
        <f>E178*E176</f>
        <v>1.02</v>
      </c>
      <c r="G178" s="229"/>
      <c r="H178" s="230"/>
      <c r="I178" s="229"/>
      <c r="J178" s="230"/>
      <c r="K178" s="229"/>
      <c r="L178" s="229"/>
      <c r="M178" s="229"/>
    </row>
    <row r="179" spans="1:13">
      <c r="A179" s="232"/>
      <c r="B179" s="359"/>
      <c r="C179" s="231" t="s">
        <v>93</v>
      </c>
      <c r="D179" s="232" t="s">
        <v>34</v>
      </c>
      <c r="E179" s="232">
        <v>1</v>
      </c>
      <c r="F179" s="234">
        <f>E179*E176</f>
        <v>2</v>
      </c>
      <c r="G179" s="233"/>
      <c r="H179" s="234"/>
      <c r="I179" s="233"/>
      <c r="J179" s="234"/>
      <c r="K179" s="233"/>
      <c r="L179" s="233"/>
      <c r="M179" s="233"/>
    </row>
    <row r="180" spans="1:13">
      <c r="A180" s="237"/>
      <c r="B180" s="235"/>
      <c r="C180" s="236" t="s">
        <v>48</v>
      </c>
      <c r="D180" s="237" t="s">
        <v>18</v>
      </c>
      <c r="E180" s="238">
        <v>3.38</v>
      </c>
      <c r="F180" s="239">
        <f>E180*E176</f>
        <v>6.76</v>
      </c>
      <c r="G180" s="239"/>
      <c r="H180" s="240"/>
      <c r="I180" s="239"/>
      <c r="J180" s="239"/>
      <c r="K180" s="239"/>
      <c r="L180" s="239"/>
      <c r="M180" s="239"/>
    </row>
    <row r="181" spans="1:13" ht="27">
      <c r="A181" s="361">
        <v>3</v>
      </c>
      <c r="B181" s="241"/>
      <c r="C181" s="338" t="s">
        <v>85</v>
      </c>
      <c r="D181" s="361" t="s">
        <v>84</v>
      </c>
      <c r="E181" s="361">
        <v>2</v>
      </c>
      <c r="F181" s="242"/>
      <c r="G181" s="242"/>
      <c r="H181" s="242"/>
      <c r="I181" s="243"/>
      <c r="J181" s="241"/>
      <c r="K181" s="242"/>
      <c r="L181" s="244"/>
      <c r="M181" s="406"/>
    </row>
    <row r="182" spans="1:13">
      <c r="A182" s="191"/>
      <c r="B182" s="191"/>
      <c r="C182" s="192" t="s">
        <v>9</v>
      </c>
      <c r="D182" s="192"/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1:13">
      <c r="A183" s="208"/>
      <c r="B183" s="194"/>
      <c r="C183" s="195" t="s">
        <v>49</v>
      </c>
      <c r="D183" s="196" t="s">
        <v>186</v>
      </c>
      <c r="E183" s="197"/>
      <c r="F183" s="188"/>
      <c r="G183" s="197"/>
      <c r="H183" s="188"/>
      <c r="I183" s="197"/>
      <c r="J183" s="188"/>
      <c r="K183" s="197"/>
      <c r="L183" s="188"/>
      <c r="M183" s="45"/>
    </row>
    <row r="184" spans="1:13">
      <c r="A184" s="209"/>
      <c r="B184" s="198"/>
      <c r="C184" s="199" t="s">
        <v>9</v>
      </c>
      <c r="D184" s="50"/>
      <c r="E184" s="45"/>
      <c r="F184" s="40"/>
      <c r="G184" s="45"/>
      <c r="H184" s="40"/>
      <c r="I184" s="45"/>
      <c r="J184" s="40"/>
      <c r="K184" s="45"/>
      <c r="L184" s="40"/>
      <c r="M184" s="155"/>
    </row>
    <row r="185" spans="1:13" ht="16.5" customHeight="1">
      <c r="A185" s="207"/>
      <c r="B185" s="200"/>
      <c r="C185" s="57" t="s">
        <v>51</v>
      </c>
      <c r="D185" s="38" t="s">
        <v>18</v>
      </c>
      <c r="E185" s="39"/>
      <c r="F185" s="40"/>
      <c r="G185" s="43"/>
      <c r="H185" s="151"/>
      <c r="I185" s="41"/>
      <c r="J185" s="41"/>
      <c r="K185" s="41"/>
      <c r="L185" s="41"/>
      <c r="M185" s="339"/>
    </row>
    <row r="186" spans="1:13" ht="27.75" customHeight="1">
      <c r="A186" s="207"/>
      <c r="B186" s="200"/>
      <c r="C186" s="201" t="s">
        <v>73</v>
      </c>
      <c r="D186" s="42" t="s">
        <v>186</v>
      </c>
      <c r="E186" s="39"/>
      <c r="F186" s="40"/>
      <c r="G186" s="41"/>
      <c r="H186" s="41"/>
      <c r="I186" s="41"/>
      <c r="J186" s="41"/>
      <c r="K186" s="41"/>
      <c r="L186" s="41"/>
      <c r="M186" s="41"/>
    </row>
    <row r="187" spans="1:13">
      <c r="A187" s="207"/>
      <c r="B187" s="202"/>
      <c r="C187" s="201" t="s">
        <v>72</v>
      </c>
      <c r="D187" s="38" t="s">
        <v>18</v>
      </c>
      <c r="E187" s="39"/>
      <c r="F187" s="40"/>
      <c r="G187" s="44"/>
      <c r="H187" s="41"/>
      <c r="I187" s="41"/>
      <c r="J187" s="41"/>
      <c r="K187" s="41"/>
      <c r="L187" s="41"/>
      <c r="M187" s="339"/>
    </row>
    <row r="188" spans="1:13">
      <c r="A188" s="203"/>
      <c r="B188" s="203"/>
      <c r="C188" s="57" t="s">
        <v>23</v>
      </c>
      <c r="D188" s="46">
        <v>0.03</v>
      </c>
      <c r="E188" s="47"/>
      <c r="F188" s="47"/>
      <c r="G188" s="48"/>
      <c r="H188" s="48"/>
      <c r="I188" s="48"/>
      <c r="J188" s="48"/>
      <c r="K188" s="48"/>
      <c r="L188" s="48"/>
      <c r="M188" s="49"/>
    </row>
    <row r="189" spans="1:13">
      <c r="A189" s="203"/>
      <c r="B189" s="203"/>
      <c r="C189" s="204" t="s">
        <v>24</v>
      </c>
      <c r="D189" s="46">
        <v>0.18</v>
      </c>
      <c r="E189" s="47"/>
      <c r="F189" s="47"/>
      <c r="G189" s="48"/>
      <c r="H189" s="48"/>
      <c r="I189" s="48"/>
      <c r="J189" s="48"/>
      <c r="K189" s="48"/>
      <c r="L189" s="48"/>
      <c r="M189" s="49"/>
    </row>
    <row r="190" spans="1:13" ht="19.5" customHeight="1">
      <c r="A190" s="340"/>
      <c r="B190" s="340"/>
      <c r="C190" s="554" t="s">
        <v>10</v>
      </c>
      <c r="D190" s="555"/>
      <c r="E190" s="555"/>
      <c r="F190" s="556"/>
      <c r="G190" s="341"/>
      <c r="H190" s="341"/>
      <c r="I190" s="341"/>
      <c r="J190" s="341"/>
      <c r="K190" s="341"/>
      <c r="L190" s="341"/>
      <c r="M190" s="341"/>
    </row>
    <row r="191" spans="1:13">
      <c r="A191" s="245"/>
      <c r="B191" s="245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12"/>
    </row>
    <row r="192" spans="1:13">
      <c r="A192" s="245"/>
      <c r="B192" s="245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12"/>
    </row>
  </sheetData>
  <mergeCells count="16">
    <mergeCell ref="M7:M8"/>
    <mergeCell ref="C2:I2"/>
    <mergeCell ref="G7:H7"/>
    <mergeCell ref="I7:J7"/>
    <mergeCell ref="K7:L7"/>
    <mergeCell ref="B16:B18"/>
    <mergeCell ref="B25:B27"/>
    <mergeCell ref="B11:B12"/>
    <mergeCell ref="B13:B15"/>
    <mergeCell ref="B19:B21"/>
    <mergeCell ref="B22:B24"/>
    <mergeCell ref="A7:A8"/>
    <mergeCell ref="B7:B8"/>
    <mergeCell ref="C7:C8"/>
    <mergeCell ref="D7:D8"/>
    <mergeCell ref="E7:F7"/>
  </mergeCells>
  <pageMargins left="0.23622047244094491" right="0.23622047244094491" top="0.51181102362204722" bottom="0.23622047244094491" header="0.23622047244094491" footer="0.23622047244094491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samS</vt:lpstr>
      <vt:lpstr>samS!Print_Titles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mekvabishvili</dc:creator>
  <cp:lastModifiedBy>ფრიდონ   ალავიძე</cp:lastModifiedBy>
  <cp:lastPrinted>2016-05-16T08:57:58Z</cp:lastPrinted>
  <dcterms:created xsi:type="dcterms:W3CDTF">2014-03-05T12:30:31Z</dcterms:created>
  <dcterms:modified xsi:type="dcterms:W3CDTF">2016-09-16T07:01:14Z</dcterms:modified>
</cp:coreProperties>
</file>