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74"/>
  </bookViews>
  <sheets>
    <sheet name="ძეძვნარიანი" sheetId="13" r:id="rId1"/>
  </sheets>
  <calcPr calcId="125725"/>
</workbook>
</file>

<file path=xl/calcChain.xml><?xml version="1.0" encoding="utf-8"?>
<calcChain xmlns="http://schemas.openxmlformats.org/spreadsheetml/2006/main">
  <c r="E31" i="13"/>
  <c r="E14"/>
  <c r="F14" s="1"/>
  <c r="F48"/>
  <c r="F47"/>
  <c r="F46"/>
  <c r="F45"/>
  <c r="F44"/>
  <c r="F43"/>
  <c r="A43"/>
  <c r="A44" s="1"/>
  <c r="A45" s="1"/>
  <c r="A46" s="1"/>
  <c r="A47" s="1"/>
  <c r="A48" s="1"/>
  <c r="F41"/>
  <c r="F40"/>
  <c r="F38"/>
  <c r="F37"/>
  <c r="A37"/>
  <c r="A38" s="1"/>
  <c r="A39" s="1"/>
  <c r="A40" s="1"/>
  <c r="A41" s="1"/>
  <c r="A31"/>
  <c r="A32" s="1"/>
  <c r="A33" s="1"/>
  <c r="A34" s="1"/>
  <c r="A35" s="1"/>
  <c r="A26"/>
  <c r="A27" s="1"/>
  <c r="A28" s="1"/>
  <c r="A29" s="1"/>
  <c r="F24"/>
  <c r="F23"/>
  <c r="F22"/>
  <c r="F21"/>
  <c r="A21"/>
  <c r="A22" s="1"/>
  <c r="A23" s="1"/>
  <c r="A24" s="1"/>
  <c r="A14"/>
  <c r="A15" s="1"/>
  <c r="A16" s="1"/>
  <c r="A17" s="1"/>
  <c r="A18" s="1"/>
  <c r="A19" s="1"/>
  <c r="F19"/>
  <c r="F18"/>
  <c r="F17"/>
  <c r="F15"/>
  <c r="F29"/>
  <c r="F27"/>
  <c r="F26"/>
  <c r="F35"/>
  <c r="F34"/>
  <c r="F33"/>
  <c r="F32"/>
  <c r="F31"/>
  <c r="F10"/>
  <c r="A10"/>
  <c r="F12"/>
  <c r="A12"/>
</calcChain>
</file>

<file path=xl/sharedStrings.xml><?xml version="1.0" encoding="utf-8"?>
<sst xmlns="http://schemas.openxmlformats.org/spreadsheetml/2006/main" count="131" uniqueCount="74">
  <si>
    <t>ლარი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</si>
  <si>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</si>
  <si>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</si>
  <si>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</si>
  <si>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</si>
  <si>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</si>
  <si>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</si>
  <si>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ხელფასი დარიცხული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</si>
  <si>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</si>
  <si>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</si>
  <si>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</si>
  <si>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</si>
  <si>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</si>
  <si>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</si>
  <si>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ც</t>
  </si>
  <si>
    <t>მ²</t>
  </si>
  <si>
    <t>მ³</t>
  </si>
  <si>
    <t>შრომითი დანახარჯები</t>
  </si>
  <si>
    <t>კაც/სთ</t>
  </si>
  <si>
    <t>СниП IV-2-82  1-80-3</t>
  </si>
  <si>
    <t>III კატეგორიის გურნტის დამუშავება ხელით, ნიადაგის მოსწორება</t>
  </si>
  <si>
    <r>
      <t>მ</t>
    </r>
    <r>
      <rPr>
        <b/>
        <sz val="10"/>
        <color theme="1"/>
        <rFont val="Calibri"/>
        <family val="2"/>
        <charset val="204"/>
      </rPr>
      <t>³</t>
    </r>
  </si>
  <si>
    <t>სხვა მანქანა</t>
  </si>
  <si>
    <t>ტ</t>
  </si>
  <si>
    <t>პროექტ</t>
  </si>
  <si>
    <t>სხვა მასალა</t>
  </si>
  <si>
    <t>СниП IV-2-82 10-36-5.</t>
  </si>
  <si>
    <t>ლურსმანი</t>
  </si>
  <si>
    <t>კგ</t>
  </si>
  <si>
    <t>ხის მასალა</t>
  </si>
  <si>
    <t>СниП IV-2-82 9-4-1.</t>
  </si>
  <si>
    <t>სახურავის ბურულის მოწყობა გოფრირებული თუნუქით 0.55მმ</t>
  </si>
  <si>
    <t>სამონტაჟო ელემენტები</t>
  </si>
  <si>
    <t>ჭანჭიკი</t>
  </si>
  <si>
    <t>პროფილური ფენილი სისქე 0.55 მმ</t>
  </si>
  <si>
    <t>გ/მ</t>
  </si>
  <si>
    <t>ბეტონის წერტილოვანი საძირკვლის მოწყობა მილკვადრატის დგარებისთვის</t>
  </si>
  <si>
    <t>ბეტონის მ-250</t>
  </si>
  <si>
    <t>2</t>
  </si>
  <si>
    <t>СниП IV-2-82  6-1-2</t>
  </si>
  <si>
    <t>СниП IV-2-82  t-1 cx1.80-3</t>
  </si>
  <si>
    <t>9-16-1.</t>
  </si>
  <si>
    <t>ელექტროდი</t>
  </si>
  <si>
    <t>4</t>
  </si>
  <si>
    <t>СниП IV-2-82 46-11</t>
  </si>
  <si>
    <t>СниП IV-2-82 7-10-18.</t>
  </si>
  <si>
    <r>
      <t xml:space="preserve">III კატ. გრუნტის გათხრა ხელით წერტილოვანი საძირკვლისთვის დგარების მოსაწყობად </t>
    </r>
    <r>
      <rPr>
        <sz val="10"/>
        <rFont val="Sylfaen"/>
        <family val="1"/>
        <charset val="204"/>
      </rPr>
      <t>(სულ 18 დგარი 50*50*50 სმ ორმოს ზომა)</t>
    </r>
  </si>
  <si>
    <t>ლითონის სვეტების მოწყობა კვადრატული მილებით 120*120*3 მმ</t>
  </si>
  <si>
    <t>კვადრატული მილი 120*120*3მმ</t>
  </si>
  <si>
    <t>შრომითი დანახარჯები *2</t>
  </si>
  <si>
    <t>სვეტების თავზე ლითონის კოჭების მოწყობა ორტესებრი ძელი #14</t>
  </si>
  <si>
    <t>ორტესებრი ძელი #14</t>
  </si>
  <si>
    <t>შრომითი დანახარჯები =*2</t>
  </si>
  <si>
    <r>
      <t xml:space="preserve">გადახურვის ფერმების მონტაჟი </t>
    </r>
    <r>
      <rPr>
        <sz val="10"/>
        <rFont val="Sylfaen"/>
        <family val="1"/>
        <charset val="204"/>
      </rPr>
      <t>(მილკვადრატი 60*60*3 მმ)</t>
    </r>
  </si>
  <si>
    <t>საჭირო მილკვადრატი 60*60*3 მმ</t>
  </si>
  <si>
    <t xml:space="preserve">ამწე </t>
  </si>
  <si>
    <t>მ/სთ</t>
  </si>
  <si>
    <t xml:space="preserve"> ხის გადახურვის კონსტრუქციის მოწყობა</t>
  </si>
  <si>
    <t xml:space="preserve">ბოლნისის მუნიციპალიტეტის სოფელ ძეძვნარიანში ღია გადახურვის სარიტუალო
ფარდულის მოწყობის სამუშაოების  </t>
  </si>
  <si>
    <t>ხარჯთაღრიცხვა</t>
  </si>
  <si>
    <t>დანართი N2</t>
  </si>
  <si>
    <t>jami</t>
  </si>
  <si>
    <t>zednadebi xarjebi</t>
  </si>
  <si>
    <t>__%</t>
  </si>
  <si>
    <t>gegmiuri dagroveba</t>
  </si>
  <si>
    <r>
      <rPr>
        <b/>
        <sz val="11"/>
        <color indexed="10"/>
        <rFont val="AcadNusx"/>
      </rPr>
      <t>(*)</t>
    </r>
    <r>
      <rPr>
        <b/>
        <sz val="11"/>
        <rFont val="AcadNusx"/>
      </rPr>
      <t xml:space="preserve"> გაუთვალისწინებელი ხარჯი</t>
    </r>
  </si>
  <si>
    <t>სულ jami</t>
  </si>
  <si>
    <t>პრეტენდენტი ორგანიზაცია</t>
  </si>
  <si>
    <t>ხელმოწერა   ბ.ა.</t>
  </si>
  <si>
    <t>შენიშვნა</t>
  </si>
  <si>
    <r>
      <rPr>
        <b/>
        <sz val="12"/>
        <color indexed="10"/>
        <rFont val="AcadNusx"/>
      </rPr>
      <t>(*)</t>
    </r>
    <r>
      <rPr>
        <sz val="12"/>
        <color indexed="10"/>
        <rFont val="AcadNusx"/>
      </rPr>
      <t xml:space="preserve"> </t>
    </r>
    <r>
      <rPr>
        <b/>
        <sz val="12"/>
        <rFont val="AcadNusx"/>
      </rPr>
      <t>gauTvaliswinebeli xarji</t>
    </r>
    <r>
      <rPr>
        <sz val="12"/>
        <rFont val="AcadNusx"/>
      </rPr>
      <t xml:space="preserve"> -- dauSvebelia pretendentis mier gauTvaliswinebeli xarjis procentuli maCveneblis Secvla </t>
    </r>
    <r>
      <rPr>
        <b/>
        <sz val="12"/>
        <color indexed="10"/>
        <rFont val="AcadNusx"/>
      </rPr>
      <t>(3%)</t>
    </r>
  </si>
  <si>
    <r>
      <t xml:space="preserve">განფასება შედგენილ იქნას </t>
    </r>
    <r>
      <rPr>
        <b/>
        <sz val="12"/>
        <color indexed="8"/>
        <rFont val="AcadNusx"/>
      </rPr>
      <t>resursuli meTodiT,</t>
    </r>
    <r>
      <rPr>
        <sz val="12"/>
        <color indexed="8"/>
        <rFont val="AcadNusx"/>
      </rPr>
      <t xml:space="preserve"> საქართველოს მთავრობის 2014 წლის 14 იანვრის N#52 da #55 დადგენილების  მოთხოვნათა გათვალისწინებით.</t>
    </r>
  </si>
  <si>
    <t>ხარჯთაღრიცხვა წარმოდგენილი უნდა იყოს დღგ-ს გარეშე, იმის მიუხედავად არის თუ არა პრეტენდენტი დღგ-ს გადამხდელად რეგისტრირებული. (იმ შემთხვევაში, თუ გამარჯვებული პრეტენდენტი ხელშეკრულების გაფორმების მომენტისათვის შემსყიდველ ორგანიზაციაში წარმოადგენს ცნობას შემოსავლების სამსახურიდან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დ.ღ.გ.) (შემოსავლების სამსახურიდან გაცემული ზემოაღნიშნული ცნობა გაცემული უნდა იყოს -- კონკრეტული ტენდერის „მიმდინარეობს ხელშეკრულების მომზადება“ სტატუსის მინიჭებიდან -- ხელშეკრულების გაფორმების დღის ჩათვლით პერიოდში).</t>
  </si>
  <si>
    <t>სატრანსპორტო xarjebi მასალათა ღირებულებიდან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</si>
</sst>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"/>
    <numFmt numFmtId="167" formatCode="0.0000"/>
  </numFmts>
  <fonts count="3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Sylfaen"/>
      <family val="1"/>
      <charset val="204"/>
    </font>
    <font>
      <b/>
      <i/>
      <sz val="12"/>
      <color indexed="8"/>
      <name val="Sylfaen"/>
      <family val="1"/>
      <charset val="204"/>
    </font>
    <font>
      <b/>
      <sz val="10"/>
      <name val="AcadNusx"/>
    </font>
    <font>
      <b/>
      <sz val="11"/>
      <name val="AcadNusx"/>
    </font>
    <font>
      <b/>
      <sz val="11"/>
      <color indexed="10"/>
      <name val="AcadNusx"/>
    </font>
    <font>
      <b/>
      <sz val="11"/>
      <color rgb="FFFF0000"/>
      <name val="AcadNusx"/>
    </font>
    <font>
      <sz val="11"/>
      <color rgb="FFFF0000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/>
      <name val="AcadNusx"/>
    </font>
    <font>
      <sz val="12"/>
      <color rgb="FFFF0000"/>
      <name val="AcadNusx"/>
    </font>
    <font>
      <b/>
      <sz val="12"/>
      <color indexed="10"/>
      <name val="AcadNusx"/>
    </font>
    <font>
      <sz val="12"/>
      <color indexed="10"/>
      <name val="AcadNusx"/>
    </font>
    <font>
      <b/>
      <sz val="12"/>
      <name val="AcadNusx"/>
    </font>
    <font>
      <sz val="12"/>
      <name val="AcadNusx"/>
    </font>
    <font>
      <sz val="12"/>
      <color theme="1"/>
      <name val="AcadNusx"/>
    </font>
    <font>
      <b/>
      <sz val="12"/>
      <color indexed="8"/>
      <name val="AcadNusx"/>
    </font>
    <font>
      <sz val="12"/>
      <color indexed="8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</cellStyleXfs>
  <cellXfs count="135">
    <xf numFmtId="0" fontId="0" fillId="0" borderId="0" xfId="0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" fontId="7" fillId="0" borderId="5" xfId="4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 wrapText="1"/>
    </xf>
    <xf numFmtId="2" fontId="7" fillId="0" borderId="5" xfId="4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/>
    </xf>
    <xf numFmtId="0" fontId="7" fillId="0" borderId="5" xfId="5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5" xfId="5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2" fontId="7" fillId="0" borderId="5" xfId="5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10" fillId="0" borderId="0" xfId="0" applyFont="1"/>
    <xf numFmtId="0" fontId="7" fillId="0" borderId="5" xfId="5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/>
    </xf>
    <xf numFmtId="0" fontId="7" fillId="0" borderId="5" xfId="0" applyFont="1" applyBorder="1"/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6" fontId="7" fillId="0" borderId="5" xfId="5" applyNumberFormat="1" applyFont="1" applyBorder="1" applyAlignment="1">
      <alignment horizontal="center"/>
    </xf>
    <xf numFmtId="165" fontId="7" fillId="0" borderId="5" xfId="5" applyNumberFormat="1" applyFont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center" vertical="center" wrapText="1"/>
    </xf>
    <xf numFmtId="0" fontId="4" fillId="0" borderId="26" xfId="4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right" vertical="center"/>
    </xf>
    <xf numFmtId="0" fontId="16" fillId="3" borderId="5" xfId="4" applyFont="1" applyFill="1" applyBorder="1" applyAlignment="1">
      <alignment horizontal="right" vertical="center"/>
    </xf>
    <xf numFmtId="0" fontId="16" fillId="0" borderId="10" xfId="4" applyFont="1" applyBorder="1" applyAlignment="1">
      <alignment horizontal="right" vertical="center"/>
    </xf>
    <xf numFmtId="1" fontId="16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/>
    </xf>
    <xf numFmtId="1" fontId="16" fillId="0" borderId="5" xfId="0" applyNumberFormat="1" applyFont="1" applyBorder="1" applyAlignment="1">
      <alignment horizontal="right"/>
    </xf>
    <xf numFmtId="9" fontId="19" fillId="0" borderId="5" xfId="0" applyNumberFormat="1" applyFont="1" applyBorder="1" applyAlignment="1">
      <alignment horizontal="right"/>
    </xf>
    <xf numFmtId="1" fontId="16" fillId="0" borderId="6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 horizontal="right"/>
    </xf>
    <xf numFmtId="0" fontId="0" fillId="0" borderId="3" xfId="0" applyBorder="1" applyProtection="1">
      <protection locked="0"/>
    </xf>
    <xf numFmtId="0" fontId="0" fillId="0" borderId="3" xfId="0" applyBorder="1"/>
    <xf numFmtId="0" fontId="20" fillId="0" borderId="0" xfId="0" applyFont="1"/>
    <xf numFmtId="0" fontId="20" fillId="0" borderId="3" xfId="0" applyFont="1" applyBorder="1"/>
    <xf numFmtId="0" fontId="0" fillId="0" borderId="3" xfId="0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textRotation="90" wrapText="1"/>
    </xf>
    <xf numFmtId="0" fontId="4" fillId="0" borderId="7" xfId="4" applyFont="1" applyFill="1" applyBorder="1" applyAlignment="1">
      <alignment horizontal="center" vertical="center" textRotation="90" wrapText="1"/>
    </xf>
    <xf numFmtId="0" fontId="4" fillId="0" borderId="21" xfId="4" applyFont="1" applyFill="1" applyBorder="1" applyAlignment="1">
      <alignment horizontal="center" vertical="center" textRotation="90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right"/>
    </xf>
    <xf numFmtId="0" fontId="28" fillId="4" borderId="31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4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3" xfId="0" applyNumberFormat="1" applyFont="1" applyBorder="1" applyAlignment="1">
      <alignment horizontal="left" wrapText="1"/>
    </xf>
    <xf numFmtId="0" fontId="0" fillId="0" borderId="25" xfId="0" applyNumberFormat="1" applyBorder="1" applyAlignment="1">
      <alignment horizontal="left" wrapText="1"/>
    </xf>
    <xf numFmtId="0" fontId="0" fillId="0" borderId="26" xfId="0" applyNumberFormat="1" applyBorder="1" applyAlignment="1">
      <alignment horizontal="left" wrapText="1"/>
    </xf>
    <xf numFmtId="0" fontId="21" fillId="0" borderId="1" xfId="0" applyFont="1" applyBorder="1" applyAlignment="1" applyProtection="1">
      <alignment horizontal="center" vertical="top"/>
      <protection hidden="1"/>
    </xf>
    <xf numFmtId="0" fontId="9" fillId="0" borderId="2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3" fillId="0" borderId="24" xfId="0" applyFont="1" applyBorder="1" applyAlignment="1" applyProtection="1">
      <alignment horizontal="left" vertical="center" wrapText="1"/>
      <protection hidden="1"/>
    </xf>
    <xf numFmtId="0" fontId="23" fillId="0" borderId="25" xfId="0" applyFont="1" applyBorder="1" applyAlignment="1" applyProtection="1">
      <alignment horizontal="left" vertical="center" wrapText="1"/>
      <protection hidden="1"/>
    </xf>
    <xf numFmtId="0" fontId="23" fillId="0" borderId="26" xfId="0" applyFont="1" applyBorder="1" applyAlignment="1" applyProtection="1">
      <alignment horizontal="left" vertical="center" wrapText="1"/>
      <protection hidden="1"/>
    </xf>
  </cellXfs>
  <cellStyles count="9">
    <cellStyle name="Normal" xfId="0" builtinId="0"/>
    <cellStyle name="Normal 11 2 2" xfId="6"/>
    <cellStyle name="Normal 13" xfId="7"/>
    <cellStyle name="Normal 14_anakia II etapi.xls sm. defeqturi 2" xfId="1"/>
    <cellStyle name="Normal 3" xfId="2"/>
    <cellStyle name="Normal 35 2" xfId="8"/>
    <cellStyle name="Normal_gare wyalsadfenigagarini 10" xfId="5"/>
    <cellStyle name="Normal_gare wyalsadfenigagarini 2 2" xfId="4"/>
    <cellStyle name="Обычный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B2" sqref="B2:M2"/>
    </sheetView>
  </sheetViews>
  <sheetFormatPr defaultRowHeight="12.75"/>
  <cols>
    <col min="1" max="1" width="4.5703125" style="52" customWidth="1"/>
    <col min="2" max="2" width="15.5703125" style="52" customWidth="1"/>
    <col min="3" max="3" width="33.140625" style="52" customWidth="1"/>
    <col min="4" max="5" width="9.140625" style="52"/>
    <col min="6" max="6" width="11.5703125" style="52" customWidth="1"/>
    <col min="7" max="7" width="9.140625" style="52"/>
    <col min="8" max="8" width="10" style="52" customWidth="1"/>
    <col min="9" max="9" width="9.140625" style="52"/>
    <col min="10" max="10" width="9.42578125" style="52" bestFit="1" customWidth="1"/>
    <col min="11" max="11" width="9.140625" style="52"/>
    <col min="12" max="12" width="9.5703125" style="52" bestFit="1" customWidth="1"/>
    <col min="13" max="13" width="10.42578125" style="52" customWidth="1"/>
    <col min="14" max="14" width="11.42578125" style="52" bestFit="1" customWidth="1"/>
    <col min="15" max="16384" width="9.140625" style="52"/>
  </cols>
  <sheetData>
    <row r="1" spans="1:13" s="1" customFormat="1" ht="25.5" customHeight="1">
      <c r="A1" s="62"/>
      <c r="B1" s="94" t="s">
        <v>60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" customFormat="1" ht="39.75" customHeight="1">
      <c r="A2" s="62"/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1" customFormat="1" ht="24.75" customHeight="1" thickBot="1">
      <c r="A3" s="62"/>
      <c r="B3" s="2"/>
      <c r="C3" s="2"/>
      <c r="D3" s="95" t="s">
        <v>59</v>
      </c>
      <c r="E3" s="95"/>
      <c r="F3" s="95"/>
      <c r="G3" s="95"/>
      <c r="H3" s="95"/>
      <c r="I3" s="2"/>
      <c r="J3" s="2"/>
      <c r="K3" s="2"/>
      <c r="L3" s="2"/>
      <c r="M3" s="2"/>
    </row>
    <row r="4" spans="1:13" s="1" customFormat="1" ht="15">
      <c r="A4" s="97" t="s">
        <v>1</v>
      </c>
      <c r="B4" s="100" t="s">
        <v>2</v>
      </c>
      <c r="C4" s="103" t="s">
        <v>3</v>
      </c>
      <c r="D4" s="100" t="s">
        <v>4</v>
      </c>
      <c r="E4" s="106" t="s">
        <v>5</v>
      </c>
      <c r="F4" s="107"/>
      <c r="G4" s="103" t="s">
        <v>6</v>
      </c>
      <c r="H4" s="103"/>
      <c r="I4" s="103" t="s">
        <v>7</v>
      </c>
      <c r="J4" s="103"/>
      <c r="K4" s="103" t="s">
        <v>8</v>
      </c>
      <c r="L4" s="103"/>
      <c r="M4" s="110" t="s">
        <v>9</v>
      </c>
    </row>
    <row r="5" spans="1:13" s="1" customFormat="1" ht="15">
      <c r="A5" s="98"/>
      <c r="B5" s="101"/>
      <c r="C5" s="104"/>
      <c r="D5" s="101"/>
      <c r="E5" s="108"/>
      <c r="F5" s="109"/>
      <c r="G5" s="104"/>
      <c r="H5" s="104"/>
      <c r="I5" s="104"/>
      <c r="J5" s="104"/>
      <c r="K5" s="104"/>
      <c r="L5" s="104"/>
      <c r="M5" s="111"/>
    </row>
    <row r="6" spans="1:13" s="1" customFormat="1" ht="15">
      <c r="A6" s="98"/>
      <c r="B6" s="101"/>
      <c r="C6" s="104"/>
      <c r="D6" s="101"/>
      <c r="E6" s="113" t="s">
        <v>4</v>
      </c>
      <c r="F6" s="113" t="s">
        <v>10</v>
      </c>
      <c r="G6" s="104" t="s">
        <v>11</v>
      </c>
      <c r="H6" s="104" t="s">
        <v>12</v>
      </c>
      <c r="I6" s="104" t="s">
        <v>13</v>
      </c>
      <c r="J6" s="104" t="s">
        <v>12</v>
      </c>
      <c r="K6" s="104" t="s">
        <v>13</v>
      </c>
      <c r="L6" s="104" t="s">
        <v>12</v>
      </c>
      <c r="M6" s="111"/>
    </row>
    <row r="7" spans="1:13" s="1" customFormat="1" ht="55.5" customHeight="1" thickBot="1">
      <c r="A7" s="99"/>
      <c r="B7" s="102"/>
      <c r="C7" s="105"/>
      <c r="D7" s="102"/>
      <c r="E7" s="102"/>
      <c r="F7" s="102"/>
      <c r="G7" s="105"/>
      <c r="H7" s="105"/>
      <c r="I7" s="105"/>
      <c r="J7" s="105"/>
      <c r="K7" s="105"/>
      <c r="L7" s="105"/>
      <c r="M7" s="112"/>
    </row>
    <row r="8" spans="1:13" s="1" customFormat="1" ht="13.5" customHeight="1" thickBot="1">
      <c r="A8" s="70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71">
        <v>11</v>
      </c>
      <c r="L8" s="71">
        <v>12</v>
      </c>
      <c r="M8" s="72">
        <v>13</v>
      </c>
    </row>
    <row r="9" spans="1:13" s="7" customFormat="1" ht="45">
      <c r="A9" s="63">
        <v>1</v>
      </c>
      <c r="B9" s="64" t="s">
        <v>19</v>
      </c>
      <c r="C9" s="65" t="s">
        <v>20</v>
      </c>
      <c r="D9" s="66" t="s">
        <v>21</v>
      </c>
      <c r="E9" s="67"/>
      <c r="F9" s="68">
        <v>15</v>
      </c>
      <c r="G9" s="69"/>
      <c r="H9" s="69"/>
      <c r="I9" s="69"/>
      <c r="J9" s="69"/>
      <c r="K9" s="69"/>
      <c r="L9" s="69"/>
      <c r="M9" s="69"/>
    </row>
    <row r="10" spans="1:13" s="8" customFormat="1" ht="21.75" customHeight="1">
      <c r="A10" s="11">
        <f>A9+0.1</f>
        <v>1.1000000000000001</v>
      </c>
      <c r="B10" s="11"/>
      <c r="C10" s="11" t="s">
        <v>17</v>
      </c>
      <c r="D10" s="11" t="s">
        <v>18</v>
      </c>
      <c r="E10" s="13">
        <v>2.06</v>
      </c>
      <c r="F10" s="48">
        <f>F9*E10</f>
        <v>30.900000000000002</v>
      </c>
      <c r="G10" s="13"/>
      <c r="H10" s="13"/>
      <c r="I10" s="14"/>
      <c r="J10" s="17"/>
      <c r="K10" s="14"/>
      <c r="L10" s="14"/>
      <c r="M10" s="5"/>
    </row>
    <row r="11" spans="1:13" s="39" customFormat="1" ht="75">
      <c r="A11" s="32" t="s">
        <v>38</v>
      </c>
      <c r="B11" s="34" t="s">
        <v>40</v>
      </c>
      <c r="C11" s="32" t="s">
        <v>46</v>
      </c>
      <c r="D11" s="42" t="s">
        <v>16</v>
      </c>
      <c r="E11" s="49"/>
      <c r="F11" s="46">
        <v>2.25</v>
      </c>
      <c r="G11" s="49"/>
      <c r="H11" s="33"/>
      <c r="I11" s="15"/>
      <c r="J11" s="15"/>
      <c r="K11" s="15"/>
      <c r="L11" s="15"/>
      <c r="M11" s="5"/>
    </row>
    <row r="12" spans="1:13" s="41" customFormat="1" ht="21" customHeight="1">
      <c r="A12" s="26">
        <f>A11+0.1</f>
        <v>2.1</v>
      </c>
      <c r="B12" s="32"/>
      <c r="C12" s="34" t="s">
        <v>17</v>
      </c>
      <c r="D12" s="34" t="s">
        <v>18</v>
      </c>
      <c r="E12" s="4">
        <v>2.06</v>
      </c>
      <c r="F12" s="73">
        <f>E12*F11</f>
        <v>4.6349999999999998</v>
      </c>
      <c r="G12" s="4"/>
      <c r="H12" s="35"/>
      <c r="I12" s="40"/>
      <c r="J12" s="43"/>
      <c r="K12" s="40"/>
      <c r="L12" s="40"/>
      <c r="M12" s="5"/>
    </row>
    <row r="13" spans="1:13" s="50" customFormat="1" ht="45">
      <c r="A13" s="16">
        <v>3</v>
      </c>
      <c r="B13" s="12" t="s">
        <v>41</v>
      </c>
      <c r="C13" s="16" t="s">
        <v>47</v>
      </c>
      <c r="D13" s="16" t="s">
        <v>23</v>
      </c>
      <c r="E13" s="24"/>
      <c r="F13" s="60">
        <v>1.0620000000000001</v>
      </c>
      <c r="G13" s="53"/>
      <c r="H13" s="53"/>
      <c r="I13" s="5"/>
      <c r="J13" s="12"/>
      <c r="K13" s="53"/>
      <c r="L13" s="53"/>
      <c r="M13" s="5"/>
    </row>
    <row r="14" spans="1:13" s="51" customFormat="1" ht="18.75" customHeight="1">
      <c r="A14" s="30">
        <f>A13+0.1</f>
        <v>3.1</v>
      </c>
      <c r="B14" s="30"/>
      <c r="C14" s="11" t="s">
        <v>49</v>
      </c>
      <c r="D14" s="11" t="s">
        <v>18</v>
      </c>
      <c r="E14" s="18">
        <f>5.23*2</f>
        <v>10.46</v>
      </c>
      <c r="F14" s="74">
        <f>F13*E14</f>
        <v>11.108520000000002</v>
      </c>
      <c r="G14" s="27"/>
      <c r="H14" s="27"/>
      <c r="I14" s="29"/>
      <c r="J14" s="58"/>
      <c r="K14" s="29"/>
      <c r="L14" s="29"/>
      <c r="M14" s="5"/>
    </row>
    <row r="15" spans="1:13" s="51" customFormat="1" ht="21.75" customHeight="1">
      <c r="A15" s="30">
        <f>A14+0.1</f>
        <v>3.2</v>
      </c>
      <c r="B15" s="30"/>
      <c r="C15" s="11" t="s">
        <v>22</v>
      </c>
      <c r="D15" s="11" t="s">
        <v>0</v>
      </c>
      <c r="E15" s="18">
        <v>2.9</v>
      </c>
      <c r="F15" s="74">
        <f>F13*E15</f>
        <v>3.0798000000000001</v>
      </c>
      <c r="G15" s="29"/>
      <c r="H15" s="29"/>
      <c r="I15" s="29"/>
      <c r="J15" s="29"/>
      <c r="K15" s="27"/>
      <c r="L15" s="30"/>
      <c r="M15" s="5"/>
    </row>
    <row r="16" spans="1:13" s="51" customFormat="1" ht="20.25" customHeight="1">
      <c r="A16" s="30">
        <f t="shared" ref="A16:A19" si="0">A15+0.1</f>
        <v>3.3000000000000003</v>
      </c>
      <c r="B16" s="30"/>
      <c r="C16" s="11" t="s">
        <v>48</v>
      </c>
      <c r="D16" s="11" t="s">
        <v>35</v>
      </c>
      <c r="E16" s="18" t="s">
        <v>24</v>
      </c>
      <c r="F16" s="74">
        <v>90</v>
      </c>
      <c r="G16" s="59"/>
      <c r="H16" s="31"/>
      <c r="I16" s="54"/>
      <c r="J16" s="30"/>
      <c r="K16" s="29"/>
      <c r="L16" s="29"/>
      <c r="M16" s="5"/>
    </row>
    <row r="17" spans="1:13" s="51" customFormat="1" ht="18.75" customHeight="1">
      <c r="A17" s="30">
        <f t="shared" si="0"/>
        <v>3.4000000000000004</v>
      </c>
      <c r="B17" s="30"/>
      <c r="C17" s="11" t="s">
        <v>32</v>
      </c>
      <c r="D17" s="11" t="s">
        <v>28</v>
      </c>
      <c r="E17" s="18">
        <v>2.2999999999999998</v>
      </c>
      <c r="F17" s="74">
        <f>F13*E17</f>
        <v>2.4426000000000001</v>
      </c>
      <c r="G17" s="31"/>
      <c r="H17" s="31"/>
      <c r="I17" s="27"/>
      <c r="J17" s="30"/>
      <c r="K17" s="29"/>
      <c r="L17" s="29"/>
      <c r="M17" s="5"/>
    </row>
    <row r="18" spans="1:13" s="51" customFormat="1" ht="19.5" customHeight="1">
      <c r="A18" s="30">
        <f t="shared" si="0"/>
        <v>3.5000000000000004</v>
      </c>
      <c r="B18" s="30"/>
      <c r="C18" s="11" t="s">
        <v>42</v>
      </c>
      <c r="D18" s="11" t="s">
        <v>28</v>
      </c>
      <c r="E18" s="18">
        <v>1.6</v>
      </c>
      <c r="F18" s="74">
        <f>F13*E18</f>
        <v>1.6992000000000003</v>
      </c>
      <c r="G18" s="27"/>
      <c r="H18" s="31"/>
      <c r="I18" s="27"/>
      <c r="J18" s="30"/>
      <c r="K18" s="29"/>
      <c r="L18" s="29"/>
      <c r="M18" s="5"/>
    </row>
    <row r="19" spans="1:13" s="51" customFormat="1" ht="19.5" customHeight="1">
      <c r="A19" s="30">
        <f t="shared" si="0"/>
        <v>3.6000000000000005</v>
      </c>
      <c r="B19" s="30"/>
      <c r="C19" s="11" t="s">
        <v>25</v>
      </c>
      <c r="D19" s="11" t="s">
        <v>0</v>
      </c>
      <c r="E19" s="18">
        <v>2.78</v>
      </c>
      <c r="F19" s="74">
        <f>F13*E19</f>
        <v>2.9523600000000001</v>
      </c>
      <c r="G19" s="29"/>
      <c r="H19" s="31"/>
      <c r="I19" s="27"/>
      <c r="J19" s="30"/>
      <c r="K19" s="29"/>
      <c r="L19" s="29"/>
      <c r="M19" s="5"/>
    </row>
    <row r="20" spans="1:13" s="41" customFormat="1" ht="45">
      <c r="A20" s="32" t="s">
        <v>43</v>
      </c>
      <c r="B20" s="34" t="s">
        <v>39</v>
      </c>
      <c r="C20" s="32" t="s">
        <v>36</v>
      </c>
      <c r="D20" s="42" t="s">
        <v>16</v>
      </c>
      <c r="E20" s="49"/>
      <c r="F20" s="46">
        <v>2.25</v>
      </c>
      <c r="G20" s="49"/>
      <c r="H20" s="33"/>
      <c r="I20" s="15"/>
      <c r="J20" s="15"/>
      <c r="K20" s="40"/>
      <c r="L20" s="40"/>
      <c r="M20" s="5"/>
    </row>
    <row r="21" spans="1:13" s="41" customFormat="1" ht="19.5" customHeight="1">
      <c r="A21" s="26">
        <f t="shared" ref="A21:A24" si="1">A20+0.1</f>
        <v>4.0999999999999996</v>
      </c>
      <c r="B21" s="37"/>
      <c r="C21" s="12" t="s">
        <v>17</v>
      </c>
      <c r="D21" s="5" t="s">
        <v>18</v>
      </c>
      <c r="E21" s="5">
        <v>4.5</v>
      </c>
      <c r="F21" s="73">
        <f>E21*F20</f>
        <v>10.125</v>
      </c>
      <c r="G21" s="4"/>
      <c r="H21" s="35"/>
      <c r="I21" s="12"/>
      <c r="J21" s="12"/>
      <c r="K21" s="40"/>
      <c r="L21" s="40"/>
      <c r="M21" s="5"/>
    </row>
    <row r="22" spans="1:13" s="41" customFormat="1" ht="18.75" customHeight="1">
      <c r="A22" s="26">
        <f t="shared" si="1"/>
        <v>4.1999999999999993</v>
      </c>
      <c r="B22" s="37"/>
      <c r="C22" s="12" t="s">
        <v>22</v>
      </c>
      <c r="D22" s="36" t="s">
        <v>0</v>
      </c>
      <c r="E22" s="5">
        <v>0.37</v>
      </c>
      <c r="F22" s="73">
        <f>E22*F20</f>
        <v>0.83250000000000002</v>
      </c>
      <c r="G22" s="5"/>
      <c r="H22" s="35"/>
      <c r="I22" s="12"/>
      <c r="J22" s="12"/>
      <c r="K22" s="40"/>
      <c r="L22" s="43"/>
      <c r="M22" s="5"/>
    </row>
    <row r="23" spans="1:13" s="41" customFormat="1" ht="20.25" customHeight="1">
      <c r="A23" s="26">
        <f t="shared" si="1"/>
        <v>4.2999999999999989</v>
      </c>
      <c r="B23" s="37"/>
      <c r="C23" s="12" t="s">
        <v>37</v>
      </c>
      <c r="D23" s="40" t="s">
        <v>16</v>
      </c>
      <c r="E23" s="5">
        <v>1.02</v>
      </c>
      <c r="F23" s="73">
        <f>E23*F20</f>
        <v>2.2949999999999999</v>
      </c>
      <c r="G23" s="26"/>
      <c r="H23" s="35"/>
      <c r="I23" s="12"/>
      <c r="J23" s="12"/>
      <c r="K23" s="40"/>
      <c r="L23" s="40"/>
      <c r="M23" s="5"/>
    </row>
    <row r="24" spans="1:13" s="41" customFormat="1" ht="22.5" customHeight="1">
      <c r="A24" s="26">
        <f t="shared" si="1"/>
        <v>4.3999999999999986</v>
      </c>
      <c r="B24" s="37"/>
      <c r="C24" s="12" t="s">
        <v>25</v>
      </c>
      <c r="D24" s="5" t="s">
        <v>0</v>
      </c>
      <c r="E24" s="38">
        <v>0.28000000000000003</v>
      </c>
      <c r="F24" s="73">
        <f>E24*F20</f>
        <v>0.63000000000000012</v>
      </c>
      <c r="G24" s="5"/>
      <c r="H24" s="35"/>
      <c r="I24" s="12"/>
      <c r="J24" s="12"/>
      <c r="K24" s="40"/>
      <c r="L24" s="40"/>
      <c r="M24" s="5"/>
    </row>
    <row r="25" spans="1:13" s="3" customFormat="1" ht="45">
      <c r="A25" s="15">
        <v>5</v>
      </c>
      <c r="B25" s="56" t="s">
        <v>44</v>
      </c>
      <c r="C25" s="16" t="s">
        <v>50</v>
      </c>
      <c r="D25" s="15" t="s">
        <v>23</v>
      </c>
      <c r="E25" s="18"/>
      <c r="F25" s="61">
        <v>1.1639999999999999</v>
      </c>
      <c r="G25" s="44"/>
      <c r="H25" s="44"/>
      <c r="I25" s="13"/>
      <c r="J25" s="11"/>
      <c r="K25" s="44"/>
      <c r="L25" s="44"/>
      <c r="M25" s="5"/>
    </row>
    <row r="26" spans="1:13" s="3" customFormat="1" ht="20.25" customHeight="1">
      <c r="A26" s="11">
        <f>A25+0.1</f>
        <v>5.0999999999999996</v>
      </c>
      <c r="B26" s="57"/>
      <c r="C26" s="11" t="s">
        <v>17</v>
      </c>
      <c r="D26" s="11" t="s">
        <v>18</v>
      </c>
      <c r="E26" s="18">
        <v>15.7</v>
      </c>
      <c r="F26" s="75">
        <f>F25*E26</f>
        <v>18.274799999999999</v>
      </c>
      <c r="G26" s="13"/>
      <c r="H26" s="13"/>
      <c r="I26" s="45"/>
      <c r="J26" s="45"/>
      <c r="K26" s="45"/>
      <c r="L26" s="45"/>
      <c r="M26" s="5"/>
    </row>
    <row r="27" spans="1:13" s="3" customFormat="1" ht="21.75" customHeight="1">
      <c r="A27" s="11">
        <f>A26+0.1</f>
        <v>5.1999999999999993</v>
      </c>
      <c r="B27" s="11"/>
      <c r="C27" s="11" t="s">
        <v>22</v>
      </c>
      <c r="D27" s="11" t="s">
        <v>0</v>
      </c>
      <c r="E27" s="19">
        <v>3.56</v>
      </c>
      <c r="F27" s="75">
        <f>F25*E27</f>
        <v>4.14384</v>
      </c>
      <c r="G27" s="44"/>
      <c r="H27" s="45"/>
      <c r="I27" s="45"/>
      <c r="J27" s="45"/>
      <c r="K27" s="13"/>
      <c r="L27" s="13"/>
      <c r="M27" s="5"/>
    </row>
    <row r="28" spans="1:13" s="3" customFormat="1" ht="18.75" customHeight="1">
      <c r="A28" s="11">
        <f>A27+0.1</f>
        <v>5.2999999999999989</v>
      </c>
      <c r="B28" s="11"/>
      <c r="C28" s="11" t="s">
        <v>51</v>
      </c>
      <c r="D28" s="40" t="s">
        <v>35</v>
      </c>
      <c r="E28" s="18" t="s">
        <v>24</v>
      </c>
      <c r="F28" s="75">
        <v>85</v>
      </c>
      <c r="G28" s="13"/>
      <c r="H28" s="45"/>
      <c r="I28" s="55"/>
      <c r="J28" s="13"/>
      <c r="K28" s="45"/>
      <c r="L28" s="45"/>
      <c r="M28" s="5"/>
    </row>
    <row r="29" spans="1:13" s="3" customFormat="1" ht="21" customHeight="1">
      <c r="A29" s="11">
        <f>A28+0.1</f>
        <v>5.3999999999999986</v>
      </c>
      <c r="B29" s="11"/>
      <c r="C29" s="11" t="s">
        <v>25</v>
      </c>
      <c r="D29" s="11" t="s">
        <v>0</v>
      </c>
      <c r="E29" s="19">
        <v>0.3</v>
      </c>
      <c r="F29" s="75">
        <f>F25*E29</f>
        <v>0.34919999999999995</v>
      </c>
      <c r="G29" s="13"/>
      <c r="H29" s="45"/>
      <c r="I29" s="55"/>
      <c r="J29" s="13"/>
      <c r="K29" s="45"/>
      <c r="L29" s="45"/>
      <c r="M29" s="5"/>
    </row>
    <row r="30" spans="1:13" s="51" customFormat="1" ht="45">
      <c r="A30" s="15">
        <v>6</v>
      </c>
      <c r="B30" s="56" t="s">
        <v>45</v>
      </c>
      <c r="C30" s="16" t="s">
        <v>53</v>
      </c>
      <c r="D30" s="15" t="s">
        <v>14</v>
      </c>
      <c r="E30" s="11"/>
      <c r="F30" s="28">
        <v>6</v>
      </c>
      <c r="G30" s="44"/>
      <c r="H30" s="44"/>
      <c r="I30" s="13"/>
      <c r="J30" s="11"/>
      <c r="K30" s="44"/>
      <c r="L30" s="44"/>
      <c r="M30" s="5"/>
    </row>
    <row r="31" spans="1:13" s="51" customFormat="1" ht="21" customHeight="1">
      <c r="A31" s="11">
        <f>A30+0.1</f>
        <v>6.1</v>
      </c>
      <c r="B31" s="11"/>
      <c r="C31" s="11" t="s">
        <v>52</v>
      </c>
      <c r="D31" s="11" t="s">
        <v>18</v>
      </c>
      <c r="E31" s="18">
        <f>0.8*2</f>
        <v>1.6</v>
      </c>
      <c r="F31" s="48">
        <f>F30*E31</f>
        <v>9.6000000000000014</v>
      </c>
      <c r="G31" s="13"/>
      <c r="H31" s="11"/>
      <c r="I31" s="44"/>
      <c r="J31" s="44"/>
      <c r="K31" s="44"/>
      <c r="L31" s="44"/>
      <c r="M31" s="5"/>
    </row>
    <row r="32" spans="1:13" s="51" customFormat="1" ht="21.75" customHeight="1">
      <c r="A32" s="11">
        <f>A31+0.1</f>
        <v>6.1999999999999993</v>
      </c>
      <c r="B32" s="11"/>
      <c r="C32" s="11" t="s">
        <v>22</v>
      </c>
      <c r="D32" s="11" t="s">
        <v>0</v>
      </c>
      <c r="E32" s="18">
        <v>1</v>
      </c>
      <c r="F32" s="48">
        <f>F30*E32</f>
        <v>6</v>
      </c>
      <c r="G32" s="44"/>
      <c r="H32" s="44"/>
      <c r="I32" s="44"/>
      <c r="J32" s="44"/>
      <c r="K32" s="13"/>
      <c r="L32" s="11"/>
      <c r="M32" s="5"/>
    </row>
    <row r="33" spans="1:13" s="51" customFormat="1" ht="21" customHeight="1">
      <c r="A33" s="11">
        <f t="shared" ref="A33:A35" si="2">A32+0.1</f>
        <v>6.2999999999999989</v>
      </c>
      <c r="B33" s="11"/>
      <c r="C33" s="11" t="s">
        <v>55</v>
      </c>
      <c r="D33" s="11" t="s">
        <v>56</v>
      </c>
      <c r="E33" s="11">
        <v>1.17</v>
      </c>
      <c r="F33" s="48">
        <f>F30*E33</f>
        <v>7.02</v>
      </c>
      <c r="G33" s="44"/>
      <c r="H33" s="44"/>
      <c r="I33" s="13"/>
      <c r="J33" s="11"/>
      <c r="K33" s="11"/>
      <c r="L33" s="13"/>
      <c r="M33" s="5"/>
    </row>
    <row r="34" spans="1:13" s="51" customFormat="1" ht="21" customHeight="1">
      <c r="A34" s="11">
        <f>A33+0.1</f>
        <v>6.3999999999999986</v>
      </c>
      <c r="B34" s="11"/>
      <c r="C34" s="11" t="s">
        <v>54</v>
      </c>
      <c r="D34" s="11" t="s">
        <v>35</v>
      </c>
      <c r="E34" s="11">
        <v>46</v>
      </c>
      <c r="F34" s="47">
        <f>F30*E34</f>
        <v>276</v>
      </c>
      <c r="G34" s="13"/>
      <c r="H34" s="11"/>
      <c r="I34" s="11"/>
      <c r="J34" s="11"/>
      <c r="K34" s="44"/>
      <c r="L34" s="44"/>
      <c r="M34" s="5"/>
    </row>
    <row r="35" spans="1:13" s="51" customFormat="1" ht="19.5" customHeight="1">
      <c r="A35" s="11">
        <f t="shared" si="2"/>
        <v>6.4999999999999982</v>
      </c>
      <c r="B35" s="11"/>
      <c r="C35" s="11" t="s">
        <v>42</v>
      </c>
      <c r="D35" s="11" t="s">
        <v>28</v>
      </c>
      <c r="E35" s="11">
        <v>0.9</v>
      </c>
      <c r="F35" s="48">
        <f>F30*E35</f>
        <v>5.4</v>
      </c>
      <c r="G35" s="44"/>
      <c r="H35" s="11"/>
      <c r="I35" s="11"/>
      <c r="J35" s="11"/>
      <c r="K35" s="44"/>
      <c r="L35" s="44"/>
      <c r="M35" s="5"/>
    </row>
    <row r="36" spans="1:13" s="6" customFormat="1" ht="30">
      <c r="A36" s="16">
        <v>7</v>
      </c>
      <c r="B36" s="12" t="s">
        <v>26</v>
      </c>
      <c r="C36" s="16" t="s">
        <v>57</v>
      </c>
      <c r="D36" s="21" t="s">
        <v>15</v>
      </c>
      <c r="E36" s="12"/>
      <c r="F36" s="46">
        <v>390</v>
      </c>
      <c r="G36" s="22"/>
      <c r="H36" s="22"/>
      <c r="I36" s="22"/>
      <c r="J36" s="22"/>
      <c r="K36" s="5"/>
      <c r="L36" s="12"/>
      <c r="M36" s="5"/>
    </row>
    <row r="37" spans="1:13" s="10" customFormat="1" ht="23.25" customHeight="1">
      <c r="A37" s="20">
        <f>A36+0.1</f>
        <v>7.1</v>
      </c>
      <c r="B37" s="11"/>
      <c r="C37" s="11" t="s">
        <v>17</v>
      </c>
      <c r="D37" s="11" t="s">
        <v>18</v>
      </c>
      <c r="E37" s="18">
        <v>0.24199999999999999</v>
      </c>
      <c r="F37" s="74">
        <f>F36*E37</f>
        <v>94.38</v>
      </c>
      <c r="G37" s="13"/>
      <c r="H37" s="13"/>
      <c r="I37" s="17"/>
      <c r="J37" s="17"/>
      <c r="K37" s="17"/>
      <c r="L37" s="17"/>
      <c r="M37" s="5"/>
    </row>
    <row r="38" spans="1:13" s="10" customFormat="1" ht="21.75" customHeight="1">
      <c r="A38" s="20">
        <f>A37+0.1</f>
        <v>7.1999999999999993</v>
      </c>
      <c r="B38" s="11"/>
      <c r="C38" s="11" t="s">
        <v>22</v>
      </c>
      <c r="D38" s="11" t="s">
        <v>0</v>
      </c>
      <c r="E38" s="18">
        <v>4.2999999999999997E-2</v>
      </c>
      <c r="F38" s="74">
        <f>F36*E38</f>
        <v>16.77</v>
      </c>
      <c r="G38" s="14"/>
      <c r="H38" s="17"/>
      <c r="I38" s="13"/>
      <c r="J38" s="13"/>
      <c r="K38" s="13"/>
      <c r="L38" s="13"/>
      <c r="M38" s="5"/>
    </row>
    <row r="39" spans="1:13" s="10" customFormat="1" ht="21" customHeight="1">
      <c r="A39" s="20">
        <f>A38+0.1</f>
        <v>7.2999999999999989</v>
      </c>
      <c r="B39" s="11"/>
      <c r="C39" s="23" t="s">
        <v>29</v>
      </c>
      <c r="D39" s="11" t="s">
        <v>16</v>
      </c>
      <c r="E39" s="19" t="s">
        <v>24</v>
      </c>
      <c r="F39" s="74">
        <v>8.3000000000000007</v>
      </c>
      <c r="G39" s="14"/>
      <c r="H39" s="17"/>
      <c r="I39" s="13"/>
      <c r="J39" s="13"/>
      <c r="K39" s="17"/>
      <c r="L39" s="17"/>
      <c r="M39" s="5"/>
    </row>
    <row r="40" spans="1:13" s="10" customFormat="1" ht="20.25" customHeight="1">
      <c r="A40" s="20">
        <f>A39+0.1</f>
        <v>7.3999999999999986</v>
      </c>
      <c r="B40" s="11"/>
      <c r="C40" s="11" t="s">
        <v>27</v>
      </c>
      <c r="D40" s="11" t="s">
        <v>28</v>
      </c>
      <c r="E40" s="11">
        <v>0.112</v>
      </c>
      <c r="F40" s="74">
        <f>F36*E40</f>
        <v>43.68</v>
      </c>
      <c r="G40" s="14"/>
      <c r="H40" s="17"/>
      <c r="I40" s="13"/>
      <c r="J40" s="13"/>
      <c r="K40" s="17"/>
      <c r="L40" s="17"/>
      <c r="M40" s="5"/>
    </row>
    <row r="41" spans="1:13" s="10" customFormat="1" ht="24.75" customHeight="1">
      <c r="A41" s="20">
        <f>A40+0.1</f>
        <v>7.4999999999999982</v>
      </c>
      <c r="B41" s="11"/>
      <c r="C41" s="11" t="s">
        <v>25</v>
      </c>
      <c r="D41" s="11" t="s">
        <v>0</v>
      </c>
      <c r="E41" s="19">
        <v>4.8399999999999999E-2</v>
      </c>
      <c r="F41" s="74">
        <f>F36*E41</f>
        <v>18.875999999999998</v>
      </c>
      <c r="G41" s="14"/>
      <c r="H41" s="17"/>
      <c r="I41" s="13"/>
      <c r="J41" s="13"/>
      <c r="K41" s="17"/>
      <c r="L41" s="17"/>
      <c r="M41" s="5"/>
    </row>
    <row r="42" spans="1:13" s="6" customFormat="1" ht="45">
      <c r="A42" s="16">
        <v>8</v>
      </c>
      <c r="B42" s="12" t="s">
        <v>30</v>
      </c>
      <c r="C42" s="16" t="s">
        <v>31</v>
      </c>
      <c r="D42" s="21" t="s">
        <v>15</v>
      </c>
      <c r="E42" s="24"/>
      <c r="F42" s="46">
        <v>390</v>
      </c>
      <c r="G42" s="22"/>
      <c r="H42" s="22"/>
      <c r="I42" s="22"/>
      <c r="J42" s="22"/>
      <c r="K42" s="5"/>
      <c r="L42" s="12"/>
      <c r="M42" s="5"/>
    </row>
    <row r="43" spans="1:13" s="10" customFormat="1" ht="21.75" customHeight="1">
      <c r="A43" s="20">
        <f t="shared" ref="A43:A48" si="3">A42+0.1</f>
        <v>8.1</v>
      </c>
      <c r="B43" s="11"/>
      <c r="C43" s="11" t="s">
        <v>17</v>
      </c>
      <c r="D43" s="11" t="s">
        <v>18</v>
      </c>
      <c r="E43" s="18">
        <v>0.314</v>
      </c>
      <c r="F43" s="74">
        <f>F42*E43</f>
        <v>122.46</v>
      </c>
      <c r="G43" s="13"/>
      <c r="H43" s="13"/>
      <c r="I43" s="17"/>
      <c r="J43" s="17"/>
      <c r="K43" s="17"/>
      <c r="L43" s="17"/>
      <c r="M43" s="5"/>
    </row>
    <row r="44" spans="1:13" s="10" customFormat="1" ht="23.25" customHeight="1">
      <c r="A44" s="20">
        <f t="shared" si="3"/>
        <v>8.1999999999999993</v>
      </c>
      <c r="B44" s="11"/>
      <c r="C44" s="11" t="s">
        <v>22</v>
      </c>
      <c r="D44" s="11" t="s">
        <v>0</v>
      </c>
      <c r="E44" s="18">
        <v>3.3999999999999998E-3</v>
      </c>
      <c r="F44" s="74">
        <f>F42*E44</f>
        <v>1.3259999999999998</v>
      </c>
      <c r="G44" s="14"/>
      <c r="H44" s="17"/>
      <c r="I44" s="13"/>
      <c r="J44" s="13"/>
      <c r="K44" s="13"/>
      <c r="L44" s="13"/>
      <c r="M44" s="5"/>
    </row>
    <row r="45" spans="1:13" s="10" customFormat="1" ht="23.25" customHeight="1">
      <c r="A45" s="20">
        <f t="shared" si="3"/>
        <v>8.2999999999999989</v>
      </c>
      <c r="B45" s="11"/>
      <c r="C45" s="11" t="s">
        <v>34</v>
      </c>
      <c r="D45" s="9" t="s">
        <v>15</v>
      </c>
      <c r="E45" s="18">
        <v>1.2</v>
      </c>
      <c r="F45" s="74">
        <f>F42*E45</f>
        <v>468</v>
      </c>
      <c r="G45" s="14"/>
      <c r="H45" s="17"/>
      <c r="I45" s="13"/>
      <c r="J45" s="13"/>
      <c r="K45" s="17"/>
      <c r="L45" s="17"/>
      <c r="M45" s="5"/>
    </row>
    <row r="46" spans="1:13" s="10" customFormat="1" ht="21" customHeight="1">
      <c r="A46" s="20">
        <f t="shared" si="3"/>
        <v>8.3999999999999986</v>
      </c>
      <c r="B46" s="11"/>
      <c r="C46" s="11" t="s">
        <v>32</v>
      </c>
      <c r="D46" s="11" t="s">
        <v>28</v>
      </c>
      <c r="E46" s="18">
        <v>0.05</v>
      </c>
      <c r="F46" s="74">
        <f>F42*E46</f>
        <v>19.5</v>
      </c>
      <c r="G46" s="14"/>
      <c r="H46" s="17"/>
      <c r="I46" s="13"/>
      <c r="J46" s="13"/>
      <c r="K46" s="17"/>
      <c r="L46" s="17"/>
      <c r="M46" s="5"/>
    </row>
    <row r="47" spans="1:13" s="6" customFormat="1" ht="17.25" customHeight="1">
      <c r="A47" s="20">
        <f t="shared" si="3"/>
        <v>8.4999999999999982</v>
      </c>
      <c r="B47" s="12"/>
      <c r="C47" s="12" t="s">
        <v>33</v>
      </c>
      <c r="D47" s="12" t="s">
        <v>28</v>
      </c>
      <c r="E47" s="24">
        <v>0.02</v>
      </c>
      <c r="F47" s="73">
        <f>F42*E47</f>
        <v>7.8</v>
      </c>
      <c r="G47" s="22"/>
      <c r="H47" s="17"/>
      <c r="I47" s="5"/>
      <c r="J47" s="5"/>
      <c r="K47" s="25"/>
      <c r="L47" s="25"/>
      <c r="M47" s="5"/>
    </row>
    <row r="48" spans="1:13" s="10" customFormat="1" ht="17.25" customHeight="1">
      <c r="A48" s="20">
        <f t="shared" si="3"/>
        <v>8.5999999999999979</v>
      </c>
      <c r="B48" s="11"/>
      <c r="C48" s="11" t="s">
        <v>25</v>
      </c>
      <c r="D48" s="11" t="s">
        <v>0</v>
      </c>
      <c r="E48" s="18">
        <v>3.8600000000000002E-2</v>
      </c>
      <c r="F48" s="74">
        <f>F42*E48</f>
        <v>15.054</v>
      </c>
      <c r="G48" s="14"/>
      <c r="H48" s="17"/>
      <c r="I48" s="13"/>
      <c r="J48" s="13"/>
      <c r="K48" s="17"/>
      <c r="L48" s="17"/>
      <c r="M48" s="5"/>
    </row>
    <row r="49" spans="1:13" ht="15">
      <c r="A49"/>
      <c r="B49" s="114" t="s">
        <v>61</v>
      </c>
      <c r="C49" s="115"/>
      <c r="D49" s="115"/>
      <c r="E49" s="115"/>
      <c r="F49" s="115"/>
      <c r="G49" s="116"/>
      <c r="H49" s="76"/>
      <c r="I49" s="77"/>
      <c r="J49" s="78"/>
      <c r="K49" s="77"/>
      <c r="L49" s="78"/>
      <c r="M49" s="79"/>
    </row>
    <row r="50" spans="1:13" ht="15.75">
      <c r="A50"/>
      <c r="B50" s="117" t="s">
        <v>73</v>
      </c>
      <c r="C50" s="118"/>
      <c r="D50" s="118"/>
      <c r="E50" s="118"/>
      <c r="F50" s="118"/>
      <c r="G50" s="118"/>
      <c r="H50" s="118"/>
      <c r="I50" s="118"/>
      <c r="J50" s="118"/>
      <c r="K50" s="119"/>
      <c r="L50" s="80" t="s">
        <v>63</v>
      </c>
      <c r="M50" s="81"/>
    </row>
    <row r="51" spans="1:13" ht="15.75">
      <c r="A51"/>
      <c r="B51" s="120" t="s">
        <v>61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2"/>
      <c r="M51" s="81"/>
    </row>
    <row r="52" spans="1:13" ht="15.75">
      <c r="A52"/>
      <c r="B52" s="117" t="s">
        <v>62</v>
      </c>
      <c r="C52" s="118"/>
      <c r="D52" s="118"/>
      <c r="E52" s="118"/>
      <c r="F52" s="118"/>
      <c r="G52" s="118"/>
      <c r="H52" s="118"/>
      <c r="I52" s="118"/>
      <c r="J52" s="118"/>
      <c r="K52" s="119"/>
      <c r="L52" s="80" t="s">
        <v>63</v>
      </c>
      <c r="M52" s="81"/>
    </row>
    <row r="53" spans="1:13" ht="15.75">
      <c r="A53"/>
      <c r="B53" s="120" t="s">
        <v>61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2"/>
      <c r="M53" s="81"/>
    </row>
    <row r="54" spans="1:13" ht="15.75">
      <c r="A54"/>
      <c r="B54" s="117" t="s">
        <v>64</v>
      </c>
      <c r="C54" s="118"/>
      <c r="D54" s="118"/>
      <c r="E54" s="118"/>
      <c r="F54" s="118"/>
      <c r="G54" s="118"/>
      <c r="H54" s="118"/>
      <c r="I54" s="118"/>
      <c r="J54" s="118"/>
      <c r="K54" s="119"/>
      <c r="L54" s="80" t="s">
        <v>63</v>
      </c>
      <c r="M54" s="81"/>
    </row>
    <row r="55" spans="1:13" ht="15.75">
      <c r="A55"/>
      <c r="B55" s="120" t="s">
        <v>61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2"/>
      <c r="M55" s="81"/>
    </row>
    <row r="56" spans="1:13" ht="16.5" thickBot="1">
      <c r="A56"/>
      <c r="B56" s="117" t="s">
        <v>65</v>
      </c>
      <c r="C56" s="118"/>
      <c r="D56" s="118"/>
      <c r="E56" s="118"/>
      <c r="F56" s="118"/>
      <c r="G56" s="118"/>
      <c r="H56" s="118"/>
      <c r="I56" s="118"/>
      <c r="J56" s="118"/>
      <c r="K56" s="119"/>
      <c r="L56" s="82">
        <v>0.03</v>
      </c>
      <c r="M56" s="83"/>
    </row>
    <row r="57" spans="1:13" ht="16.5" thickBot="1">
      <c r="A57"/>
      <c r="B57" s="120" t="s">
        <v>66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84"/>
    </row>
    <row r="58" spans="1:13" ht="1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>
      <c r="A60"/>
      <c r="B60" s="85"/>
      <c r="C60" s="85"/>
      <c r="D60" s="85"/>
      <c r="E60" s="86"/>
      <c r="F60" s="86"/>
      <c r="G60" s="87"/>
      <c r="H60" s="87"/>
      <c r="I60" s="88"/>
      <c r="J60" s="89"/>
      <c r="K60" s="88"/>
      <c r="L60" s="88"/>
      <c r="M60" s="88"/>
    </row>
    <row r="61" spans="1:13" ht="15">
      <c r="A61"/>
      <c r="B61" s="129" t="s">
        <v>67</v>
      </c>
      <c r="C61" s="129"/>
      <c r="D61" s="129"/>
      <c r="E61" s="129"/>
      <c r="F61" s="129"/>
      <c r="G61" s="87"/>
      <c r="H61" s="87"/>
      <c r="I61" s="87"/>
      <c r="J61" s="90" t="s">
        <v>68</v>
      </c>
      <c r="K61" s="87"/>
      <c r="L61" s="87"/>
      <c r="M61" s="87"/>
    </row>
    <row r="62" spans="1:13" ht="15.75" thickBot="1">
      <c r="A62"/>
      <c r="B62" s="130" t="s">
        <v>69</v>
      </c>
      <c r="C62" s="131"/>
      <c r="D62"/>
      <c r="E62"/>
      <c r="F62"/>
      <c r="G62"/>
      <c r="H62"/>
      <c r="I62"/>
      <c r="J62"/>
      <c r="K62"/>
      <c r="L62"/>
      <c r="M62"/>
    </row>
    <row r="63" spans="1:13" ht="33.75" customHeight="1" thickBot="1">
      <c r="A63"/>
      <c r="B63" s="91">
        <v>1</v>
      </c>
      <c r="C63" s="132" t="s">
        <v>70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4"/>
    </row>
    <row r="64" spans="1:13" ht="33.75" customHeight="1" thickBot="1">
      <c r="A64"/>
      <c r="B64" s="92">
        <v>2</v>
      </c>
      <c r="C64" s="123" t="s">
        <v>71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5"/>
    </row>
    <row r="65" spans="1:13" ht="78.75" customHeight="1" thickBot="1">
      <c r="A65"/>
      <c r="B65" s="93">
        <v>3</v>
      </c>
      <c r="C65" s="126" t="s">
        <v>72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8"/>
    </row>
  </sheetData>
  <mergeCells count="34">
    <mergeCell ref="C65:M65"/>
    <mergeCell ref="B50:K50"/>
    <mergeCell ref="B51:L51"/>
    <mergeCell ref="B56:K56"/>
    <mergeCell ref="B57:L57"/>
    <mergeCell ref="B61:F61"/>
    <mergeCell ref="B62:C62"/>
    <mergeCell ref="C63:M63"/>
    <mergeCell ref="B52:K52"/>
    <mergeCell ref="B53:L53"/>
    <mergeCell ref="B54:K54"/>
    <mergeCell ref="B55:L55"/>
    <mergeCell ref="C64:M64"/>
    <mergeCell ref="I6:I7"/>
    <mergeCell ref="J6:J7"/>
    <mergeCell ref="K6:K7"/>
    <mergeCell ref="G4:H5"/>
    <mergeCell ref="B49:G49"/>
    <mergeCell ref="B1:M1"/>
    <mergeCell ref="D3:H3"/>
    <mergeCell ref="B2:M2"/>
    <mergeCell ref="A4:A7"/>
    <mergeCell ref="B4:B7"/>
    <mergeCell ref="C4:C7"/>
    <mergeCell ref="D4:D7"/>
    <mergeCell ref="E4:F5"/>
    <mergeCell ref="L6:L7"/>
    <mergeCell ref="I4:J5"/>
    <mergeCell ref="K4:L5"/>
    <mergeCell ref="M4:M7"/>
    <mergeCell ref="E6:E7"/>
    <mergeCell ref="F6:F7"/>
    <mergeCell ref="G6:G7"/>
    <mergeCell ref="H6:H7"/>
  </mergeCells>
  <pageMargins left="0.38" right="0.31" top="0.33" bottom="0.33" header="0.3" footer="0.3"/>
  <pageSetup paperSize="9" scale="9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ძეძვნარიანი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2016-08-29T08:03:28Z</dcterms:modified>
</cp:coreProperties>
</file>