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7400" windowHeight="11535" tabRatio="968"/>
  </bookViews>
  <sheets>
    <sheet name="defeqturi" sheetId="224" r:id="rId1"/>
  </sheets>
  <definedNames>
    <definedName name="_xlnm.Print_Area" localSheetId="0">defeqturi!$A$1:$L$71</definedName>
    <definedName name="_xlnm.Print_Titles" localSheetId="0">defeqturi!$9:$9</definedName>
  </definedNames>
  <calcPr calcId="145621"/>
</workbook>
</file>

<file path=xl/calcChain.xml><?xml version="1.0" encoding="utf-8"?>
<calcChain xmlns="http://schemas.openxmlformats.org/spreadsheetml/2006/main">
  <c r="E51" i="224" l="1"/>
  <c r="E21" i="224"/>
  <c r="E18" i="224"/>
  <c r="E17" i="224"/>
  <c r="E14" i="224"/>
  <c r="E52" i="224"/>
  <c r="E22" i="224"/>
  <c r="M63" i="224"/>
  <c r="M54" i="224"/>
  <c r="I6" i="224"/>
  <c r="M66" i="224"/>
  <c r="I5" i="224"/>
  <c r="M68" i="224"/>
</calcChain>
</file>

<file path=xl/sharedStrings.xml><?xml version="1.0" encoding="utf-8"?>
<sst xmlns="http://schemas.openxmlformats.org/spreadsheetml/2006/main" count="135" uniqueCount="86">
  <si>
    <t>lari</t>
  </si>
  <si>
    <t>ganz.</t>
  </si>
  <si>
    <t>masala</t>
  </si>
  <si>
    <t>xelfasi</t>
  </si>
  <si>
    <t>manqana-meqanizmebi da transporti</t>
  </si>
  <si>
    <t>jami</t>
  </si>
  <si>
    <t>erT. fasi</t>
  </si>
  <si>
    <t>1</t>
  </si>
  <si>
    <t>c</t>
  </si>
  <si>
    <t>7</t>
  </si>
  <si>
    <t>NN</t>
  </si>
  <si>
    <t>m3</t>
  </si>
  <si>
    <t>5</t>
  </si>
  <si>
    <t>6</t>
  </si>
  <si>
    <t>8</t>
  </si>
  <si>
    <r>
      <t xml:space="preserve">gafas.     </t>
    </r>
    <r>
      <rPr>
        <sz val="10"/>
        <rFont val="Arial"/>
        <family val="2"/>
        <charset val="204"/>
      </rPr>
      <t>N</t>
    </r>
  </si>
  <si>
    <t>t</t>
  </si>
  <si>
    <t>samontaJo samuSaoebi</t>
  </si>
  <si>
    <t>grZ.m</t>
  </si>
  <si>
    <t>cali</t>
  </si>
  <si>
    <t>armatura a-3</t>
  </si>
  <si>
    <t>saxarjTaRricxvo Rirebuleba</t>
  </si>
  <si>
    <t xml:space="preserve"> maT Soris xelfasi</t>
  </si>
  <si>
    <t>armatura a-1</t>
  </si>
  <si>
    <t>safuZveli: naxazebi</t>
  </si>
  <si>
    <t xml:space="preserve">mogeba </t>
  </si>
  <si>
    <t>kompl</t>
  </si>
  <si>
    <t>mowyobiloba</t>
  </si>
  <si>
    <t xml:space="preserve">Sedgenilia 2016w IIkv. doneze                                 </t>
  </si>
  <si>
    <t>samuSao</t>
  </si>
  <si>
    <t>gruntis datvirTva a/m xeliT</t>
  </si>
  <si>
    <t xml:space="preserve">saaankero WanWikebis dayeneba dabetonebis dros </t>
  </si>
  <si>
    <t>koSkis liTonis konstruqciebis montaJi da Rirebuleba</t>
  </si>
  <si>
    <t>liTonis konstruqciebi</t>
  </si>
  <si>
    <t>koSkis liTonis konstruqciebis antikoroziuli SeRebva</t>
  </si>
  <si>
    <t xml:space="preserve">zednadebi xarjebi samSeneblo samuSaoebze </t>
  </si>
  <si>
    <t xml:space="preserve">zednadebi xarjebi liTonis konstruqciebze </t>
  </si>
  <si>
    <t xml:space="preserve">wyalsadenis plastmasis  mili  d=25mm  </t>
  </si>
  <si>
    <t xml:space="preserve">wyalsadenis plastmasis  mili  d=32mm  </t>
  </si>
  <si>
    <t>ventili d=25mm</t>
  </si>
  <si>
    <t>ventili d=32m</t>
  </si>
  <si>
    <t>ventili d=40mm</t>
  </si>
  <si>
    <t>tumbo warmadobiT 1,5l/wm, awevis simaRle 17m, simZlavriT 1,1 kvt</t>
  </si>
  <si>
    <t xml:space="preserve">wyalsadenis plastmasis  mili  d=40mm  </t>
  </si>
  <si>
    <t>muxli  d=25mm plastmasis</t>
  </si>
  <si>
    <t>muxli  d=40mm plastmasis</t>
  </si>
  <si>
    <t>maT Soris: samSeneblo samuSaoebi</t>
  </si>
  <si>
    <t xml:space="preserve">zednadebi xarjebi samontaJo samuSaoebze </t>
  </si>
  <si>
    <t xml:space="preserve">zedmeti gruntis gatana 5 km-mde </t>
  </si>
  <si>
    <t>SeWra arsebul qselSi</t>
  </si>
  <si>
    <t>samarago avzis SefuTva folgoizoliani mineraluri bambiT</t>
  </si>
  <si>
    <t xml:space="preserve">betonis momzadeba m100 betonisagan </t>
  </si>
  <si>
    <r>
      <t xml:space="preserve">monoliTuri rk/betonis saZirkvlis filis mowyoba </t>
    </r>
    <r>
      <rPr>
        <sz val="10"/>
        <rFont val="Arial"/>
        <family val="2"/>
        <charset val="204"/>
      </rPr>
      <t>B25</t>
    </r>
    <r>
      <rPr>
        <sz val="10"/>
        <rFont val="AcadNusx"/>
      </rPr>
      <t xml:space="preserve"> betonisagan </t>
    </r>
  </si>
  <si>
    <r>
      <t xml:space="preserve">dabetoneba </t>
    </r>
    <r>
      <rPr>
        <sz val="10"/>
        <rFont val="Arial"/>
        <family val="2"/>
        <charset val="204"/>
      </rPr>
      <t xml:space="preserve">B15 </t>
    </r>
    <r>
      <rPr>
        <sz val="10"/>
        <rFont val="AcadNusx"/>
      </rPr>
      <t>betoniT</t>
    </r>
  </si>
  <si>
    <t>muxli  d=32m plastmasis</t>
  </si>
  <si>
    <t>Txrilis gaTxra xeliT erTi kabelisaTvis</t>
  </si>
  <si>
    <t>gruntis ukuCayra xeliT</t>
  </si>
  <si>
    <t>plastmasis gofrirebuli milis Cawyoba TxrilSi d=40mm</t>
  </si>
  <si>
    <t xml:space="preserve">jami </t>
  </si>
  <si>
    <t>zednadebi xarjebi</t>
  </si>
  <si>
    <t>jami 1</t>
  </si>
  <si>
    <t>qviSis safuZveli  momzadeba TxrilSi erTi kabelisaTvis</t>
  </si>
  <si>
    <t>kabelis damcav-sasignalo lenta</t>
  </si>
  <si>
    <t>zednadebi xarjebi   xelfasidan</t>
  </si>
  <si>
    <t>jami 1+2</t>
  </si>
  <si>
    <t xml:space="preserve">liTonis 10 m3 uJangavi avzis montaJi da Rirebuleba </t>
  </si>
  <si>
    <t>anakrebi rk/betonis Wa d=1m Tujis xufiT</t>
  </si>
  <si>
    <t>1. sadawneo koSki liTonis rezervuariT</t>
  </si>
  <si>
    <t>2.2. samontaJo samuSaoebi</t>
  </si>
  <si>
    <t>kabelis gatareba gofrirebul milebSi,  kveTiT 3X25+1X16mm2</t>
  </si>
  <si>
    <r>
      <rPr>
        <b/>
        <sz val="12"/>
        <rFont val="AcadNusx"/>
      </rPr>
      <t>2</t>
    </r>
    <r>
      <rPr>
        <b/>
        <sz val="10"/>
        <rFont val="AcadNusx"/>
      </rPr>
      <t>.</t>
    </r>
    <r>
      <rPr>
        <b/>
        <sz val="12"/>
        <rFont val="AcadNusx"/>
      </rPr>
      <t xml:space="preserve"> 0,4 kv.  sakabelo qseli</t>
    </r>
  </si>
  <si>
    <r>
      <rPr>
        <b/>
        <sz val="11"/>
        <rFont val="AcadNusx"/>
      </rPr>
      <t>2.1</t>
    </r>
    <r>
      <rPr>
        <b/>
        <sz val="12"/>
        <rFont val="AcadNusx"/>
      </rPr>
      <t xml:space="preserve">. </t>
    </r>
    <r>
      <rPr>
        <b/>
        <sz val="11"/>
        <rFont val="AcadNusx"/>
      </rPr>
      <t>samSeneblo samuSaoebi</t>
    </r>
  </si>
  <si>
    <t>%</t>
  </si>
  <si>
    <t>jami 2.2</t>
  </si>
  <si>
    <t>jami 2 (2.1+2.2)</t>
  </si>
  <si>
    <t>rezervi gauTvaliswinebel samuSaoebze</t>
  </si>
  <si>
    <t>moculoba</t>
  </si>
  <si>
    <t>9</t>
  </si>
  <si>
    <t>10</t>
  </si>
  <si>
    <t>11</t>
  </si>
  <si>
    <t>12</t>
  </si>
  <si>
    <t>xarjTaRricxva #</t>
  </si>
  <si>
    <t>jami 2.1</t>
  </si>
  <si>
    <t>Ria wesiT gatarebuli milsadenis Tboiizolacia kauCukiT</t>
  </si>
  <si>
    <t>gruntis damuSaveba xeliT</t>
  </si>
  <si>
    <t xml:space="preserve">  q. გორis #5  sajaro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</si>
</sst>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р_._-;\-* #,##0.00_р_._-;_-* &quot;-&quot;??_р_._-;_-@_-"/>
    <numFmt numFmtId="165" formatCode="0.0000000"/>
    <numFmt numFmtId="166" formatCode="_-* #,##0.000_р_._-;\-* #,##0.000_р_._-;_-* &quot;-&quot;??_р_._-;_-@_-"/>
    <numFmt numFmtId="167" formatCode="_-* #,##0.00_-;\-* #,##0.00_-;_-* &quot;-&quot;??_-;_-@_-"/>
    <numFmt numFmtId="168" formatCode="0.0000"/>
    <numFmt numFmtId="169" formatCode="_-* #,##0.0000_р_._-;\-* #,##0.0000_р_._-;_-* &quot;-&quot;??_р_._-;_-@_-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AcadNusx"/>
    </font>
    <font>
      <b/>
      <sz val="12"/>
      <name val="AcadNusx"/>
    </font>
    <font>
      <sz val="12"/>
      <name val="AcadNusx"/>
    </font>
    <font>
      <sz val="10"/>
      <name val="Arial"/>
      <family val="2"/>
      <charset val="204"/>
    </font>
    <font>
      <sz val="10"/>
      <name val="Times New Roman"/>
      <family val="1"/>
    </font>
    <font>
      <sz val="11"/>
      <name val="AcadNusx"/>
    </font>
    <font>
      <u/>
      <sz val="10"/>
      <color indexed="12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b/>
      <sz val="10"/>
      <name val="AcadNusx"/>
    </font>
    <font>
      <sz val="10"/>
      <name val="Arial"/>
      <family val="2"/>
    </font>
    <font>
      <b/>
      <sz val="10"/>
      <name val="Arial Cyr"/>
      <charset val="204"/>
    </font>
    <font>
      <sz val="10"/>
      <name val="Grigolia"/>
    </font>
    <font>
      <b/>
      <sz val="10"/>
      <name val="Times New Roman"/>
      <family val="1"/>
    </font>
    <font>
      <b/>
      <sz val="11"/>
      <name val="AcadNusx"/>
    </font>
    <font>
      <b/>
      <sz val="10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0" fontId="14" fillId="0" borderId="0"/>
    <xf numFmtId="0" fontId="14" fillId="0" borderId="0"/>
    <xf numFmtId="9" fontId="5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55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 wrapText="1"/>
    </xf>
    <xf numFmtId="0" fontId="2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2" fillId="0" borderId="0" xfId="0" applyFont="1" applyBorder="1"/>
    <xf numFmtId="167" fontId="2" fillId="0" borderId="0" xfId="1" applyNumberFormat="1" applyFont="1" applyFill="1" applyProtection="1"/>
    <xf numFmtId="0" fontId="2" fillId="0" borderId="0" xfId="4" applyFont="1" applyAlignment="1" applyProtection="1">
      <alignment horizontal="center"/>
    </xf>
    <xf numFmtId="167" fontId="2" fillId="0" borderId="0" xfId="1" applyNumberFormat="1" applyFont="1" applyFill="1" applyBorder="1" applyProtection="1"/>
    <xf numFmtId="0" fontId="4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  <xf numFmtId="164" fontId="2" fillId="0" borderId="1" xfId="1" applyFont="1" applyFill="1" applyBorder="1" applyAlignment="1" applyProtection="1">
      <alignment vertical="top" wrapText="1"/>
    </xf>
    <xf numFmtId="0" fontId="9" fillId="0" borderId="0" xfId="0" applyFont="1" applyProtection="1"/>
    <xf numFmtId="0" fontId="6" fillId="0" borderId="0" xfId="0" applyFont="1" applyProtection="1"/>
    <xf numFmtId="0" fontId="2" fillId="0" borderId="1" xfId="0" quotePrefix="1" applyFont="1" applyBorder="1" applyAlignment="1">
      <alignment horizontal="center" vertical="top" wrapText="1"/>
    </xf>
    <xf numFmtId="0" fontId="2" fillId="0" borderId="1" xfId="6" applyFont="1" applyFill="1" applyBorder="1" applyAlignment="1" applyProtection="1">
      <alignment horizontal="center" vertical="top"/>
    </xf>
    <xf numFmtId="1" fontId="2" fillId="0" borderId="1" xfId="0" applyNumberFormat="1" applyFont="1" applyFill="1" applyBorder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6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164" fontId="6" fillId="0" borderId="1" xfId="1" applyFont="1" applyBorder="1" applyAlignment="1" applyProtection="1"/>
    <xf numFmtId="164" fontId="2" fillId="0" borderId="1" xfId="1" applyFont="1" applyBorder="1" applyAlignment="1" applyProtection="1"/>
    <xf numFmtId="0" fontId="2" fillId="0" borderId="1" xfId="0" quotePrefix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>
      <alignment horizontal="right" vertical="center" wrapText="1"/>
    </xf>
    <xf numFmtId="164" fontId="4" fillId="0" borderId="0" xfId="1" applyFont="1" applyBorder="1" applyAlignment="1">
      <alignment vertical="top" wrapText="1"/>
    </xf>
    <xf numFmtId="164" fontId="4" fillId="0" borderId="0" xfId="1" applyFont="1" applyBorder="1" applyAlignment="1">
      <alignment vertical="center" wrapText="1"/>
    </xf>
    <xf numFmtId="0" fontId="13" fillId="2" borderId="0" xfId="4" applyFont="1" applyFill="1" applyAlignment="1" applyProtection="1">
      <alignment horizontal="center"/>
    </xf>
    <xf numFmtId="164" fontId="2" fillId="0" borderId="0" xfId="1" applyFont="1" applyFill="1" applyAlignment="1" applyProtection="1"/>
    <xf numFmtId="164" fontId="2" fillId="0" borderId="0" xfId="1" applyFont="1" applyAlignment="1" applyProtection="1"/>
    <xf numFmtId="0" fontId="13" fillId="2" borderId="0" xfId="4" applyFont="1" applyFill="1" applyBorder="1" applyAlignment="1" applyProtection="1">
      <alignment horizontal="center"/>
    </xf>
    <xf numFmtId="164" fontId="2" fillId="0" borderId="1" xfId="1" applyFont="1" applyBorder="1" applyAlignment="1">
      <alignment horizontal="center" vertical="center" wrapText="1"/>
    </xf>
    <xf numFmtId="49" fontId="13" fillId="0" borderId="1" xfId="1" quotePrefix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0" fillId="0" borderId="0" xfId="0" applyFont="1"/>
    <xf numFmtId="0" fontId="6" fillId="0" borderId="0" xfId="0" applyFont="1"/>
    <xf numFmtId="0" fontId="2" fillId="0" borderId="3" xfId="0" applyFont="1" applyBorder="1"/>
    <xf numFmtId="164" fontId="2" fillId="0" borderId="1" xfId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1" xfId="0" quotePrefix="1" applyFont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/>
    <xf numFmtId="2" fontId="1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/>
    </xf>
    <xf numFmtId="164" fontId="9" fillId="0" borderId="0" xfId="1" applyFont="1" applyAlignment="1"/>
    <xf numFmtId="164" fontId="9" fillId="0" borderId="0" xfId="1" applyFont="1" applyAlignment="1">
      <alignment vertic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2" fillId="0" borderId="1" xfId="1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49" fontId="13" fillId="0" borderId="4" xfId="1" quotePrefix="1" applyNumberFormat="1" applyFont="1" applyBorder="1" applyAlignment="1">
      <alignment horizontal="center" vertical="top" wrapText="1"/>
    </xf>
    <xf numFmtId="164" fontId="2" fillId="0" borderId="4" xfId="1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/>
    <xf numFmtId="164" fontId="11" fillId="0" borderId="3" xfId="1" applyFont="1" applyBorder="1" applyAlignment="1">
      <alignment vertical="top" wrapText="1"/>
    </xf>
    <xf numFmtId="0" fontId="14" fillId="0" borderId="3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top" wrapText="1"/>
    </xf>
    <xf numFmtId="14" fontId="2" fillId="0" borderId="1" xfId="0" quotePrefix="1" applyNumberFormat="1" applyFont="1" applyFill="1" applyBorder="1" applyAlignment="1" applyProtection="1">
      <alignment horizontal="center" vertical="top" wrapText="1"/>
    </xf>
    <xf numFmtId="166" fontId="2" fillId="0" borderId="1" xfId="1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0" fillId="0" borderId="1" xfId="0" applyFont="1" applyBorder="1"/>
    <xf numFmtId="169" fontId="2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0" xfId="0" applyFont="1" applyBorder="1"/>
    <xf numFmtId="0" fontId="2" fillId="0" borderId="5" xfId="0" applyFont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9" fillId="0" borderId="5" xfId="3" applyNumberFormat="1" applyFont="1" applyFill="1" applyBorder="1" applyAlignment="1" applyProtection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19" fillId="0" borderId="6" xfId="3" applyNumberFormat="1" applyFont="1" applyFill="1" applyBorder="1" applyAlignment="1" applyProtection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2" fontId="14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9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center"/>
    </xf>
    <xf numFmtId="0" fontId="2" fillId="0" borderId="5" xfId="0" quotePrefix="1" applyFont="1" applyBorder="1" applyAlignment="1">
      <alignment horizontal="center" vertical="top" wrapText="1"/>
    </xf>
    <xf numFmtId="0" fontId="6" fillId="0" borderId="6" xfId="0" quotePrefix="1" applyFont="1" applyFill="1" applyBorder="1" applyAlignment="1">
      <alignment horizontal="center" vertical="top" wrapText="1"/>
    </xf>
    <xf numFmtId="0" fontId="9" fillId="0" borderId="0" xfId="0" applyFont="1" applyFill="1"/>
    <xf numFmtId="0" fontId="2" fillId="0" borderId="6" xfId="0" quotePrefix="1" applyFont="1" applyFill="1" applyBorder="1" applyAlignment="1">
      <alignment horizontal="center" vertical="top" wrapText="1"/>
    </xf>
    <xf numFmtId="0" fontId="2" fillId="0" borderId="6" xfId="6" applyFont="1" applyFill="1" applyBorder="1" applyAlignment="1" applyProtection="1">
      <alignment horizontal="center" vertical="top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/>
    <xf numFmtId="1" fontId="13" fillId="0" borderId="1" xfId="9" applyNumberFormat="1" applyFont="1" applyFill="1" applyBorder="1" applyAlignment="1">
      <alignment horizontal="center" vertical="top" wrapText="1"/>
    </xf>
    <xf numFmtId="1" fontId="14" fillId="0" borderId="3" xfId="0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9" fontId="13" fillId="0" borderId="1" xfId="0" applyNumberFormat="1" applyFont="1" applyBorder="1" applyAlignment="1">
      <alignment horizontal="center" vertical="top" wrapText="1"/>
    </xf>
    <xf numFmtId="43" fontId="14" fillId="0" borderId="3" xfId="0" applyNumberFormat="1" applyFont="1" applyBorder="1" applyAlignment="1">
      <alignment horizontal="center"/>
    </xf>
    <xf numFmtId="0" fontId="15" fillId="0" borderId="1" xfId="0" applyFont="1" applyBorder="1"/>
    <xf numFmtId="2" fontId="9" fillId="0" borderId="3" xfId="0" applyNumberFormat="1" applyFont="1" applyBorder="1"/>
    <xf numFmtId="0" fontId="9" fillId="0" borderId="1" xfId="0" applyFont="1" applyBorder="1"/>
    <xf numFmtId="164" fontId="9" fillId="0" borderId="1" xfId="1" applyFont="1" applyBorder="1" applyAlignment="1"/>
    <xf numFmtId="164" fontId="9" fillId="0" borderId="1" xfId="1" applyFont="1" applyBorder="1" applyAlignment="1">
      <alignment vertical="center"/>
    </xf>
    <xf numFmtId="0" fontId="18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10" fillId="0" borderId="8" xfId="0" applyFont="1" applyBorder="1"/>
    <xf numFmtId="0" fontId="5" fillId="0" borderId="3" xfId="0" applyFont="1" applyBorder="1" applyAlignment="1">
      <alignment horizontal="center"/>
    </xf>
    <xf numFmtId="2" fontId="19" fillId="0" borderId="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7" applyFont="1" applyAlignment="1" applyProtection="1">
      <alignment horizontal="left"/>
    </xf>
    <xf numFmtId="0" fontId="0" fillId="0" borderId="0" xfId="0" applyAlignment="1"/>
    <xf numFmtId="167" fontId="2" fillId="0" borderId="0" xfId="1" applyNumberFormat="1" applyFont="1" applyFill="1" applyAlignment="1" applyProtection="1">
      <alignment horizontal="right"/>
    </xf>
    <xf numFmtId="164" fontId="13" fillId="0" borderId="0" xfId="1" applyFont="1" applyFill="1" applyAlignment="1" applyProtection="1"/>
    <xf numFmtId="164" fontId="15" fillId="0" borderId="0" xfId="1" applyFont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2" xfId="1" applyFont="1" applyFill="1" applyBorder="1" applyAlignment="1" applyProtection="1"/>
    <xf numFmtId="164" fontId="2" fillId="0" borderId="0" xfId="1" applyFont="1" applyFill="1" applyAlignment="1" applyProtection="1"/>
    <xf numFmtId="164" fontId="0" fillId="0" borderId="0" xfId="1" applyFont="1" applyAlignment="1"/>
  </cellXfs>
  <cellStyles count="10">
    <cellStyle name="Comma" xfId="1" builtinId="3"/>
    <cellStyle name="Comma 3" xfId="2"/>
    <cellStyle name="Hyperlink" xfId="3" builtinId="8"/>
    <cellStyle name="Normal" xfId="0" builtinId="0"/>
    <cellStyle name="Normal 10" xfId="4"/>
    <cellStyle name="Normal 3" xfId="5"/>
    <cellStyle name="Normal 3 2" xfId="6"/>
    <cellStyle name="Normal_gare wyalsadfenigagarini 2_SMSH2008-IIkv ." xfId="7"/>
    <cellStyle name="Percent 3" xfId="8"/>
    <cellStyle name="Финансов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N71"/>
  <sheetViews>
    <sheetView tabSelected="1" view="pageBreakPreview" topLeftCell="A55" zoomScaleSheetLayoutView="100" workbookViewId="0">
      <selection activeCell="E20" sqref="E20"/>
    </sheetView>
  </sheetViews>
  <sheetFormatPr defaultRowHeight="12.75" x14ac:dyDescent="0.2"/>
  <cols>
    <col min="1" max="1" width="4.42578125" style="1" customWidth="1"/>
    <col min="2" max="2" width="7.7109375" style="1" customWidth="1"/>
    <col min="3" max="3" width="42.7109375" style="1" customWidth="1"/>
    <col min="4" max="4" width="7.85546875" style="1" customWidth="1"/>
    <col min="5" max="5" width="10.28515625" style="61" customWidth="1"/>
    <col min="6" max="6" width="11.140625" style="62" customWidth="1"/>
    <col min="7" max="7" width="12.7109375" style="61" customWidth="1"/>
    <col min="8" max="8" width="9.42578125" style="61" customWidth="1"/>
    <col min="9" max="9" width="12.28515625" style="61" customWidth="1"/>
    <col min="10" max="10" width="9" style="61" customWidth="1"/>
    <col min="11" max="11" width="11.140625" style="61" bestFit="1" customWidth="1"/>
    <col min="12" max="12" width="13.28515625" style="61" customWidth="1"/>
    <col min="13" max="13" width="12.140625" style="1" customWidth="1"/>
    <col min="14" max="14" width="10" style="1" bestFit="1" customWidth="1"/>
    <col min="15" max="16384" width="9.140625" style="1"/>
  </cols>
  <sheetData>
    <row r="1" spans="1:66" s="2" customFormat="1" ht="17.25" customHeight="1" x14ac:dyDescent="0.2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66" ht="16.5" customHeight="1" x14ac:dyDescent="0.2">
      <c r="A2" s="139" t="s">
        <v>81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66" s="6" customFormat="1" ht="16.5" customHeight="1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66" s="6" customFormat="1" ht="16.5" customHeight="1" x14ac:dyDescent="0.2">
      <c r="A4" s="11"/>
      <c r="B4" s="11"/>
      <c r="C4" s="11"/>
      <c r="D4" s="11"/>
      <c r="E4" s="35"/>
      <c r="F4" s="36"/>
      <c r="G4" s="35"/>
      <c r="H4" s="35"/>
      <c r="I4" s="35"/>
      <c r="J4" s="35"/>
      <c r="K4" s="35"/>
      <c r="L4" s="35"/>
    </row>
    <row r="5" spans="1:66" s="9" customFormat="1" ht="13.5" x14ac:dyDescent="0.25">
      <c r="A5" s="37"/>
      <c r="B5" s="141" t="s">
        <v>24</v>
      </c>
      <c r="C5" s="142"/>
      <c r="D5" s="8"/>
      <c r="E5" s="143" t="s">
        <v>21</v>
      </c>
      <c r="F5" s="143"/>
      <c r="G5" s="143"/>
      <c r="H5" s="143"/>
      <c r="I5" s="144">
        <f>L48</f>
        <v>0</v>
      </c>
      <c r="J5" s="145"/>
      <c r="K5" s="38" t="s">
        <v>0</v>
      </c>
      <c r="L5" s="39"/>
    </row>
    <row r="6" spans="1:66" s="2" customFormat="1" ht="13.5" x14ac:dyDescent="0.25">
      <c r="A6" s="40"/>
      <c r="B6" s="141" t="s">
        <v>28</v>
      </c>
      <c r="C6" s="142"/>
      <c r="D6" s="10"/>
      <c r="E6" s="38"/>
      <c r="F6" s="152" t="s">
        <v>22</v>
      </c>
      <c r="G6" s="152"/>
      <c r="H6" s="152"/>
      <c r="I6" s="153">
        <f>I48</f>
        <v>0</v>
      </c>
      <c r="J6" s="154"/>
      <c r="K6" s="38" t="s">
        <v>0</v>
      </c>
      <c r="L6" s="39"/>
      <c r="M6" s="1"/>
    </row>
    <row r="7" spans="1:66" s="4" customFormat="1" ht="30" customHeight="1" x14ac:dyDescent="0.2">
      <c r="A7" s="146" t="s">
        <v>10</v>
      </c>
      <c r="B7" s="147" t="s">
        <v>15</v>
      </c>
      <c r="C7" s="147" t="s">
        <v>29</v>
      </c>
      <c r="D7" s="147" t="s">
        <v>1</v>
      </c>
      <c r="E7" s="149" t="s">
        <v>76</v>
      </c>
      <c r="F7" s="148" t="s">
        <v>2</v>
      </c>
      <c r="G7" s="148"/>
      <c r="H7" s="148" t="s">
        <v>3</v>
      </c>
      <c r="I7" s="148"/>
      <c r="J7" s="148" t="s">
        <v>4</v>
      </c>
      <c r="K7" s="148"/>
      <c r="L7" s="149" t="s">
        <v>5</v>
      </c>
    </row>
    <row r="8" spans="1:66" s="4" customFormat="1" ht="27" x14ac:dyDescent="0.2">
      <c r="A8" s="146"/>
      <c r="B8" s="146"/>
      <c r="C8" s="147"/>
      <c r="D8" s="147"/>
      <c r="E8" s="150"/>
      <c r="F8" s="41" t="s">
        <v>6</v>
      </c>
      <c r="G8" s="41" t="s">
        <v>5</v>
      </c>
      <c r="H8" s="41" t="s">
        <v>6</v>
      </c>
      <c r="I8" s="41" t="s">
        <v>5</v>
      </c>
      <c r="J8" s="41" t="s">
        <v>6</v>
      </c>
      <c r="K8" s="41" t="s">
        <v>5</v>
      </c>
      <c r="L8" s="151"/>
    </row>
    <row r="9" spans="1:66" s="44" customFormat="1" ht="15" x14ac:dyDescent="0.2">
      <c r="A9" s="26" t="s">
        <v>7</v>
      </c>
      <c r="B9" s="26">
        <v>2</v>
      </c>
      <c r="C9" s="26">
        <v>3</v>
      </c>
      <c r="D9" s="26">
        <v>4</v>
      </c>
      <c r="E9" s="42" t="s">
        <v>12</v>
      </c>
      <c r="F9" s="43" t="s">
        <v>13</v>
      </c>
      <c r="G9" s="42" t="s">
        <v>9</v>
      </c>
      <c r="H9" s="42" t="s">
        <v>14</v>
      </c>
      <c r="I9" s="42" t="s">
        <v>77</v>
      </c>
      <c r="J9" s="42" t="s">
        <v>78</v>
      </c>
      <c r="K9" s="42" t="s">
        <v>79</v>
      </c>
      <c r="L9" s="70" t="s">
        <v>80</v>
      </c>
      <c r="M9" s="74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66" s="72" customFormat="1" ht="27" x14ac:dyDescent="0.2">
      <c r="A10" s="26"/>
      <c r="B10" s="26"/>
      <c r="C10" s="26" t="s">
        <v>67</v>
      </c>
      <c r="D10" s="26"/>
      <c r="E10" s="42"/>
      <c r="F10" s="43"/>
      <c r="G10" s="42"/>
      <c r="H10" s="42"/>
      <c r="I10" s="42"/>
      <c r="J10" s="42"/>
      <c r="K10" s="42"/>
      <c r="L10" s="70"/>
      <c r="M10" s="74"/>
    </row>
    <row r="11" spans="1:66" s="46" customFormat="1" ht="16.5" customHeight="1" x14ac:dyDescent="0.2">
      <c r="A11" s="12">
        <v>1</v>
      </c>
      <c r="B11" s="51"/>
      <c r="C11" s="15" t="s">
        <v>84</v>
      </c>
      <c r="D11" s="16" t="s">
        <v>11</v>
      </c>
      <c r="E11" s="49">
        <v>59.6</v>
      </c>
      <c r="F11" s="65"/>
      <c r="G11" s="49"/>
      <c r="H11" s="49"/>
      <c r="I11" s="49"/>
      <c r="J11" s="49"/>
      <c r="K11" s="49"/>
      <c r="L11" s="71"/>
      <c r="M11" s="75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66" s="47" customFormat="1" ht="16.5" customHeight="1" x14ac:dyDescent="0.2">
      <c r="A12" s="12">
        <v>2</v>
      </c>
      <c r="B12" s="51"/>
      <c r="C12" s="15" t="s">
        <v>56</v>
      </c>
      <c r="D12" s="16" t="s">
        <v>11</v>
      </c>
      <c r="E12" s="49">
        <v>43.5</v>
      </c>
      <c r="F12" s="65"/>
      <c r="G12" s="49"/>
      <c r="H12" s="49"/>
      <c r="I12" s="49"/>
      <c r="J12" s="49"/>
      <c r="K12" s="49"/>
      <c r="L12" s="49"/>
      <c r="M12" s="45"/>
    </row>
    <row r="13" spans="1:66" s="7" customFormat="1" ht="16.5" customHeight="1" x14ac:dyDescent="0.25">
      <c r="A13" s="12">
        <v>3</v>
      </c>
      <c r="B13" s="16"/>
      <c r="C13" s="17" t="s">
        <v>30</v>
      </c>
      <c r="D13" s="12" t="s">
        <v>11</v>
      </c>
      <c r="E13" s="49">
        <v>16.100000000000001</v>
      </c>
      <c r="F13" s="65"/>
      <c r="G13" s="49"/>
      <c r="H13" s="49"/>
      <c r="I13" s="49"/>
      <c r="J13" s="49"/>
      <c r="K13" s="49"/>
      <c r="L13" s="49"/>
      <c r="M13" s="48"/>
    </row>
    <row r="14" spans="1:66" s="3" customFormat="1" ht="18" customHeight="1" x14ac:dyDescent="0.25">
      <c r="A14" s="12">
        <v>4</v>
      </c>
      <c r="B14" s="12"/>
      <c r="C14" s="17" t="s">
        <v>48</v>
      </c>
      <c r="D14" s="12" t="s">
        <v>11</v>
      </c>
      <c r="E14" s="49">
        <f>E13</f>
        <v>16.100000000000001</v>
      </c>
      <c r="F14" s="65"/>
      <c r="G14" s="49"/>
      <c r="H14" s="49"/>
      <c r="I14" s="49"/>
      <c r="J14" s="49"/>
      <c r="K14" s="49"/>
      <c r="L14" s="49"/>
      <c r="M14" s="5"/>
    </row>
    <row r="15" spans="1:66" s="80" customFormat="1" ht="15" customHeight="1" x14ac:dyDescent="0.2">
      <c r="A15" s="12">
        <v>5</v>
      </c>
      <c r="B15" s="51"/>
      <c r="C15" s="79" t="s">
        <v>51</v>
      </c>
      <c r="D15" s="16" t="s">
        <v>11</v>
      </c>
      <c r="E15" s="13">
        <v>3</v>
      </c>
      <c r="F15" s="16"/>
      <c r="G15" s="14"/>
      <c r="H15" s="13"/>
      <c r="I15" s="14"/>
      <c r="J15" s="13"/>
      <c r="K15" s="14"/>
      <c r="L15" s="14"/>
      <c r="M15" s="136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135"/>
    </row>
    <row r="16" spans="1:66" s="80" customFormat="1" ht="27.75" customHeight="1" x14ac:dyDescent="0.2">
      <c r="A16" s="12">
        <v>6</v>
      </c>
      <c r="B16" s="51"/>
      <c r="C16" s="15" t="s">
        <v>52</v>
      </c>
      <c r="D16" s="16" t="s">
        <v>11</v>
      </c>
      <c r="E16" s="13">
        <v>13.1</v>
      </c>
      <c r="F16" s="16"/>
      <c r="G16" s="14"/>
      <c r="H16" s="13"/>
      <c r="I16" s="14"/>
      <c r="J16" s="13"/>
      <c r="K16" s="14"/>
      <c r="L16" s="14"/>
      <c r="M16" s="136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135"/>
    </row>
    <row r="17" spans="1:14" s="4" customFormat="1" ht="14.25" customHeight="1" x14ac:dyDescent="0.2">
      <c r="A17" s="12">
        <v>7</v>
      </c>
      <c r="B17" s="51"/>
      <c r="C17" s="17" t="s">
        <v>23</v>
      </c>
      <c r="D17" s="12" t="s">
        <v>16</v>
      </c>
      <c r="E17" s="52">
        <f>115.5/1000</f>
        <v>0.11550000000000001</v>
      </c>
      <c r="F17" s="16"/>
      <c r="G17" s="14"/>
      <c r="H17" s="13"/>
      <c r="I17" s="14"/>
      <c r="J17" s="13"/>
      <c r="K17" s="14"/>
      <c r="L17" s="14"/>
      <c r="M17" s="45"/>
    </row>
    <row r="18" spans="1:14" ht="13.5" x14ac:dyDescent="0.2">
      <c r="A18" s="12">
        <v>8</v>
      </c>
      <c r="B18" s="51"/>
      <c r="C18" s="17" t="s">
        <v>20</v>
      </c>
      <c r="D18" s="12" t="s">
        <v>16</v>
      </c>
      <c r="E18" s="52">
        <f>(10.7+539.5+147.9)/1000</f>
        <v>0.69810000000000005</v>
      </c>
      <c r="F18" s="16"/>
      <c r="G18" s="14"/>
      <c r="H18" s="13"/>
      <c r="I18" s="14"/>
      <c r="J18" s="13"/>
      <c r="K18" s="14"/>
      <c r="L18" s="14"/>
      <c r="M18" s="45"/>
    </row>
    <row r="19" spans="1:14" s="46" customFormat="1" ht="27" x14ac:dyDescent="0.2">
      <c r="A19" s="12">
        <v>9</v>
      </c>
      <c r="B19" s="51"/>
      <c r="C19" s="15" t="s">
        <v>31</v>
      </c>
      <c r="D19" s="16" t="s">
        <v>16</v>
      </c>
      <c r="E19" s="81">
        <v>8.1699999999999995E-2</v>
      </c>
      <c r="F19" s="16"/>
      <c r="G19" s="14"/>
      <c r="H19" s="13"/>
      <c r="I19" s="14"/>
      <c r="J19" s="13"/>
      <c r="K19" s="14"/>
      <c r="L19" s="20"/>
      <c r="M19" s="50"/>
    </row>
    <row r="20" spans="1:14" s="46" customFormat="1" ht="27" customHeight="1" x14ac:dyDescent="0.2">
      <c r="A20" s="12">
        <v>10</v>
      </c>
      <c r="B20" s="51"/>
      <c r="C20" s="15" t="s">
        <v>53</v>
      </c>
      <c r="D20" s="16" t="s">
        <v>11</v>
      </c>
      <c r="E20" s="13">
        <v>0.5</v>
      </c>
      <c r="F20" s="16"/>
      <c r="G20" s="14"/>
      <c r="H20" s="13"/>
      <c r="I20" s="14"/>
      <c r="J20" s="13"/>
      <c r="K20" s="14"/>
      <c r="L20" s="14"/>
      <c r="M20" s="50"/>
    </row>
    <row r="21" spans="1:14" ht="28.5" customHeight="1" x14ac:dyDescent="0.2">
      <c r="A21" s="12">
        <v>11</v>
      </c>
      <c r="B21" s="23"/>
      <c r="C21" s="15" t="s">
        <v>32</v>
      </c>
      <c r="D21" s="16" t="s">
        <v>16</v>
      </c>
      <c r="E21" s="78">
        <f>(2365.6+2693.7+317.2+1395.5+171.8+171.8)/1000</f>
        <v>7.1155999999999997</v>
      </c>
      <c r="F21" s="65"/>
      <c r="G21" s="49"/>
      <c r="H21" s="49"/>
      <c r="I21" s="49"/>
      <c r="J21" s="49"/>
      <c r="K21" s="49"/>
      <c r="L21" s="49"/>
      <c r="M21" s="45"/>
      <c r="N21" s="53"/>
    </row>
    <row r="22" spans="1:14" customFormat="1" ht="30" customHeight="1" x14ac:dyDescent="0.2">
      <c r="A22" s="12">
        <v>12</v>
      </c>
      <c r="B22" s="51"/>
      <c r="C22" s="15" t="s">
        <v>34</v>
      </c>
      <c r="D22" s="16" t="s">
        <v>16</v>
      </c>
      <c r="E22" s="78">
        <f>E21</f>
        <v>7.1155999999999997</v>
      </c>
      <c r="F22" s="65"/>
      <c r="G22" s="49"/>
      <c r="H22" s="49"/>
      <c r="I22" s="49"/>
      <c r="J22" s="49"/>
      <c r="K22" s="49"/>
      <c r="L22" s="49"/>
      <c r="M22" s="45"/>
    </row>
    <row r="23" spans="1:14" ht="28.5" customHeight="1" x14ac:dyDescent="0.2">
      <c r="A23" s="12">
        <v>13</v>
      </c>
      <c r="B23" s="12"/>
      <c r="C23" s="15" t="s">
        <v>65</v>
      </c>
      <c r="D23" s="16" t="s">
        <v>8</v>
      </c>
      <c r="E23" s="25">
        <v>1</v>
      </c>
      <c r="F23" s="16"/>
      <c r="G23" s="14"/>
      <c r="H23" s="13"/>
      <c r="I23" s="14"/>
      <c r="J23" s="13"/>
      <c r="K23" s="14"/>
      <c r="L23" s="14"/>
      <c r="M23" s="45"/>
      <c r="N23" s="53"/>
    </row>
    <row r="24" spans="1:14" s="22" customFormat="1" ht="27" x14ac:dyDescent="0.25">
      <c r="A24" s="24">
        <v>14</v>
      </c>
      <c r="B24" s="33"/>
      <c r="C24" s="28" t="s">
        <v>42</v>
      </c>
      <c r="D24" s="29" t="s">
        <v>26</v>
      </c>
      <c r="E24" s="25">
        <v>1</v>
      </c>
      <c r="F24" s="31"/>
      <c r="G24" s="32"/>
      <c r="H24" s="32"/>
      <c r="I24" s="20"/>
      <c r="J24" s="20"/>
      <c r="K24" s="20"/>
      <c r="L24" s="20"/>
    </row>
    <row r="25" spans="1:14" customFormat="1" ht="14.25" customHeight="1" x14ac:dyDescent="0.2">
      <c r="A25" s="24">
        <v>15</v>
      </c>
      <c r="B25" s="33"/>
      <c r="C25" s="17" t="s">
        <v>37</v>
      </c>
      <c r="D25" s="12" t="s">
        <v>18</v>
      </c>
      <c r="E25" s="66">
        <v>20</v>
      </c>
      <c r="F25" s="66"/>
      <c r="G25" s="66"/>
      <c r="H25" s="67"/>
      <c r="I25" s="67"/>
      <c r="J25" s="66"/>
      <c r="K25" s="67"/>
      <c r="L25" s="67"/>
      <c r="M25" s="50"/>
    </row>
    <row r="26" spans="1:14" customFormat="1" ht="14.25" customHeight="1" x14ac:dyDescent="0.2">
      <c r="A26" s="24">
        <v>16</v>
      </c>
      <c r="B26" s="33"/>
      <c r="C26" s="17" t="s">
        <v>38</v>
      </c>
      <c r="D26" s="12" t="s">
        <v>18</v>
      </c>
      <c r="E26" s="66">
        <v>15</v>
      </c>
      <c r="F26" s="66"/>
      <c r="G26" s="66"/>
      <c r="H26" s="67"/>
      <c r="I26" s="67"/>
      <c r="J26" s="66"/>
      <c r="K26" s="67"/>
      <c r="L26" s="67"/>
      <c r="M26" s="50"/>
    </row>
    <row r="27" spans="1:14" customFormat="1" ht="14.25" customHeight="1" x14ac:dyDescent="0.2">
      <c r="A27" s="24">
        <v>17</v>
      </c>
      <c r="B27" s="33"/>
      <c r="C27" s="17" t="s">
        <v>43</v>
      </c>
      <c r="D27" s="12" t="s">
        <v>18</v>
      </c>
      <c r="E27" s="66">
        <v>18</v>
      </c>
      <c r="F27" s="66"/>
      <c r="G27" s="66"/>
      <c r="H27" s="67"/>
      <c r="I27" s="67"/>
      <c r="J27" s="66"/>
      <c r="K27" s="67"/>
      <c r="L27" s="67"/>
      <c r="M27" s="50"/>
    </row>
    <row r="28" spans="1:14" s="46" customFormat="1" ht="29.25" customHeight="1" x14ac:dyDescent="0.2">
      <c r="A28" s="68">
        <v>18</v>
      </c>
      <c r="B28" s="64"/>
      <c r="C28" s="56" t="s">
        <v>83</v>
      </c>
      <c r="D28" s="12" t="s">
        <v>18</v>
      </c>
      <c r="E28" s="14">
        <v>40</v>
      </c>
      <c r="F28" s="66"/>
      <c r="G28" s="67"/>
      <c r="H28" s="67"/>
      <c r="I28" s="14"/>
      <c r="J28" s="66"/>
      <c r="K28" s="67"/>
      <c r="L28" s="67"/>
      <c r="M28" s="50"/>
    </row>
    <row r="29" spans="1:14" s="3" customFormat="1" ht="14.25" customHeight="1" x14ac:dyDescent="0.25">
      <c r="A29" s="12">
        <v>19</v>
      </c>
      <c r="B29" s="26"/>
      <c r="C29" s="17" t="s">
        <v>44</v>
      </c>
      <c r="D29" s="12" t="s">
        <v>19</v>
      </c>
      <c r="E29" s="18">
        <v>3</v>
      </c>
      <c r="F29" s="16"/>
      <c r="G29" s="14"/>
      <c r="H29" s="13"/>
      <c r="I29" s="14"/>
      <c r="J29" s="13"/>
      <c r="K29" s="14"/>
      <c r="L29" s="14"/>
    </row>
    <row r="30" spans="1:14" s="3" customFormat="1" ht="14.25" customHeight="1" x14ac:dyDescent="0.25">
      <c r="A30" s="12">
        <v>20</v>
      </c>
      <c r="B30" s="26"/>
      <c r="C30" s="17" t="s">
        <v>54</v>
      </c>
      <c r="D30" s="12" t="s">
        <v>19</v>
      </c>
      <c r="E30" s="18">
        <v>2</v>
      </c>
      <c r="F30" s="16"/>
      <c r="G30" s="14"/>
      <c r="H30" s="13"/>
      <c r="I30" s="14"/>
      <c r="J30" s="13"/>
      <c r="K30" s="14"/>
      <c r="L30" s="14"/>
    </row>
    <row r="31" spans="1:14" s="3" customFormat="1" ht="14.25" customHeight="1" x14ac:dyDescent="0.25">
      <c r="A31" s="12">
        <v>21</v>
      </c>
      <c r="B31" s="26"/>
      <c r="C31" s="17" t="s">
        <v>45</v>
      </c>
      <c r="D31" s="12" t="s">
        <v>19</v>
      </c>
      <c r="E31" s="18">
        <v>4</v>
      </c>
      <c r="F31" s="16"/>
      <c r="G31" s="14"/>
      <c r="H31" s="13"/>
      <c r="I31" s="14"/>
      <c r="J31" s="13"/>
      <c r="K31" s="14"/>
      <c r="L31" s="14"/>
    </row>
    <row r="32" spans="1:14" s="3" customFormat="1" ht="14.25" customHeight="1" x14ac:dyDescent="0.25">
      <c r="A32" s="12">
        <v>22</v>
      </c>
      <c r="B32" s="26"/>
      <c r="C32" s="17" t="s">
        <v>39</v>
      </c>
      <c r="D32" s="12" t="s">
        <v>8</v>
      </c>
      <c r="E32" s="18">
        <v>3</v>
      </c>
      <c r="F32" s="16"/>
      <c r="G32" s="14"/>
      <c r="H32" s="13"/>
      <c r="I32" s="14"/>
      <c r="J32" s="13"/>
      <c r="K32" s="14"/>
      <c r="L32" s="14"/>
      <c r="M32" s="5"/>
    </row>
    <row r="33" spans="1:14" s="3" customFormat="1" ht="14.25" customHeight="1" x14ac:dyDescent="0.25">
      <c r="A33" s="12">
        <v>23</v>
      </c>
      <c r="B33" s="26"/>
      <c r="C33" s="17" t="s">
        <v>40</v>
      </c>
      <c r="D33" s="12" t="s">
        <v>8</v>
      </c>
      <c r="E33" s="18">
        <v>2</v>
      </c>
      <c r="F33" s="16"/>
      <c r="G33" s="14"/>
      <c r="H33" s="13"/>
      <c r="I33" s="14"/>
      <c r="J33" s="13"/>
      <c r="K33" s="14"/>
      <c r="L33" s="14"/>
      <c r="M33" s="5"/>
    </row>
    <row r="34" spans="1:14" s="3" customFormat="1" ht="14.25" customHeight="1" x14ac:dyDescent="0.25">
      <c r="A34" s="12">
        <v>24</v>
      </c>
      <c r="B34" s="26"/>
      <c r="C34" s="17" t="s">
        <v>41</v>
      </c>
      <c r="D34" s="12" t="s">
        <v>8</v>
      </c>
      <c r="E34" s="18">
        <v>2</v>
      </c>
      <c r="F34" s="16"/>
      <c r="G34" s="14"/>
      <c r="H34" s="13"/>
      <c r="I34" s="14"/>
      <c r="J34" s="13"/>
      <c r="K34" s="14"/>
      <c r="L34" s="14"/>
      <c r="M34" s="5"/>
    </row>
    <row r="35" spans="1:14" s="21" customFormat="1" ht="27" x14ac:dyDescent="0.2">
      <c r="A35" s="24">
        <v>25</v>
      </c>
      <c r="B35" s="77"/>
      <c r="C35" s="28" t="s">
        <v>50</v>
      </c>
      <c r="D35" s="30" t="s">
        <v>11</v>
      </c>
      <c r="E35" s="20">
        <v>3</v>
      </c>
      <c r="F35" s="20"/>
      <c r="G35" s="20"/>
      <c r="H35" s="20"/>
      <c r="I35" s="20"/>
      <c r="J35" s="20"/>
      <c r="K35" s="20"/>
      <c r="L35" s="20"/>
    </row>
    <row r="36" spans="1:14" s="3" customFormat="1" ht="16.5" customHeight="1" x14ac:dyDescent="0.25">
      <c r="A36" s="12">
        <v>26</v>
      </c>
      <c r="B36" s="27"/>
      <c r="C36" s="69" t="s">
        <v>66</v>
      </c>
      <c r="D36" s="12" t="s">
        <v>8</v>
      </c>
      <c r="E36" s="14">
        <v>2</v>
      </c>
      <c r="F36" s="16"/>
      <c r="G36" s="14"/>
      <c r="H36" s="13"/>
      <c r="I36" s="14"/>
      <c r="J36" s="13"/>
      <c r="K36" s="14"/>
      <c r="L36" s="14"/>
      <c r="M36" s="5"/>
    </row>
    <row r="37" spans="1:14" s="3" customFormat="1" ht="16.5" customHeight="1" x14ac:dyDescent="0.25">
      <c r="A37" s="12">
        <v>27</v>
      </c>
      <c r="B37" s="27"/>
      <c r="C37" s="17" t="s">
        <v>49</v>
      </c>
      <c r="D37" s="12" t="s">
        <v>8</v>
      </c>
      <c r="E37" s="65">
        <v>2</v>
      </c>
      <c r="F37" s="49"/>
      <c r="G37" s="49"/>
      <c r="H37" s="49"/>
      <c r="I37" s="49"/>
      <c r="J37" s="49"/>
      <c r="K37" s="49"/>
      <c r="L37" s="49"/>
      <c r="M37" s="76"/>
      <c r="N37" s="76"/>
    </row>
    <row r="38" spans="1:14" s="57" customFormat="1" ht="13.5" x14ac:dyDescent="0.2">
      <c r="A38" s="55"/>
      <c r="B38" s="56"/>
      <c r="C38" s="34" t="s">
        <v>5</v>
      </c>
      <c r="D38" s="16"/>
      <c r="E38" s="13"/>
      <c r="F38" s="16"/>
      <c r="G38" s="25"/>
      <c r="H38" s="25"/>
      <c r="I38" s="25"/>
      <c r="J38" s="25"/>
      <c r="K38" s="25"/>
      <c r="L38" s="25"/>
      <c r="M38" s="54"/>
    </row>
    <row r="39" spans="1:14" s="57" customFormat="1" ht="15.75" customHeight="1" x14ac:dyDescent="0.2">
      <c r="A39" s="55"/>
      <c r="B39" s="56"/>
      <c r="C39" s="58" t="s">
        <v>46</v>
      </c>
      <c r="D39" s="16"/>
      <c r="E39" s="13"/>
      <c r="F39" s="16"/>
      <c r="G39" s="25"/>
      <c r="H39" s="25"/>
      <c r="I39" s="25"/>
      <c r="J39" s="25"/>
      <c r="K39" s="25"/>
      <c r="L39" s="25"/>
      <c r="M39" s="54"/>
    </row>
    <row r="40" spans="1:14" s="57" customFormat="1" ht="13.5" x14ac:dyDescent="0.2">
      <c r="A40" s="55"/>
      <c r="B40" s="56"/>
      <c r="C40" s="58" t="s">
        <v>33</v>
      </c>
      <c r="D40" s="16"/>
      <c r="E40" s="13"/>
      <c r="F40" s="16"/>
      <c r="G40" s="25"/>
      <c r="H40" s="25"/>
      <c r="I40" s="25"/>
      <c r="J40" s="25"/>
      <c r="K40" s="25"/>
      <c r="L40" s="25"/>
      <c r="M40" s="54"/>
    </row>
    <row r="41" spans="1:14" s="57" customFormat="1" ht="13.5" x14ac:dyDescent="0.2">
      <c r="A41" s="55"/>
      <c r="B41" s="56"/>
      <c r="C41" s="58" t="s">
        <v>17</v>
      </c>
      <c r="D41" s="16"/>
      <c r="E41" s="13"/>
      <c r="F41" s="16"/>
      <c r="G41" s="25"/>
      <c r="H41" s="25"/>
      <c r="I41" s="25"/>
      <c r="J41" s="25"/>
      <c r="K41" s="25"/>
      <c r="L41" s="25"/>
      <c r="M41" s="54"/>
    </row>
    <row r="42" spans="1:14" s="57" customFormat="1" ht="13.5" x14ac:dyDescent="0.2">
      <c r="A42" s="55"/>
      <c r="B42" s="56"/>
      <c r="C42" s="58" t="s">
        <v>27</v>
      </c>
      <c r="D42" s="16"/>
      <c r="E42" s="13"/>
      <c r="F42" s="16"/>
      <c r="G42" s="25"/>
      <c r="H42" s="25"/>
      <c r="I42" s="25"/>
      <c r="J42" s="25"/>
      <c r="K42" s="25"/>
      <c r="L42" s="25"/>
      <c r="M42" s="54"/>
    </row>
    <row r="43" spans="1:14" s="57" customFormat="1" ht="16.5" customHeight="1" x14ac:dyDescent="0.2">
      <c r="A43" s="59"/>
      <c r="B43" s="56"/>
      <c r="C43" s="15" t="s">
        <v>47</v>
      </c>
      <c r="D43" s="108" t="s">
        <v>72</v>
      </c>
      <c r="E43" s="16"/>
      <c r="F43" s="25"/>
      <c r="G43" s="25"/>
      <c r="H43" s="25"/>
      <c r="I43" s="25"/>
      <c r="J43" s="25"/>
      <c r="K43" s="25"/>
      <c r="L43" s="25"/>
    </row>
    <row r="44" spans="1:14" s="57" customFormat="1" ht="16.5" customHeight="1" x14ac:dyDescent="0.2">
      <c r="A44" s="59"/>
      <c r="B44" s="56"/>
      <c r="C44" s="15" t="s">
        <v>35</v>
      </c>
      <c r="D44" s="108" t="s">
        <v>72</v>
      </c>
      <c r="E44" s="16"/>
      <c r="F44" s="25"/>
      <c r="G44" s="25"/>
      <c r="H44" s="25"/>
      <c r="I44" s="25"/>
      <c r="J44" s="25"/>
      <c r="K44" s="25"/>
      <c r="L44" s="25"/>
    </row>
    <row r="45" spans="1:14" s="57" customFormat="1" ht="28.5" customHeight="1" x14ac:dyDescent="0.2">
      <c r="A45" s="59"/>
      <c r="B45" s="56"/>
      <c r="C45" s="15" t="s">
        <v>36</v>
      </c>
      <c r="D45" s="108" t="s">
        <v>72</v>
      </c>
      <c r="E45" s="16"/>
      <c r="F45" s="25"/>
      <c r="G45" s="25"/>
      <c r="H45" s="25"/>
      <c r="I45" s="25"/>
      <c r="J45" s="25"/>
      <c r="K45" s="25"/>
      <c r="L45" s="25"/>
    </row>
    <row r="46" spans="1:14" s="57" customFormat="1" ht="13.5" x14ac:dyDescent="0.25">
      <c r="A46" s="59"/>
      <c r="B46" s="51"/>
      <c r="C46" s="19" t="s">
        <v>5</v>
      </c>
      <c r="D46" s="126"/>
      <c r="E46" s="59"/>
      <c r="F46" s="59"/>
      <c r="G46" s="60"/>
      <c r="H46" s="60"/>
      <c r="I46" s="60"/>
      <c r="J46" s="60"/>
      <c r="K46" s="60"/>
      <c r="L46" s="60"/>
    </row>
    <row r="47" spans="1:14" s="57" customFormat="1" ht="13.5" customHeight="1" x14ac:dyDescent="0.2">
      <c r="A47" s="59"/>
      <c r="B47" s="56"/>
      <c r="C47" s="15" t="s">
        <v>25</v>
      </c>
      <c r="D47" s="108" t="s">
        <v>72</v>
      </c>
      <c r="E47" s="16"/>
      <c r="F47" s="25"/>
      <c r="G47" s="25"/>
      <c r="H47" s="25"/>
      <c r="I47" s="25"/>
      <c r="J47" s="25"/>
      <c r="K47" s="25"/>
      <c r="L47" s="25"/>
    </row>
    <row r="48" spans="1:14" s="57" customFormat="1" ht="13.5" x14ac:dyDescent="0.25">
      <c r="A48" s="59"/>
      <c r="B48" s="59"/>
      <c r="C48" s="111" t="s">
        <v>60</v>
      </c>
      <c r="D48" s="59"/>
      <c r="E48" s="59"/>
      <c r="F48" s="59"/>
      <c r="G48" s="60"/>
      <c r="H48" s="60"/>
      <c r="I48" s="60"/>
      <c r="J48" s="60"/>
      <c r="K48" s="60"/>
      <c r="L48" s="60"/>
    </row>
    <row r="49" spans="1:64" ht="16.5" x14ac:dyDescent="0.2">
      <c r="A49" s="128"/>
      <c r="B49" s="128"/>
      <c r="C49" s="26" t="s">
        <v>70</v>
      </c>
      <c r="D49" s="128"/>
      <c r="E49" s="129"/>
      <c r="F49" s="130"/>
      <c r="G49" s="129"/>
      <c r="H49" s="129"/>
      <c r="I49" s="129"/>
      <c r="J49" s="129"/>
      <c r="K49" s="129"/>
      <c r="L49" s="129"/>
    </row>
    <row r="50" spans="1:64" ht="16.5" x14ac:dyDescent="0.2">
      <c r="A50" s="12"/>
      <c r="B50" s="51"/>
      <c r="C50" s="82" t="s">
        <v>71</v>
      </c>
      <c r="D50" s="16"/>
      <c r="E50" s="13"/>
      <c r="F50" s="16"/>
      <c r="G50" s="14"/>
      <c r="H50" s="13"/>
      <c r="I50" s="14"/>
      <c r="J50" s="13"/>
      <c r="K50" s="14"/>
      <c r="L50" s="14"/>
      <c r="M50" s="75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</row>
    <row r="51" spans="1:64" s="7" customFormat="1" ht="30" customHeight="1" x14ac:dyDescent="0.25">
      <c r="A51" s="84">
        <v>1</v>
      </c>
      <c r="B51" s="85"/>
      <c r="C51" s="90" t="s">
        <v>55</v>
      </c>
      <c r="D51" s="86" t="s">
        <v>11</v>
      </c>
      <c r="E51" s="87">
        <f>50*0.5*0.4</f>
        <v>10</v>
      </c>
      <c r="F51" s="86"/>
      <c r="G51" s="88"/>
      <c r="H51" s="89"/>
      <c r="I51" s="88"/>
      <c r="J51" s="89"/>
      <c r="K51" s="88"/>
      <c r="L51" s="88"/>
      <c r="M51" s="48"/>
    </row>
    <row r="52" spans="1:64" s="7" customFormat="1" ht="15.75" customHeight="1" x14ac:dyDescent="0.25">
      <c r="A52" s="91">
        <v>2</v>
      </c>
      <c r="B52" s="92"/>
      <c r="C52" s="132" t="s">
        <v>56</v>
      </c>
      <c r="D52" s="93" t="s">
        <v>11</v>
      </c>
      <c r="E52" s="94">
        <f>E51</f>
        <v>10</v>
      </c>
      <c r="F52" s="93"/>
      <c r="G52" s="95"/>
      <c r="H52" s="96"/>
      <c r="I52" s="95"/>
      <c r="J52" s="96"/>
      <c r="K52" s="95"/>
      <c r="L52" s="95"/>
      <c r="M52" s="48"/>
    </row>
    <row r="53" spans="1:64" s="100" customFormat="1" ht="28.5" customHeight="1" x14ac:dyDescent="0.2">
      <c r="A53" s="93">
        <v>3</v>
      </c>
      <c r="B53" s="93"/>
      <c r="C53" s="133" t="s">
        <v>57</v>
      </c>
      <c r="D53" s="97" t="s">
        <v>18</v>
      </c>
      <c r="E53" s="98">
        <v>50</v>
      </c>
      <c r="F53" s="99"/>
      <c r="G53" s="99"/>
      <c r="H53" s="99"/>
      <c r="I53" s="99"/>
      <c r="J53" s="99"/>
      <c r="K53" s="99"/>
      <c r="L53" s="99"/>
    </row>
    <row r="54" spans="1:64" ht="15" customHeight="1" x14ac:dyDescent="0.2">
      <c r="A54" s="12"/>
      <c r="B54" s="23"/>
      <c r="C54" s="101" t="s">
        <v>58</v>
      </c>
      <c r="D54" s="102"/>
      <c r="E54" s="103"/>
      <c r="F54" s="104"/>
      <c r="G54" s="104"/>
      <c r="H54" s="104"/>
      <c r="I54" s="104"/>
      <c r="J54" s="104"/>
      <c r="K54" s="104"/>
      <c r="L54" s="104"/>
      <c r="M54" s="105">
        <f>G54+I54</f>
        <v>0</v>
      </c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64" s="3" customFormat="1" ht="13.5" x14ac:dyDescent="0.25">
      <c r="A55" s="106"/>
      <c r="B55" s="106"/>
      <c r="C55" s="107" t="s">
        <v>59</v>
      </c>
      <c r="D55" s="108" t="s">
        <v>72</v>
      </c>
      <c r="E55" s="110"/>
      <c r="F55" s="109"/>
      <c r="G55" s="104"/>
      <c r="H55" s="104"/>
      <c r="I55" s="104"/>
      <c r="J55" s="104"/>
      <c r="K55" s="104"/>
      <c r="L55" s="104"/>
      <c r="M55" s="6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</row>
    <row r="56" spans="1:64" s="3" customFormat="1" ht="13.5" x14ac:dyDescent="0.25">
      <c r="A56" s="106"/>
      <c r="B56" s="106"/>
      <c r="C56" s="111" t="s">
        <v>5</v>
      </c>
      <c r="D56" s="109"/>
      <c r="E56" s="110"/>
      <c r="F56" s="109"/>
      <c r="G56" s="104"/>
      <c r="H56" s="104"/>
      <c r="I56" s="104"/>
      <c r="J56" s="104"/>
      <c r="K56" s="104"/>
      <c r="L56" s="104"/>
      <c r="M56" s="6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</row>
    <row r="57" spans="1:64" s="3" customFormat="1" ht="13.5" x14ac:dyDescent="0.25">
      <c r="A57" s="12"/>
      <c r="B57" s="12"/>
      <c r="C57" s="107" t="s">
        <v>25</v>
      </c>
      <c r="D57" s="108" t="s">
        <v>72</v>
      </c>
      <c r="E57" s="110"/>
      <c r="F57" s="109"/>
      <c r="G57" s="104"/>
      <c r="H57" s="104"/>
      <c r="I57" s="104"/>
      <c r="J57" s="104"/>
      <c r="K57" s="104"/>
      <c r="L57" s="104"/>
      <c r="M57" s="6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</row>
    <row r="58" spans="1:64" s="3" customFormat="1" ht="13.5" x14ac:dyDescent="0.25">
      <c r="A58" s="12"/>
      <c r="B58" s="12"/>
      <c r="C58" s="111" t="s">
        <v>82</v>
      </c>
      <c r="D58" s="109"/>
      <c r="E58" s="110"/>
      <c r="F58" s="109"/>
      <c r="G58" s="104"/>
      <c r="H58" s="104"/>
      <c r="I58" s="104"/>
      <c r="J58" s="104"/>
      <c r="K58" s="104"/>
      <c r="L58" s="104"/>
      <c r="M58" s="112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</row>
    <row r="59" spans="1:64" ht="15.75" x14ac:dyDescent="0.2">
      <c r="A59" s="84"/>
      <c r="B59" s="113"/>
      <c r="C59" s="131" t="s">
        <v>68</v>
      </c>
      <c r="D59" s="86"/>
      <c r="E59" s="89"/>
      <c r="F59" s="86"/>
      <c r="G59" s="88"/>
      <c r="H59" s="89"/>
      <c r="I59" s="88"/>
      <c r="J59" s="89"/>
      <c r="K59" s="88"/>
      <c r="L59" s="88"/>
      <c r="M59" s="75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64" ht="28.5" customHeight="1" x14ac:dyDescent="0.2">
      <c r="A60" s="91">
        <v>4</v>
      </c>
      <c r="B60" s="91"/>
      <c r="C60" s="133" t="s">
        <v>61</v>
      </c>
      <c r="D60" s="91" t="s">
        <v>18</v>
      </c>
      <c r="E60" s="137">
        <v>50</v>
      </c>
      <c r="F60" s="93"/>
      <c r="G60" s="95"/>
      <c r="H60" s="96"/>
      <c r="I60" s="95"/>
      <c r="J60" s="96"/>
      <c r="K60" s="95"/>
      <c r="L60" s="95"/>
      <c r="M60" s="75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64" s="115" customFormat="1" ht="30.75" customHeight="1" x14ac:dyDescent="0.2">
      <c r="A61" s="93">
        <v>5</v>
      </c>
      <c r="B61" s="114"/>
      <c r="C61" s="133" t="s">
        <v>69</v>
      </c>
      <c r="D61" s="93" t="s">
        <v>18</v>
      </c>
      <c r="E61" s="137">
        <v>50</v>
      </c>
      <c r="F61" s="99"/>
      <c r="G61" s="99"/>
      <c r="H61" s="99"/>
      <c r="I61" s="99"/>
      <c r="J61" s="99"/>
      <c r="K61" s="99"/>
      <c r="L61" s="99"/>
    </row>
    <row r="62" spans="1:64" s="119" customFormat="1" ht="13.5" x14ac:dyDescent="0.2">
      <c r="A62" s="93">
        <v>6</v>
      </c>
      <c r="B62" s="116"/>
      <c r="C62" s="134" t="s">
        <v>62</v>
      </c>
      <c r="D62" s="117" t="s">
        <v>18</v>
      </c>
      <c r="E62" s="137">
        <v>50</v>
      </c>
      <c r="F62" s="95"/>
      <c r="G62" s="95"/>
      <c r="H62" s="95"/>
      <c r="I62" s="95"/>
      <c r="J62" s="96"/>
      <c r="K62" s="95"/>
      <c r="L62" s="95"/>
      <c r="M62" s="118"/>
    </row>
    <row r="63" spans="1:64" ht="15" customHeight="1" x14ac:dyDescent="0.2">
      <c r="A63" s="102"/>
      <c r="B63" s="26"/>
      <c r="C63" s="101" t="s">
        <v>58</v>
      </c>
      <c r="D63" s="102"/>
      <c r="E63" s="103"/>
      <c r="F63" s="109"/>
      <c r="G63" s="120"/>
      <c r="H63" s="120"/>
      <c r="I63" s="120"/>
      <c r="J63" s="120"/>
      <c r="K63" s="120"/>
      <c r="L63" s="120"/>
      <c r="M63" s="121">
        <f>G63+I63+K63</f>
        <v>0</v>
      </c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64" ht="14.25" customHeight="1" x14ac:dyDescent="0.2">
      <c r="A64" s="102"/>
      <c r="B64" s="122"/>
      <c r="C64" s="123" t="s">
        <v>63</v>
      </c>
      <c r="D64" s="124" t="s">
        <v>72</v>
      </c>
      <c r="E64" s="103"/>
      <c r="F64" s="109"/>
      <c r="G64" s="120"/>
      <c r="H64" s="120"/>
      <c r="I64" s="120"/>
      <c r="J64" s="120"/>
      <c r="K64" s="120"/>
      <c r="L64" s="120"/>
      <c r="M64" s="75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64" ht="14.25" customHeight="1" x14ac:dyDescent="0.2">
      <c r="A65" s="102"/>
      <c r="B65" s="122"/>
      <c r="C65" s="101" t="s">
        <v>58</v>
      </c>
      <c r="D65" s="102"/>
      <c r="E65" s="103"/>
      <c r="F65" s="109"/>
      <c r="G65" s="120"/>
      <c r="H65" s="120"/>
      <c r="I65" s="120"/>
      <c r="J65" s="120"/>
      <c r="K65" s="120"/>
      <c r="L65" s="120"/>
      <c r="M65" s="121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15" customHeight="1" x14ac:dyDescent="0.2">
      <c r="A66" s="102"/>
      <c r="B66" s="122"/>
      <c r="C66" s="107" t="s">
        <v>25</v>
      </c>
      <c r="D66" s="124" t="s">
        <v>72</v>
      </c>
      <c r="E66" s="103"/>
      <c r="F66" s="109"/>
      <c r="G66" s="120"/>
      <c r="H66" s="120"/>
      <c r="I66" s="120"/>
      <c r="J66" s="120"/>
      <c r="K66" s="120"/>
      <c r="L66" s="120"/>
      <c r="M66" s="125">
        <f>K66+I66+G66</f>
        <v>0</v>
      </c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15" customHeight="1" x14ac:dyDescent="0.2">
      <c r="A67" s="102"/>
      <c r="B67" s="122"/>
      <c r="C67" s="101" t="s">
        <v>73</v>
      </c>
      <c r="D67" s="102"/>
      <c r="E67" s="103"/>
      <c r="F67" s="109"/>
      <c r="G67" s="120"/>
      <c r="H67" s="120"/>
      <c r="I67" s="120"/>
      <c r="J67" s="120"/>
      <c r="K67" s="120"/>
      <c r="L67" s="120"/>
      <c r="M67" s="121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64" ht="18" customHeight="1" x14ac:dyDescent="0.2">
      <c r="A68" s="102"/>
      <c r="B68" s="126"/>
      <c r="C68" s="111" t="s">
        <v>74</v>
      </c>
      <c r="D68" s="109"/>
      <c r="E68" s="109"/>
      <c r="F68" s="104"/>
      <c r="G68" s="120"/>
      <c r="H68" s="120"/>
      <c r="I68" s="120"/>
      <c r="J68" s="120"/>
      <c r="K68" s="120"/>
      <c r="L68" s="120"/>
      <c r="M68" s="127">
        <f>L68/1000</f>
        <v>0</v>
      </c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64" s="57" customFormat="1" ht="13.5" x14ac:dyDescent="0.25">
      <c r="A69" s="59"/>
      <c r="B69" s="59"/>
      <c r="C69" s="111" t="s">
        <v>64</v>
      </c>
      <c r="D69" s="59"/>
      <c r="E69" s="59"/>
      <c r="F69" s="59"/>
      <c r="G69" s="60"/>
      <c r="H69" s="60"/>
      <c r="I69" s="60"/>
      <c r="J69" s="60"/>
      <c r="K69" s="60"/>
      <c r="L69" s="60"/>
    </row>
    <row r="70" spans="1:64" s="57" customFormat="1" ht="27" x14ac:dyDescent="0.25">
      <c r="A70" s="59"/>
      <c r="B70" s="59"/>
      <c r="C70" s="107" t="s">
        <v>75</v>
      </c>
      <c r="D70" s="124">
        <v>0.05</v>
      </c>
      <c r="E70" s="59"/>
      <c r="F70" s="59"/>
      <c r="G70" s="60"/>
      <c r="H70" s="60"/>
      <c r="I70" s="60"/>
      <c r="J70" s="60"/>
      <c r="K70" s="60"/>
      <c r="L70" s="60"/>
    </row>
    <row r="71" spans="1:64" s="57" customFormat="1" ht="13.5" x14ac:dyDescent="0.25">
      <c r="A71" s="59"/>
      <c r="B71" s="59"/>
      <c r="C71" s="111" t="s">
        <v>58</v>
      </c>
      <c r="D71" s="59"/>
      <c r="E71" s="59"/>
      <c r="F71" s="59"/>
      <c r="G71" s="60"/>
      <c r="H71" s="60"/>
      <c r="I71" s="60"/>
      <c r="J71" s="60"/>
      <c r="K71" s="60"/>
      <c r="L71" s="60"/>
    </row>
  </sheetData>
  <mergeCells count="18">
    <mergeCell ref="J7:K7"/>
    <mergeCell ref="L7:L8"/>
    <mergeCell ref="B6:C6"/>
    <mergeCell ref="F6:H6"/>
    <mergeCell ref="I6:J6"/>
    <mergeCell ref="H7:I7"/>
    <mergeCell ref="A7:A8"/>
    <mergeCell ref="B7:B8"/>
    <mergeCell ref="C7:C8"/>
    <mergeCell ref="D7:D8"/>
    <mergeCell ref="F7:G7"/>
    <mergeCell ref="E7:E8"/>
    <mergeCell ref="A1:L1"/>
    <mergeCell ref="A2:L2"/>
    <mergeCell ref="A3:L3"/>
    <mergeCell ref="B5:C5"/>
    <mergeCell ref="E5:H5"/>
    <mergeCell ref="I5:J5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defeqturi</vt:lpstr>
      <vt:lpstr>defeqturi!Print_Area</vt:lpstr>
      <vt:lpstr>defeqturi!Print_Titles</vt:lpstr>
    </vt:vector>
  </TitlesOfParts>
  <Company>Home Design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Kakulia</dc:creator>
  <cp:lastModifiedBy>xatuna menabdishvili</cp:lastModifiedBy>
  <cp:lastPrinted>2016-07-29T10:21:02Z</cp:lastPrinted>
  <dcterms:created xsi:type="dcterms:W3CDTF">2004-05-18T18:44:03Z</dcterms:created>
  <dcterms:modified xsi:type="dcterms:W3CDTF">2016-08-23T06:54:36Z</dcterms:modified>
</cp:coreProperties>
</file>