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640" windowHeight="13305" activeTab="0"/>
  </bookViews>
  <sheets>
    <sheet name="Sheet1" sheetId="1" r:id="rId1"/>
  </sheets>
  <definedNames/>
  <calcPr fullCalcOnLoad="1"/>
</workbook>
</file>

<file path=xl/sharedStrings.xml><?xml version="1.0" encoding="utf-8"?>
<sst xmlns="http://schemas.openxmlformats.org/spreadsheetml/2006/main" count="145" uniqueCount="94">
  <si>
    <t>lari</t>
  </si>
  <si>
    <t>#</t>
  </si>
  <si>
    <t>jami</t>
  </si>
  <si>
    <t>kac/sT</t>
  </si>
  <si>
    <t>manqanebi</t>
  </si>
  <si>
    <t>sul</t>
  </si>
  <si>
    <t>SromiTi resursebi</t>
  </si>
  <si>
    <t>kub.m.</t>
  </si>
  <si>
    <t>balasti</t>
  </si>
  <si>
    <t>______________________________________________</t>
  </si>
  <si>
    <t>/mSeneblobis dasaxeleba/</t>
  </si>
  <si>
    <t>______________________________</t>
  </si>
  <si>
    <t xml:space="preserve"> /obieqtis, samuSaos da danaxarjebis dasaxeleba/</t>
  </si>
  <si>
    <t>safuZveli:  proeqti</t>
  </si>
  <si>
    <t xml:space="preserve">saxarjTaRricxvo Rirebuleba </t>
  </si>
  <si>
    <t xml:space="preserve">Sedgenilia 2015w. I kv doneze                                 </t>
  </si>
  <si>
    <t xml:space="preserve">   normatiuli</t>
  </si>
  <si>
    <t xml:space="preserve">   xelfasi</t>
  </si>
  <si>
    <t xml:space="preserve">     masala</t>
  </si>
  <si>
    <t xml:space="preserve">   samSeneblo </t>
  </si>
  <si>
    <t>s a m u S a o s</t>
  </si>
  <si>
    <t xml:space="preserve">     resursi</t>
  </si>
  <si>
    <t xml:space="preserve">   meqanizmebi</t>
  </si>
  <si>
    <t>safuZveli</t>
  </si>
  <si>
    <t>dasaxeleba</t>
  </si>
  <si>
    <t>ganz.</t>
  </si>
  <si>
    <t>erTeulze</t>
  </si>
  <si>
    <t>erT.</t>
  </si>
  <si>
    <t>fasi</t>
  </si>
  <si>
    <t>1'</t>
  </si>
  <si>
    <t>2'</t>
  </si>
  <si>
    <t>3'</t>
  </si>
  <si>
    <t>4'</t>
  </si>
  <si>
    <t>5'</t>
  </si>
  <si>
    <t>6'</t>
  </si>
  <si>
    <t>7'</t>
  </si>
  <si>
    <t>8'</t>
  </si>
  <si>
    <t>9'</t>
  </si>
  <si>
    <t>10'</t>
  </si>
  <si>
    <t>12'</t>
  </si>
  <si>
    <t>13'</t>
  </si>
  <si>
    <t>1.1.</t>
  </si>
  <si>
    <t>1-22-15.</t>
  </si>
  <si>
    <t>III kat.  gruntis damuSaveba  eqskavatoriT muxluxa  svlaze, CamCis moc. 0,5kub.m. avtoTviTmclelebze datvirTviT</t>
  </si>
  <si>
    <t>1000kub.m.</t>
  </si>
  <si>
    <t>kodi0918</t>
  </si>
  <si>
    <t>eqskavatoris eqspluatacia</t>
  </si>
  <si>
    <t>m/sT</t>
  </si>
  <si>
    <t xml:space="preserve">sxva manqanebi </t>
  </si>
  <si>
    <t>1.2.</t>
  </si>
  <si>
    <t>1-80-3</t>
  </si>
  <si>
    <t>gruntis  damuSaveba xeliT III kat. gruntSi</t>
  </si>
  <si>
    <t>100kub.m</t>
  </si>
  <si>
    <t>1.3.</t>
  </si>
  <si>
    <t>en da g  1-22-1</t>
  </si>
  <si>
    <t>gruntis  datvirTva avtoTviTmclelebze xeliT</t>
  </si>
  <si>
    <t>tona</t>
  </si>
  <si>
    <t>1.4.</t>
  </si>
  <si>
    <t>srf2015-I T13p.10</t>
  </si>
  <si>
    <t xml:space="preserve">gruntis da samSeneblo nagvis transportireba 10km-ze  </t>
  </si>
  <si>
    <t>1.5.</t>
  </si>
  <si>
    <t>8-3-2gam</t>
  </si>
  <si>
    <t>arxis Zirze qviSa-xreSovani sagebi sisqiT 10sm</t>
  </si>
  <si>
    <t>qviSa-xreSovani narevi</t>
  </si>
  <si>
    <t>sxva xarjebi</t>
  </si>
  <si>
    <t>1.6.</t>
  </si>
  <si>
    <t>Txrilis amovseba mdinaris balastiT</t>
  </si>
  <si>
    <t>1.7.</t>
  </si>
  <si>
    <t>8-3-2.</t>
  </si>
  <si>
    <t>RorRis safuZvlis mowyoba</t>
  </si>
  <si>
    <t xml:space="preserve">RorRi </t>
  </si>
  <si>
    <t>1.8.</t>
  </si>
  <si>
    <t>6-28-3.</t>
  </si>
  <si>
    <t>mon. r/b  arxis mowyoba 40X40</t>
  </si>
  <si>
    <r>
      <t>betoni ~</t>
    </r>
    <r>
      <rPr>
        <sz val="11"/>
        <rFont val="Arial"/>
        <family val="2"/>
      </rPr>
      <t>B</t>
    </r>
    <r>
      <rPr>
        <sz val="11"/>
        <rFont val="AcadNusx"/>
        <family val="0"/>
      </rPr>
      <t>20~ `</t>
    </r>
    <r>
      <rPr>
        <sz val="11"/>
        <rFont val="Arial"/>
        <family val="2"/>
      </rPr>
      <t>W</t>
    </r>
    <r>
      <rPr>
        <sz val="11"/>
        <rFont val="AcadNusx"/>
        <family val="0"/>
      </rPr>
      <t>8~</t>
    </r>
  </si>
  <si>
    <t>yalibis ficari IIIx. 40mm-iani</t>
  </si>
  <si>
    <t>igive, IIIx. 25-32mm-iani</t>
  </si>
  <si>
    <t>Zelaki IIIx. 40mm-iani</t>
  </si>
  <si>
    <t>a-III klasis armatura</t>
  </si>
  <si>
    <t>proeqtiT</t>
  </si>
  <si>
    <t>sof. muxranSi saniaRvre arxis mowyoba</t>
  </si>
  <si>
    <t>lokalur-resursuli xarjTaRricxva #</t>
  </si>
  <si>
    <t xml:space="preserve"> jami</t>
  </si>
  <si>
    <t>ზედნადები</t>
  </si>
  <si>
    <t>ჯამი</t>
  </si>
  <si>
    <t>გეგმიური</t>
  </si>
  <si>
    <t>სატრანსპორტო</t>
  </si>
  <si>
    <t>დღგ</t>
  </si>
  <si>
    <t>სულ</t>
  </si>
  <si>
    <t>მუხრანის სანიაღვრე არხი</t>
  </si>
  <si>
    <t>r/betonis arxi 40X40 cxauris gareSe 681g/m</t>
  </si>
  <si>
    <t>გაუთვალისწინებელი ხარჯები, ფიქსირებული თანხა  1213 ლარი</t>
  </si>
  <si>
    <t>შესრულებული სამუშაოს ექსპერტიზა</t>
  </si>
  <si>
    <t xml:space="preserve">ყურადღება!!!
სახსრები გაუთვალისწინებელ ხარჯებზე არის დამკვეთის განკარგულებაში, გამოიყენება იმ სამუშაოებზე, რომელიც არ არის განსაზღვრული მშენებლობის ხელშეკრულებით, მათი ჩატარების აუცილებლობა გამოიკვეთება მშენებლობის პერიოდში და განისაზღვრება დამკვეთის მიერ, შესაბამისი პროექტის (აქტის) და ხარჯთაღრიცხვის შედგენის ყველა წესის და დარიცხვის დაცვით.
საფუძველი:  მშენებლობის შემფასებელთა კავშირი. მეთოდური ცნობარი (მშენებლობის და სარემონტო სამუშაოების სახარჯთაღრიცხვო ფასების გაანგარიშების შესახებ) თბილისი 2016 წ.
</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</si>
</sst>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Lari&quot;;\-#,##0\ &quot;Lari&quot;"/>
    <numFmt numFmtId="181" formatCode="#,##0\ &quot;Lari&quot;;[Red]\-#,##0\ &quot;Lari&quot;"/>
    <numFmt numFmtId="182" formatCode="#,##0.00\ &quot;Lari&quot;;\-#,##0.00\ &quot;Lari&quot;"/>
    <numFmt numFmtId="183" formatCode="#,##0.00\ &quot;Lari&quot;;[Red]\-#,##0.00\ &quot;Lari&quot;"/>
    <numFmt numFmtId="184" formatCode="_-* #,##0\ &quot;Lari&quot;_-;\-* #,##0\ &quot;Lari&quot;_-;_-* &quot;-&quot;\ &quot;Lari&quot;_-;_-@_-"/>
    <numFmt numFmtId="185" formatCode="_-* #,##0\ _L_a_r_i_-;\-* #,##0\ _L_a_r_i_-;_-* &quot;-&quot;\ _L_a_r_i_-;_-@_-"/>
    <numFmt numFmtId="186" formatCode="_-* #,##0.00\ &quot;Lari&quot;_-;\-* #,##0.00\ &quot;Lari&quot;_-;_-* &quot;-&quot;??\ &quot;Lari&quot;_-;_-@_-"/>
    <numFmt numFmtId="187" formatCode="_-* #,##0.00\ _L_a_r_i_-;\-* #,##0.00\ _L_a_r_i_-;_-* &quot;-&quot;??\ _L_a_r_i_-;_-@_-"/>
    <numFmt numFmtId="188" formatCode="0.000"/>
    <numFmt numFmtId="189" formatCode="0.0000"/>
    <numFmt numFmtId="190" formatCode="0.0"/>
    <numFmt numFmtId="191" formatCode="0.00000"/>
    <numFmt numFmtId="192" formatCode="_-* #,##0.000_р_._-;\-* #,##0.000_р_._-;_-* &quot;-&quot;??_р_._-;_-@_-"/>
    <numFmt numFmtId="193" formatCode="0.000000"/>
    <numFmt numFmtId="194" formatCode="0.0000000"/>
    <numFmt numFmtId="195" formatCode="0.00000000"/>
    <numFmt numFmtId="196" formatCode="0.000000000"/>
    <numFmt numFmtId="197" formatCode="_-* #,##0.000\ _L_a_r_i_-;\-* #,##0.000\ _L_a_r_i_-;_-* &quot;-&quot;???\ _L_a_r_i_-;_-@_-"/>
    <numFmt numFmtId="198" formatCode="_-* #,##0.0_р_._-;\-* #,##0.0_р_._-;_-* &quot;-&quot;??_р_._-;_-@_-"/>
    <numFmt numFmtId="199" formatCode="_-* #,##0.0\ _L_a_r_i_-;\-* #,##0.0\ _L_a_r_i_-;_-* &quot;-&quot;?\ _L_a_r_i_-;_-@_-"/>
    <numFmt numFmtId="200" formatCode="_-* #,##0.0000_р_._-;\-* #,##0.0000_р_._-;_-* &quot;-&quot;??_р_._-;_-@_-"/>
    <numFmt numFmtId="201" formatCode="_-* #,##0_р_._-;\-* #,##0_р_._-;_-* &quot;-&quot;??_р_._-;_-@_-"/>
    <numFmt numFmtId="202" formatCode="[$-409]dddd\,\ mmmm\ dd\,\ yyyy"/>
    <numFmt numFmtId="203" formatCode="&quot;$&quot;#,##0.00"/>
    <numFmt numFmtId="204" formatCode="_(* #,##0.000_);_(* \(#,##0.000\);_(* &quot;-&quot;???_);_(@_)"/>
    <numFmt numFmtId="205" formatCode="_-* #,##0.00000_р_._-;\-* #,##0.00000_р_._-;_-* &quot;-&quot;??_р_._-;_-@_-"/>
    <numFmt numFmtId="206" formatCode="_-* #,##0.0000_р_._-;\-* #,##0.0000_р_._-;_-* &quot;-&quot;????_р_._-;_-@_-"/>
    <numFmt numFmtId="207" formatCode="_-* #,##0.00_р_._-;\-* #,##0.00_р_._-;_-* &quot;-&quot;???_р_._-;_-@_-"/>
    <numFmt numFmtId="208" formatCode="_-* #,##0.000_р_._-;\-* #,##0.000_р_._-;_-* &quot;-&quot;???_р_._-;_-@_-"/>
    <numFmt numFmtId="209" formatCode="_-* #,##0.0_р_._-;\-* #,##0.0_р_._-;_-* &quot;-&quot;?_р_._-;_-@_-"/>
    <numFmt numFmtId="210" formatCode="_-* #,##0.0_р_._-;\-* #,##0.0_р_._-;_-* &quot;-&quot;????_р_._-;_-@_-"/>
    <numFmt numFmtId="211" formatCode="_(* #,##0.0_);_(* \(#,##0.0\);_(* &quot;-&quot;?_);_(@_)"/>
    <numFmt numFmtId="212" formatCode="_(* #,##0.000_);_(* \(#,##0.000\);_(* &quot;-&quot;??_);_(@_)"/>
    <numFmt numFmtId="213" formatCode="_(* #,##0.0_);_(* \(#,##0.0\);_(* &quot;-&quot;??_);_(@_)"/>
    <numFmt numFmtId="214" formatCode="_(* #,##0_);_(* \(#,##0\);_(* &quot;-&quot;??_);_(@_)"/>
    <numFmt numFmtId="215" formatCode="[$-409]h:mm:ss\ AM/PM"/>
    <numFmt numFmtId="216" formatCode="_-* #,##0.0\ _L_a_r_i_-;\-* #,##0.0\ _L_a_r_i_-;_-* &quot;-&quot;??\ _L_a_r_i_-;_-@_-"/>
    <numFmt numFmtId="217" formatCode="_-* #,##0\ _L_a_r_i_-;\-* #,##0\ _L_a_r_i_-;_-* &quot;-&quot;??\ _L_a_r_i_-;_-@_-"/>
    <numFmt numFmtId="218" formatCode="_(* #,##0.0000_);_(* \(#,##0.0000\);_(* &quot;-&quot;????_);_(@_)"/>
    <numFmt numFmtId="219" formatCode="_(* #,##0.00000_);_(* \(#,##0.00000\);_(* &quot;-&quot;??_);_(@_)"/>
    <numFmt numFmtId="220" formatCode="0.0%"/>
    <numFmt numFmtId="221" formatCode="_-* #,##0.00_-;\-* #,##0.00_-;_-* &quot;-&quot;??_-;_-@_-"/>
    <numFmt numFmtId="222" formatCode="_-* #,##0.0000_-;\-* #,##0.0000_-;_-* &quot;-&quot;??_-;_-@_-"/>
    <numFmt numFmtId="223" formatCode="_-* #,##0.000_-;\-* #,##0.000_-;_-* &quot;-&quot;??_-;_-@_-"/>
    <numFmt numFmtId="224" formatCode="_-* #,##0.0_-;\-* #,##0.0_-;_-* &quot;-&quot;??_-;_-@_-"/>
    <numFmt numFmtId="225" formatCode="_-* #,##0.0000\ _L_a_r_i_-;\-* #,##0.0000\ _L_a_r_i_-;_-* &quot;-&quot;????\ _L_a_r_i_-;_-@_-"/>
  </numFmts>
  <fonts count="45">
    <font>
      <sz val="10"/>
      <name val="Arial"/>
      <family val="0"/>
    </font>
    <font>
      <sz val="10"/>
      <name val="AcadNusx"/>
      <family val="0"/>
    </font>
    <font>
      <sz val="11"/>
      <name val="AcadNusx"/>
      <family val="0"/>
    </font>
    <font>
      <b/>
      <sz val="11"/>
      <name val="AcadNusx"/>
      <family val="0"/>
    </font>
    <font>
      <sz val="12"/>
      <name val="AcadNusx"/>
      <family val="0"/>
    </font>
    <font>
      <b/>
      <sz val="12"/>
      <name val="AcadNusx"/>
      <family val="0"/>
    </font>
    <font>
      <b/>
      <sz val="10"/>
      <name val="Arial"/>
      <family val="2"/>
    </font>
    <font>
      <sz val="9"/>
      <name val="AcadNusx"/>
      <family val="0"/>
    </font>
    <font>
      <sz val="10"/>
      <name val="Arial Cyr"/>
      <family val="0"/>
    </font>
    <font>
      <sz val="14"/>
      <name val="AcadNusx"/>
      <family val="0"/>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top style="thin"/>
      <bottom/>
    </border>
    <border>
      <left style="thin"/>
      <right style="thin"/>
      <top style="thin"/>
      <bottom>
        <color indexed="63"/>
      </bottom>
    </border>
    <border>
      <left/>
      <right/>
      <top style="thin"/>
      <bottom/>
    </border>
    <border>
      <left style="thin"/>
      <right style="thin"/>
      <top/>
      <bottom/>
    </border>
    <border>
      <left/>
      <right style="thin"/>
      <top/>
      <bottom/>
    </border>
    <border>
      <left/>
      <right style="thin"/>
      <top style="thin"/>
      <bottom/>
    </border>
    <border>
      <left style="thin"/>
      <right/>
      <top/>
      <bottom/>
    </border>
    <border>
      <left style="thin"/>
      <right style="thin"/>
      <top>
        <color indexed="63"/>
      </top>
      <bottom style="thin"/>
    </border>
    <border>
      <left style="thin"/>
      <right/>
      <top/>
      <bottom style="thin"/>
    </border>
    <border>
      <left/>
      <right style="thin"/>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1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cellStyleXfs>
  <cellXfs count="155">
    <xf numFmtId="0" fontId="0" fillId="0" borderId="0" xfId="0" applyAlignment="1">
      <alignment/>
    </xf>
    <xf numFmtId="0" fontId="1" fillId="0" borderId="0" xfId="0" applyFont="1" applyAlignment="1">
      <alignment/>
    </xf>
    <xf numFmtId="0" fontId="2" fillId="0" borderId="0" xfId="59" applyFont="1" applyAlignment="1">
      <alignment vertical="center" wrapText="1"/>
      <protection/>
    </xf>
    <xf numFmtId="0" fontId="4" fillId="0" borderId="0" xfId="64" applyFont="1" applyAlignment="1">
      <alignment horizontal="center"/>
      <protection/>
    </xf>
    <xf numFmtId="0" fontId="4" fillId="0" borderId="0" xfId="64" applyFont="1" applyBorder="1" applyAlignment="1">
      <alignment horizontal="center"/>
      <protection/>
    </xf>
    <xf numFmtId="0" fontId="4" fillId="0" borderId="0" xfId="124" applyFont="1" applyAlignment="1">
      <alignment horizontal="center"/>
      <protection/>
    </xf>
    <xf numFmtId="0" fontId="4" fillId="0" borderId="0" xfId="124" applyFont="1" applyBorder="1" applyAlignment="1">
      <alignment horizontal="center"/>
      <protection/>
    </xf>
    <xf numFmtId="0" fontId="1" fillId="0" borderId="0" xfId="124" applyFont="1" applyAlignment="1">
      <alignment horizontal="left"/>
      <protection/>
    </xf>
    <xf numFmtId="0" fontId="9" fillId="0" borderId="0" xfId="124" applyFont="1" applyAlignment="1">
      <alignment horizontal="left"/>
      <protection/>
    </xf>
    <xf numFmtId="0" fontId="1" fillId="0" borderId="0" xfId="124" applyFont="1" applyAlignment="1">
      <alignment horizontal="center"/>
      <protection/>
    </xf>
    <xf numFmtId="0" fontId="4" fillId="0" borderId="0" xfId="114" applyFont="1">
      <alignment/>
      <protection/>
    </xf>
    <xf numFmtId="0" fontId="1" fillId="0" borderId="0" xfId="114" applyFont="1" applyAlignment="1">
      <alignment horizontal="center"/>
      <protection/>
    </xf>
    <xf numFmtId="0" fontId="1" fillId="0" borderId="0" xfId="114" applyFont="1">
      <alignment/>
      <protection/>
    </xf>
    <xf numFmtId="0" fontId="4" fillId="0" borderId="0" xfId="115" applyFont="1" applyAlignment="1">
      <alignment horizontal="right"/>
      <protection/>
    </xf>
    <xf numFmtId="190" fontId="1" fillId="0" borderId="0" xfId="115" applyNumberFormat="1" applyFont="1" applyAlignment="1">
      <alignment horizontal="center"/>
      <protection/>
    </xf>
    <xf numFmtId="0" fontId="4" fillId="0" borderId="0" xfId="115" applyFont="1" applyAlignment="1">
      <alignment horizontal="center"/>
      <protection/>
    </xf>
    <xf numFmtId="0" fontId="4" fillId="0" borderId="0" xfId="114" applyFont="1" applyAlignment="1">
      <alignment horizontal="left"/>
      <protection/>
    </xf>
    <xf numFmtId="0" fontId="1" fillId="0" borderId="0" xfId="114" applyFont="1" applyBorder="1" applyAlignment="1">
      <alignment horizontal="center"/>
      <protection/>
    </xf>
    <xf numFmtId="0" fontId="1" fillId="0" borderId="0" xfId="114" applyFont="1" applyBorder="1">
      <alignment/>
      <protection/>
    </xf>
    <xf numFmtId="0" fontId="4" fillId="0" borderId="10" xfId="124" applyFont="1" applyBorder="1" applyAlignment="1">
      <alignment horizontal="center"/>
      <protection/>
    </xf>
    <xf numFmtId="0" fontId="1" fillId="0" borderId="11" xfId="114" applyFont="1" applyBorder="1">
      <alignment/>
      <protection/>
    </xf>
    <xf numFmtId="0" fontId="1" fillId="0" borderId="12" xfId="114" applyFont="1" applyBorder="1" applyAlignment="1">
      <alignment horizontal="center"/>
      <protection/>
    </xf>
    <xf numFmtId="0" fontId="1" fillId="0" borderId="13" xfId="114" applyFont="1" applyBorder="1" applyAlignment="1">
      <alignment horizontal="center"/>
      <protection/>
    </xf>
    <xf numFmtId="0" fontId="1" fillId="0" borderId="14" xfId="114" applyFont="1" applyBorder="1">
      <alignment/>
      <protection/>
    </xf>
    <xf numFmtId="0" fontId="1" fillId="0" borderId="15" xfId="114" applyFont="1" applyBorder="1" applyAlignment="1">
      <alignment horizontal="center"/>
      <protection/>
    </xf>
    <xf numFmtId="0" fontId="1" fillId="0" borderId="0" xfId="114" applyFont="1" applyAlignment="1">
      <alignment horizontal="left"/>
      <protection/>
    </xf>
    <xf numFmtId="0" fontId="1" fillId="0" borderId="16" xfId="114" applyFont="1" applyBorder="1">
      <alignment/>
      <protection/>
    </xf>
    <xf numFmtId="0" fontId="1" fillId="0" borderId="13" xfId="114" applyFont="1" applyBorder="1">
      <alignment/>
      <protection/>
    </xf>
    <xf numFmtId="0" fontId="1" fillId="0" borderId="17" xfId="114" applyFont="1" applyBorder="1">
      <alignment/>
      <protection/>
    </xf>
    <xf numFmtId="0" fontId="1" fillId="0" borderId="14" xfId="114" applyFont="1" applyBorder="1" applyAlignment="1">
      <alignment horizontal="center"/>
      <protection/>
    </xf>
    <xf numFmtId="0" fontId="2" fillId="0" borderId="0" xfId="114" applyFont="1" applyAlignment="1">
      <alignment horizontal="center"/>
      <protection/>
    </xf>
    <xf numFmtId="0" fontId="1" fillId="0" borderId="18" xfId="114" applyFont="1" applyBorder="1">
      <alignment/>
      <protection/>
    </xf>
    <xf numFmtId="0" fontId="1" fillId="0" borderId="19" xfId="114" applyFont="1" applyBorder="1" applyAlignment="1">
      <alignment horizontal="center"/>
      <protection/>
    </xf>
    <xf numFmtId="0" fontId="1" fillId="0" borderId="20" xfId="114" applyFont="1" applyBorder="1">
      <alignment/>
      <protection/>
    </xf>
    <xf numFmtId="0" fontId="1" fillId="0" borderId="19" xfId="114" applyFont="1" applyBorder="1">
      <alignment/>
      <protection/>
    </xf>
    <xf numFmtId="0" fontId="1" fillId="0" borderId="10" xfId="114" applyFont="1" applyBorder="1">
      <alignment/>
      <protection/>
    </xf>
    <xf numFmtId="0" fontId="1" fillId="0" borderId="17" xfId="114" applyFont="1" applyBorder="1" applyAlignment="1">
      <alignment horizontal="center"/>
      <protection/>
    </xf>
    <xf numFmtId="0" fontId="1" fillId="0" borderId="14" xfId="113" applyFont="1" applyBorder="1" applyAlignment="1">
      <alignment horizontal="center"/>
      <protection/>
    </xf>
    <xf numFmtId="0" fontId="1" fillId="0" borderId="18" xfId="114" applyFont="1" applyBorder="1" applyAlignment="1">
      <alignment horizontal="center"/>
      <protection/>
    </xf>
    <xf numFmtId="0" fontId="1" fillId="0" borderId="10" xfId="114" applyFont="1" applyBorder="1" applyAlignment="1">
      <alignment horizontal="center"/>
      <protection/>
    </xf>
    <xf numFmtId="0" fontId="1" fillId="0" borderId="18" xfId="113" applyFont="1" applyBorder="1" applyAlignment="1">
      <alignment horizontal="center"/>
      <protection/>
    </xf>
    <xf numFmtId="0" fontId="1" fillId="0" borderId="21" xfId="114" applyFont="1" applyBorder="1" applyAlignment="1">
      <alignment horizontal="center"/>
      <protection/>
    </xf>
    <xf numFmtId="0" fontId="1" fillId="0" borderId="22" xfId="114" applyFont="1" applyBorder="1" applyAlignment="1">
      <alignment horizontal="center"/>
      <protection/>
    </xf>
    <xf numFmtId="0" fontId="1" fillId="0" borderId="23" xfId="114" applyFont="1" applyBorder="1" applyAlignment="1">
      <alignment horizontal="center"/>
      <protection/>
    </xf>
    <xf numFmtId="0" fontId="1" fillId="0" borderId="24" xfId="114" applyFont="1" applyBorder="1" applyAlignment="1">
      <alignment horizontal="center"/>
      <protection/>
    </xf>
    <xf numFmtId="0" fontId="1" fillId="0" borderId="22" xfId="113" applyFont="1" applyBorder="1" applyAlignment="1">
      <alignment horizontal="center"/>
      <protection/>
    </xf>
    <xf numFmtId="0" fontId="3" fillId="0" borderId="22" xfId="114" applyFont="1" applyBorder="1" applyAlignment="1">
      <alignment horizontal="center" vertical="center"/>
      <protection/>
    </xf>
    <xf numFmtId="0" fontId="5" fillId="0" borderId="22" xfId="114" applyFont="1" applyBorder="1" applyAlignment="1">
      <alignment horizontal="center" vertical="center"/>
      <protection/>
    </xf>
    <xf numFmtId="16" fontId="2" fillId="0" borderId="14"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left" vertical="center" wrapText="1"/>
    </xf>
    <xf numFmtId="0" fontId="2" fillId="0" borderId="0" xfId="0" applyFont="1" applyAlignment="1">
      <alignment horizontal="center" vertical="center" wrapText="1"/>
    </xf>
    <xf numFmtId="188" fontId="2" fillId="0" borderId="14" xfId="0" applyNumberFormat="1" applyFont="1" applyBorder="1" applyAlignment="1">
      <alignment horizontal="center" vertical="center" wrapText="1"/>
    </xf>
    <xf numFmtId="188" fontId="2" fillId="0" borderId="0" xfId="0" applyNumberFormat="1" applyFont="1" applyBorder="1" applyAlignment="1">
      <alignment horizontal="center" vertical="center" wrapText="1"/>
    </xf>
    <xf numFmtId="0" fontId="2" fillId="0" borderId="14" xfId="0" applyFont="1" applyBorder="1" applyAlignment="1">
      <alignment horizontal="center" vertical="center" wrapText="1"/>
    </xf>
    <xf numFmtId="2" fontId="2" fillId="0" borderId="0" xfId="0" applyNumberFormat="1" applyFont="1" applyAlignment="1">
      <alignment horizontal="center" vertical="center" wrapText="1"/>
    </xf>
    <xf numFmtId="0" fontId="2" fillId="0" borderId="14" xfId="0" applyFont="1" applyBorder="1" applyAlignment="1">
      <alignment horizontal="center"/>
    </xf>
    <xf numFmtId="0" fontId="7" fillId="0" borderId="14" xfId="0" applyFont="1" applyBorder="1" applyAlignment="1">
      <alignment horizontal="center"/>
    </xf>
    <xf numFmtId="0" fontId="2" fillId="0" borderId="14" xfId="0" applyFont="1" applyBorder="1" applyAlignment="1">
      <alignment horizontal="left" vertical="center"/>
    </xf>
    <xf numFmtId="2" fontId="2" fillId="0" borderId="14" xfId="0" applyNumberFormat="1" applyFont="1" applyBorder="1" applyAlignment="1">
      <alignment horizontal="center"/>
    </xf>
    <xf numFmtId="188" fontId="2" fillId="0" borderId="0" xfId="0" applyNumberFormat="1" applyFont="1" applyAlignment="1">
      <alignment horizontal="center"/>
    </xf>
    <xf numFmtId="2" fontId="2" fillId="0" borderId="0" xfId="0" applyNumberFormat="1"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xf>
    <xf numFmtId="188" fontId="2" fillId="0" borderId="0" xfId="0" applyNumberFormat="1" applyFont="1" applyBorder="1" applyAlignment="1">
      <alignment horizontal="center"/>
    </xf>
    <xf numFmtId="190" fontId="2" fillId="0" borderId="0" xfId="0" applyNumberFormat="1" applyFont="1" applyBorder="1" applyAlignment="1">
      <alignment horizontal="center"/>
    </xf>
    <xf numFmtId="0" fontId="2" fillId="0" borderId="18" xfId="0" applyFont="1" applyBorder="1" applyAlignment="1">
      <alignment horizontal="center"/>
    </xf>
    <xf numFmtId="0" fontId="2" fillId="0" borderId="10" xfId="0" applyFont="1" applyBorder="1" applyAlignment="1">
      <alignment horizontal="center"/>
    </xf>
    <xf numFmtId="0" fontId="2" fillId="0" borderId="18" xfId="0" applyFont="1" applyBorder="1" applyAlignment="1">
      <alignment horizontal="left" vertical="center"/>
    </xf>
    <xf numFmtId="2" fontId="2" fillId="0" borderId="18" xfId="0" applyNumberFormat="1" applyFont="1" applyBorder="1" applyAlignment="1">
      <alignment horizontal="center"/>
    </xf>
    <xf numFmtId="188" fontId="2" fillId="0" borderId="10" xfId="0" applyNumberFormat="1" applyFont="1" applyBorder="1" applyAlignment="1">
      <alignment horizontal="center"/>
    </xf>
    <xf numFmtId="2" fontId="2" fillId="0" borderId="10" xfId="0" applyNumberFormat="1" applyFont="1" applyBorder="1" applyAlignment="1">
      <alignment horizontal="center"/>
    </xf>
    <xf numFmtId="0" fontId="2" fillId="0" borderId="14" xfId="123" applyFont="1" applyBorder="1" applyAlignment="1">
      <alignment horizontal="center" vertical="center" wrapText="1"/>
      <protection/>
    </xf>
    <xf numFmtId="2" fontId="2" fillId="0" borderId="14" xfId="0" applyNumberFormat="1" applyFont="1" applyBorder="1" applyAlignment="1">
      <alignment horizontal="center" vertical="center" wrapText="1"/>
    </xf>
    <xf numFmtId="190" fontId="2" fillId="0" borderId="14" xfId="0" applyNumberFormat="1" applyFont="1" applyBorder="1" applyAlignment="1">
      <alignment horizontal="center" vertical="center" wrapText="1"/>
    </xf>
    <xf numFmtId="188" fontId="2" fillId="0" borderId="18" xfId="0" applyNumberFormat="1" applyFont="1" applyBorder="1" applyAlignment="1">
      <alignment horizontal="center"/>
    </xf>
    <xf numFmtId="0" fontId="2" fillId="0" borderId="12" xfId="0" applyFont="1" applyBorder="1" applyAlignment="1">
      <alignment horizontal="left" vertical="center" wrapText="1"/>
    </xf>
    <xf numFmtId="0" fontId="2" fillId="0" borderId="0" xfId="0" applyFont="1" applyBorder="1" applyAlignment="1">
      <alignment horizontal="center" vertical="center"/>
    </xf>
    <xf numFmtId="188" fontId="2" fillId="0" borderId="14" xfId="0" applyNumberFormat="1" applyFont="1" applyBorder="1" applyAlignment="1">
      <alignment horizontal="center" vertical="center"/>
    </xf>
    <xf numFmtId="2" fontId="2" fillId="0" borderId="0" xfId="0" applyNumberFormat="1" applyFont="1" applyBorder="1" applyAlignment="1">
      <alignment horizontal="center" vertical="center"/>
    </xf>
    <xf numFmtId="0" fontId="2" fillId="0" borderId="14" xfId="0" applyFont="1" applyBorder="1" applyAlignment="1">
      <alignment horizontal="center" vertical="center"/>
    </xf>
    <xf numFmtId="2" fontId="2" fillId="0" borderId="14" xfId="0" applyNumberFormat="1" applyFont="1" applyBorder="1" applyAlignment="1">
      <alignment horizontal="center" vertical="center"/>
    </xf>
    <xf numFmtId="16" fontId="2" fillId="0" borderId="22"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2" fillId="0" borderId="18" xfId="0" applyFont="1" applyBorder="1" applyAlignment="1">
      <alignment horizontal="left" vertical="center" wrapText="1"/>
    </xf>
    <xf numFmtId="0" fontId="2" fillId="0" borderId="10" xfId="0" applyFont="1" applyBorder="1" applyAlignment="1">
      <alignment horizontal="center" vertical="center" wrapText="1"/>
    </xf>
    <xf numFmtId="188" fontId="2" fillId="0" borderId="18"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18" xfId="0" applyFont="1" applyBorder="1" applyAlignment="1">
      <alignment horizontal="center" vertical="center" wrapText="1"/>
    </xf>
    <xf numFmtId="2" fontId="2" fillId="0" borderId="18" xfId="0" applyNumberFormat="1" applyFont="1" applyBorder="1" applyAlignment="1">
      <alignment horizontal="center" vertical="center" wrapText="1"/>
    </xf>
    <xf numFmtId="0" fontId="2" fillId="0" borderId="14" xfId="122" applyFont="1" applyBorder="1" applyAlignment="1">
      <alignment horizontal="center" vertical="center" wrapText="1"/>
      <protection/>
    </xf>
    <xf numFmtId="0" fontId="2" fillId="0" borderId="14" xfId="122" applyFont="1" applyBorder="1" applyAlignment="1">
      <alignment horizontal="left" vertical="center" wrapText="1"/>
      <protection/>
    </xf>
    <xf numFmtId="0" fontId="2" fillId="0" borderId="0" xfId="122" applyFont="1" applyBorder="1" applyAlignment="1">
      <alignment horizontal="center" vertical="center" wrapText="1"/>
      <protection/>
    </xf>
    <xf numFmtId="188" fontId="2" fillId="0" borderId="14" xfId="122" applyNumberFormat="1" applyFont="1" applyBorder="1" applyAlignment="1">
      <alignment horizontal="center" vertical="center" wrapText="1"/>
      <protection/>
    </xf>
    <xf numFmtId="2" fontId="2" fillId="0" borderId="0" xfId="122" applyNumberFormat="1" applyFont="1" applyBorder="1" applyAlignment="1">
      <alignment horizontal="center" vertical="center" wrapText="1"/>
      <protection/>
    </xf>
    <xf numFmtId="0" fontId="2" fillId="0" borderId="14" xfId="112" applyFont="1" applyBorder="1" applyAlignment="1">
      <alignment horizontal="center" vertical="center" wrapText="1"/>
      <protection/>
    </xf>
    <xf numFmtId="0" fontId="2" fillId="0" borderId="0" xfId="112" applyFont="1" applyBorder="1" applyAlignment="1">
      <alignment horizontal="center" vertical="center" wrapText="1"/>
      <protection/>
    </xf>
    <xf numFmtId="0" fontId="2" fillId="0" borderId="14" xfId="122" applyFont="1" applyBorder="1" applyAlignment="1">
      <alignment horizontal="center"/>
      <protection/>
    </xf>
    <xf numFmtId="0" fontId="1" fillId="0" borderId="0" xfId="122" applyFont="1">
      <alignment/>
      <protection/>
    </xf>
    <xf numFmtId="0" fontId="2" fillId="0" borderId="14" xfId="122" applyFont="1" applyBorder="1" applyAlignment="1">
      <alignment horizontal="left" vertical="center"/>
      <protection/>
    </xf>
    <xf numFmtId="188" fontId="2" fillId="0" borderId="14" xfId="122" applyNumberFormat="1" applyFont="1" applyBorder="1" applyAlignment="1">
      <alignment horizontal="center"/>
      <protection/>
    </xf>
    <xf numFmtId="188" fontId="2" fillId="0" borderId="0" xfId="122" applyNumberFormat="1" applyFont="1" applyAlignment="1">
      <alignment horizontal="center"/>
      <protection/>
    </xf>
    <xf numFmtId="2" fontId="2" fillId="0" borderId="14" xfId="122" applyNumberFormat="1" applyFont="1" applyBorder="1" applyAlignment="1">
      <alignment horizontal="center"/>
      <protection/>
    </xf>
    <xf numFmtId="2" fontId="2" fillId="0" borderId="0" xfId="122" applyNumberFormat="1" applyFont="1" applyBorder="1" applyAlignment="1">
      <alignment horizontal="center"/>
      <protection/>
    </xf>
    <xf numFmtId="0" fontId="2" fillId="0" borderId="14" xfId="112" applyFont="1" applyBorder="1" applyAlignment="1">
      <alignment horizontal="center"/>
      <protection/>
    </xf>
    <xf numFmtId="0" fontId="2" fillId="0" borderId="0" xfId="112" applyFont="1" applyBorder="1" applyAlignment="1">
      <alignment horizontal="center"/>
      <protection/>
    </xf>
    <xf numFmtId="0" fontId="2" fillId="0" borderId="0" xfId="122" applyFont="1" applyBorder="1" applyAlignment="1">
      <alignment horizontal="center"/>
      <protection/>
    </xf>
    <xf numFmtId="2" fontId="2" fillId="0" borderId="0" xfId="112" applyNumberFormat="1" applyFont="1" applyBorder="1" applyAlignment="1">
      <alignment horizontal="center"/>
      <protection/>
    </xf>
    <xf numFmtId="0" fontId="1" fillId="0" borderId="0" xfId="122" applyFont="1" applyBorder="1" applyAlignment="1">
      <alignment horizontal="center"/>
      <protection/>
    </xf>
    <xf numFmtId="0" fontId="2" fillId="0" borderId="18" xfId="122" applyFont="1" applyBorder="1" applyAlignment="1">
      <alignment horizontal="center"/>
      <protection/>
    </xf>
    <xf numFmtId="0" fontId="2" fillId="0" borderId="10" xfId="122" applyFont="1" applyBorder="1" applyAlignment="1">
      <alignment horizontal="center"/>
      <protection/>
    </xf>
    <xf numFmtId="0" fontId="2" fillId="0" borderId="18" xfId="122" applyFont="1" applyBorder="1" applyAlignment="1">
      <alignment horizontal="left" vertical="center"/>
      <protection/>
    </xf>
    <xf numFmtId="188" fontId="2" fillId="0" borderId="18" xfId="122" applyNumberFormat="1" applyFont="1" applyBorder="1" applyAlignment="1">
      <alignment horizontal="center"/>
      <protection/>
    </xf>
    <xf numFmtId="188" fontId="2" fillId="0" borderId="10" xfId="122" applyNumberFormat="1" applyFont="1" applyBorder="1" applyAlignment="1">
      <alignment horizontal="center"/>
      <protection/>
    </xf>
    <xf numFmtId="0" fontId="2" fillId="0" borderId="18" xfId="112" applyFont="1" applyBorder="1" applyAlignment="1">
      <alignment horizontal="center"/>
      <protection/>
    </xf>
    <xf numFmtId="2" fontId="2" fillId="0" borderId="10" xfId="112" applyNumberFormat="1" applyFont="1" applyBorder="1" applyAlignment="1">
      <alignment horizontal="center"/>
      <protection/>
    </xf>
    <xf numFmtId="2" fontId="2" fillId="0" borderId="18" xfId="122" applyNumberFormat="1" applyFont="1" applyBorder="1" applyAlignment="1">
      <alignment horizontal="center"/>
      <protection/>
    </xf>
    <xf numFmtId="2" fontId="2" fillId="0" borderId="10" xfId="122" applyNumberFormat="1" applyFont="1" applyBorder="1" applyAlignment="1">
      <alignment horizontal="center"/>
      <protection/>
    </xf>
    <xf numFmtId="0" fontId="2" fillId="0" borderId="10" xfId="112" applyFont="1" applyBorder="1" applyAlignment="1">
      <alignment horizontal="center"/>
      <protection/>
    </xf>
    <xf numFmtId="2" fontId="2" fillId="0" borderId="0" xfId="112" applyNumberFormat="1" applyFont="1" applyBorder="1" applyAlignment="1">
      <alignment horizontal="center" vertical="center" wrapText="1"/>
      <protection/>
    </xf>
    <xf numFmtId="188" fontId="2" fillId="0" borderId="14" xfId="0" applyNumberFormat="1" applyFont="1" applyBorder="1" applyAlignment="1">
      <alignment horizontal="center"/>
    </xf>
    <xf numFmtId="190" fontId="2" fillId="0" borderId="14" xfId="0" applyNumberFormat="1" applyFont="1" applyBorder="1" applyAlignment="1">
      <alignment horizontal="center"/>
    </xf>
    <xf numFmtId="190" fontId="2" fillId="0" borderId="0" xfId="0" applyNumberFormat="1" applyFont="1" applyAlignment="1">
      <alignment horizontal="center"/>
    </xf>
    <xf numFmtId="2" fontId="2" fillId="0" borderId="17" xfId="0" applyNumberFormat="1" applyFont="1" applyBorder="1" applyAlignment="1">
      <alignment horizontal="center"/>
    </xf>
    <xf numFmtId="190" fontId="2" fillId="0" borderId="17" xfId="0" applyNumberFormat="1" applyFont="1" applyBorder="1" applyAlignment="1">
      <alignment horizontal="center"/>
    </xf>
    <xf numFmtId="2" fontId="2" fillId="0" borderId="0" xfId="0" applyNumberFormat="1" applyFont="1" applyAlignment="1">
      <alignment horizontal="center"/>
    </xf>
    <xf numFmtId="0" fontId="2" fillId="0" borderId="0" xfId="0" applyFont="1" applyAlignment="1">
      <alignment horizontal="center"/>
    </xf>
    <xf numFmtId="189" fontId="2" fillId="0" borderId="14" xfId="0" applyNumberFormat="1" applyFont="1" applyBorder="1" applyAlignment="1">
      <alignment horizontal="center"/>
    </xf>
    <xf numFmtId="2" fontId="4" fillId="0" borderId="17" xfId="0" applyNumberFormat="1" applyFont="1" applyBorder="1" applyAlignment="1">
      <alignment horizontal="center"/>
    </xf>
    <xf numFmtId="2" fontId="4" fillId="0" borderId="14" xfId="0" applyNumberFormat="1" applyFont="1" applyBorder="1" applyAlignment="1">
      <alignment horizontal="center"/>
    </xf>
    <xf numFmtId="189" fontId="2" fillId="0" borderId="0" xfId="0" applyNumberFormat="1" applyFont="1" applyBorder="1" applyAlignment="1">
      <alignment horizontal="center"/>
    </xf>
    <xf numFmtId="2" fontId="4" fillId="0" borderId="19" xfId="0" applyNumberFormat="1" applyFont="1" applyBorder="1" applyAlignment="1">
      <alignment horizontal="center"/>
    </xf>
    <xf numFmtId="0" fontId="2" fillId="0" borderId="22" xfId="0" applyFont="1" applyBorder="1" applyAlignment="1">
      <alignment horizontal="center" vertical="center" wrapText="1"/>
    </xf>
    <xf numFmtId="0" fontId="5" fillId="0" borderId="22" xfId="0" applyFont="1" applyBorder="1" applyAlignment="1">
      <alignment horizontal="center" vertical="center" wrapText="1"/>
    </xf>
    <xf numFmtId="0" fontId="2" fillId="0" borderId="23" xfId="0" applyFont="1" applyBorder="1" applyAlignment="1">
      <alignment horizontal="center" vertical="center" wrapText="1"/>
    </xf>
    <xf numFmtId="188" fontId="2" fillId="0" borderId="22" xfId="0" applyNumberFormat="1" applyFont="1" applyBorder="1" applyAlignment="1">
      <alignment horizontal="center" vertical="center" wrapText="1"/>
    </xf>
    <xf numFmtId="2" fontId="2" fillId="0" borderId="23" xfId="0" applyNumberFormat="1" applyFont="1" applyBorder="1" applyAlignment="1">
      <alignment horizontal="center" vertical="center" wrapText="1"/>
    </xf>
    <xf numFmtId="2" fontId="4" fillId="0" borderId="21" xfId="0" applyNumberFormat="1" applyFont="1" applyBorder="1" applyAlignment="1">
      <alignment horizontal="center" vertical="center" wrapText="1"/>
    </xf>
    <xf numFmtId="1" fontId="5" fillId="0" borderId="22" xfId="0" applyNumberFormat="1" applyFont="1" applyBorder="1" applyAlignment="1">
      <alignment horizontal="center" vertical="center" wrapText="1"/>
    </xf>
    <xf numFmtId="1" fontId="3" fillId="0" borderId="22" xfId="0" applyNumberFormat="1" applyFont="1" applyBorder="1" applyAlignment="1">
      <alignment horizontal="center" vertical="center" wrapText="1"/>
    </xf>
    <xf numFmtId="0" fontId="2" fillId="0" borderId="14" xfId="112" applyFont="1" applyBorder="1" applyAlignment="1">
      <alignment horizontal="center" vertical="center"/>
      <protection/>
    </xf>
    <xf numFmtId="2" fontId="2" fillId="0" borderId="0" xfId="112" applyNumberFormat="1" applyFont="1" applyBorder="1" applyAlignment="1">
      <alignment horizontal="center" vertical="center"/>
      <protection/>
    </xf>
    <xf numFmtId="2" fontId="2" fillId="0" borderId="14" xfId="112" applyNumberFormat="1" applyFont="1" applyBorder="1" applyAlignment="1">
      <alignment horizontal="center"/>
      <protection/>
    </xf>
    <xf numFmtId="2" fontId="2" fillId="0" borderId="18" xfId="112" applyNumberFormat="1" applyFont="1" applyBorder="1" applyAlignment="1">
      <alignment horizontal="center"/>
      <protection/>
    </xf>
    <xf numFmtId="0" fontId="6" fillId="0" borderId="22" xfId="0" applyFont="1" applyBorder="1" applyAlignment="1">
      <alignment/>
    </xf>
    <xf numFmtId="0" fontId="3" fillId="0" borderId="22" xfId="0" applyFont="1" applyFill="1" applyBorder="1" applyAlignment="1">
      <alignment horizontal="left" vertical="center"/>
    </xf>
    <xf numFmtId="9" fontId="6" fillId="0" borderId="22" xfId="0" applyNumberFormat="1" applyFont="1" applyBorder="1" applyAlignment="1">
      <alignment/>
    </xf>
    <xf numFmtId="2" fontId="3" fillId="0" borderId="22" xfId="0" applyNumberFormat="1" applyFont="1" applyFill="1" applyBorder="1" applyAlignment="1">
      <alignment horizontal="center"/>
    </xf>
    <xf numFmtId="1" fontId="6" fillId="0" borderId="22" xfId="0" applyNumberFormat="1" applyFont="1" applyBorder="1" applyAlignment="1">
      <alignment/>
    </xf>
    <xf numFmtId="1" fontId="0" fillId="0" borderId="0" xfId="0" applyNumberFormat="1" applyAlignment="1">
      <alignment/>
    </xf>
    <xf numFmtId="1" fontId="1" fillId="0" borderId="0" xfId="115" applyNumberFormat="1" applyFont="1" applyAlignment="1">
      <alignment horizontal="center"/>
      <protection/>
    </xf>
    <xf numFmtId="0" fontId="2" fillId="0" borderId="0" xfId="59" applyFont="1" applyAlignment="1">
      <alignment horizontal="left" vertical="center" wrapText="1"/>
      <protection/>
    </xf>
    <xf numFmtId="0" fontId="0" fillId="0" borderId="13" xfId="0" applyBorder="1" applyAlignment="1">
      <alignment horizontal="center" wrapText="1"/>
    </xf>
    <xf numFmtId="0" fontId="0" fillId="0" borderId="13" xfId="0" applyBorder="1" applyAlignment="1">
      <alignment horizontal="center"/>
    </xf>
    <xf numFmtId="0" fontId="0" fillId="0" borderId="0" xfId="0" applyAlignment="1">
      <alignment horizontal="center"/>
    </xf>
  </cellXfs>
  <cellStyles count="11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10" xfId="59"/>
    <cellStyle name="Normal 11" xfId="60"/>
    <cellStyle name="Normal 12" xfId="61"/>
    <cellStyle name="Normal 13" xfId="62"/>
    <cellStyle name="Normal 14" xfId="63"/>
    <cellStyle name="Normal 14 3 2" xfId="64"/>
    <cellStyle name="Normal 15" xfId="65"/>
    <cellStyle name="Normal 16" xfId="66"/>
    <cellStyle name="Normal 17" xfId="67"/>
    <cellStyle name="Normal 18" xfId="68"/>
    <cellStyle name="Normal 19" xfId="69"/>
    <cellStyle name="Normal 2" xfId="70"/>
    <cellStyle name="Normal 2 2" xfId="71"/>
    <cellStyle name="Normal 2 2 2" xfId="72"/>
    <cellStyle name="Normal 2 2_MCXETA yazarma- Copy" xfId="73"/>
    <cellStyle name="Normal 2 3" xfId="74"/>
    <cellStyle name="Normal 2_---SUL--- GORI-HOSPITALI-BOLO" xfId="75"/>
    <cellStyle name="Normal 20" xfId="76"/>
    <cellStyle name="Normal 21" xfId="77"/>
    <cellStyle name="Normal 22" xfId="78"/>
    <cellStyle name="Normal 23" xfId="79"/>
    <cellStyle name="Normal 24" xfId="80"/>
    <cellStyle name="Normal 25" xfId="81"/>
    <cellStyle name="Normal 26" xfId="82"/>
    <cellStyle name="Normal 27" xfId="83"/>
    <cellStyle name="Normal 28" xfId="84"/>
    <cellStyle name="Normal 29" xfId="85"/>
    <cellStyle name="Normal 3" xfId="86"/>
    <cellStyle name="Normal 30" xfId="87"/>
    <cellStyle name="Normal 31" xfId="88"/>
    <cellStyle name="Normal 32" xfId="89"/>
    <cellStyle name="Normal 33" xfId="90"/>
    <cellStyle name="Normal 34" xfId="91"/>
    <cellStyle name="Normal 35" xfId="92"/>
    <cellStyle name="Normal 36" xfId="93"/>
    <cellStyle name="Normal 37" xfId="94"/>
    <cellStyle name="Normal 38" xfId="95"/>
    <cellStyle name="Normal 39" xfId="96"/>
    <cellStyle name="Normal 4" xfId="97"/>
    <cellStyle name="Normal 40" xfId="98"/>
    <cellStyle name="Normal 41" xfId="99"/>
    <cellStyle name="Normal 42" xfId="100"/>
    <cellStyle name="Normal 43" xfId="101"/>
    <cellStyle name="Normal 44" xfId="102"/>
    <cellStyle name="Normal 45" xfId="103"/>
    <cellStyle name="Normal 46" xfId="104"/>
    <cellStyle name="Normal 47" xfId="105"/>
    <cellStyle name="Normal 48" xfId="106"/>
    <cellStyle name="Normal 5" xfId="107"/>
    <cellStyle name="Normal 6" xfId="108"/>
    <cellStyle name="Normal 7" xfId="109"/>
    <cellStyle name="Normal 8" xfId="110"/>
    <cellStyle name="Normal 9" xfId="111"/>
    <cellStyle name="Normal_gare wyalsadfenigagarini 10" xfId="112"/>
    <cellStyle name="Normal_gare wyalsadfenigagarini 2_SMSH2008-IIkv ." xfId="113"/>
    <cellStyle name="Normal_gare wyalsadfenigagarini_SAN2008=IIkv" xfId="114"/>
    <cellStyle name="Normal_sida wyalsadeni_SAN2008=IIkv" xfId="115"/>
    <cellStyle name="Note" xfId="116"/>
    <cellStyle name="Output" xfId="117"/>
    <cellStyle name="Percent" xfId="118"/>
    <cellStyle name="Title" xfId="119"/>
    <cellStyle name="Total" xfId="120"/>
    <cellStyle name="Warning Text" xfId="121"/>
    <cellStyle name="Обычный 2 2" xfId="122"/>
    <cellStyle name="Обычный 5 2" xfId="123"/>
    <cellStyle name="Обычный_SAN2008-I" xfId="1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0"/>
  <sheetViews>
    <sheetView tabSelected="1" zoomScalePageLayoutView="0" workbookViewId="0" topLeftCell="A43">
      <selection activeCell="Q59" sqref="Q59"/>
    </sheetView>
  </sheetViews>
  <sheetFormatPr defaultColWidth="9.140625" defaultRowHeight="12.75"/>
  <cols>
    <col min="3" max="3" width="64.140625" style="0" customWidth="1"/>
    <col min="7" max="7" width="10.421875" style="0" bestFit="1" customWidth="1"/>
  </cols>
  <sheetData>
    <row r="1" spans="1:13" ht="16.5">
      <c r="A1" s="151" t="s">
        <v>80</v>
      </c>
      <c r="B1" s="151"/>
      <c r="C1" s="151"/>
      <c r="D1" s="2"/>
      <c r="E1" s="2"/>
      <c r="F1" s="2"/>
      <c r="G1" s="2"/>
      <c r="H1" s="3"/>
      <c r="I1" s="4"/>
      <c r="J1" s="4"/>
      <c r="K1" s="4"/>
      <c r="L1" s="4"/>
      <c r="M1" s="4"/>
    </row>
    <row r="2" spans="1:13" ht="16.5">
      <c r="A2" s="151"/>
      <c r="B2" s="151"/>
      <c r="C2" s="151"/>
      <c r="D2" s="2"/>
      <c r="E2" s="2"/>
      <c r="F2" s="2"/>
      <c r="G2" s="2"/>
      <c r="H2" s="3"/>
      <c r="I2" s="4"/>
      <c r="J2" s="4"/>
      <c r="K2" s="4"/>
      <c r="L2" s="4"/>
      <c r="M2" s="4"/>
    </row>
    <row r="3" spans="1:13" ht="16.5">
      <c r="A3" s="5" t="s">
        <v>9</v>
      </c>
      <c r="B3" s="5"/>
      <c r="C3" s="5"/>
      <c r="D3" s="5"/>
      <c r="E3" s="5"/>
      <c r="F3" s="5"/>
      <c r="G3" s="5"/>
      <c r="H3" s="5"/>
      <c r="I3" s="6"/>
      <c r="J3" s="6"/>
      <c r="K3" s="6"/>
      <c r="L3" s="6"/>
      <c r="M3" s="6"/>
    </row>
    <row r="4" spans="1:13" ht="16.5">
      <c r="A4" s="5"/>
      <c r="B4" s="5"/>
      <c r="C4" s="7" t="s">
        <v>10</v>
      </c>
      <c r="D4" s="5"/>
      <c r="E4" s="5"/>
      <c r="F4" s="5"/>
      <c r="G4" s="5"/>
      <c r="H4" s="5"/>
      <c r="I4" s="6"/>
      <c r="J4" s="6"/>
      <c r="K4" s="6"/>
      <c r="L4" s="6"/>
      <c r="M4" s="6"/>
    </row>
    <row r="5" spans="1:13" ht="16.5">
      <c r="A5" s="5"/>
      <c r="B5" s="5"/>
      <c r="C5" s="5"/>
      <c r="D5" s="5"/>
      <c r="E5" s="5"/>
      <c r="F5" s="5"/>
      <c r="G5" s="5"/>
      <c r="H5" s="5"/>
      <c r="I5" s="6"/>
      <c r="J5" s="6"/>
      <c r="K5" s="6"/>
      <c r="L5" s="6"/>
      <c r="M5" s="6"/>
    </row>
    <row r="6" spans="1:13" ht="16.5">
      <c r="A6" s="5"/>
      <c r="B6" s="5"/>
      <c r="C6" s="5"/>
      <c r="D6" s="5"/>
      <c r="E6" s="5"/>
      <c r="F6" s="5"/>
      <c r="G6" s="5"/>
      <c r="H6" s="5"/>
      <c r="I6" s="6"/>
      <c r="J6" s="6"/>
      <c r="K6" s="6"/>
      <c r="L6" s="6"/>
      <c r="M6" s="6"/>
    </row>
    <row r="7" spans="1:13" ht="21">
      <c r="A7" s="5"/>
      <c r="B7" s="5"/>
      <c r="C7" s="8" t="s">
        <v>81</v>
      </c>
      <c r="D7" s="5"/>
      <c r="E7" s="5"/>
      <c r="F7" s="5"/>
      <c r="G7" s="5"/>
      <c r="H7" s="5"/>
      <c r="I7" s="6"/>
      <c r="J7" s="6"/>
      <c r="K7" s="6"/>
      <c r="L7" s="6"/>
      <c r="M7" s="6"/>
    </row>
    <row r="8" spans="1:13" ht="16.5">
      <c r="A8" s="5"/>
      <c r="B8" s="5"/>
      <c r="C8" s="5" t="s">
        <v>89</v>
      </c>
      <c r="D8" s="5"/>
      <c r="E8" s="5"/>
      <c r="F8" s="5"/>
      <c r="G8" s="5"/>
      <c r="H8" s="5"/>
      <c r="I8" s="6"/>
      <c r="J8" s="6"/>
      <c r="K8" s="6"/>
      <c r="L8" s="6"/>
      <c r="M8" s="6"/>
    </row>
    <row r="9" spans="1:13" ht="16.5">
      <c r="A9" s="5"/>
      <c r="B9" s="5"/>
      <c r="C9" s="5" t="s">
        <v>11</v>
      </c>
      <c r="D9" s="5"/>
      <c r="E9" s="5"/>
      <c r="F9" s="5"/>
      <c r="G9" s="5"/>
      <c r="H9" s="5"/>
      <c r="I9" s="6"/>
      <c r="J9" s="6"/>
      <c r="K9" s="6"/>
      <c r="L9" s="6"/>
      <c r="M9" s="6"/>
    </row>
    <row r="10" spans="1:13" ht="16.5">
      <c r="A10" s="5"/>
      <c r="B10" s="5"/>
      <c r="C10" s="7" t="s">
        <v>12</v>
      </c>
      <c r="D10" s="5"/>
      <c r="E10" s="5"/>
      <c r="F10" s="5"/>
      <c r="G10" s="5"/>
      <c r="H10" s="5"/>
      <c r="I10" s="6"/>
      <c r="J10" s="6"/>
      <c r="K10" s="6"/>
      <c r="L10" s="6"/>
      <c r="M10" s="6"/>
    </row>
    <row r="11" spans="1:13" ht="16.5">
      <c r="A11" s="5"/>
      <c r="B11" s="5"/>
      <c r="C11" s="9"/>
      <c r="D11" s="5"/>
      <c r="E11" s="5"/>
      <c r="F11" s="5"/>
      <c r="G11" s="5"/>
      <c r="H11" s="5"/>
      <c r="I11" s="6"/>
      <c r="J11" s="6"/>
      <c r="K11" s="6"/>
      <c r="L11" s="6"/>
      <c r="M11" s="6"/>
    </row>
    <row r="12" spans="1:10" ht="16.5">
      <c r="A12" s="10" t="s">
        <v>13</v>
      </c>
      <c r="B12" s="11"/>
      <c r="C12" s="11"/>
      <c r="D12" s="12"/>
      <c r="E12" s="11"/>
      <c r="F12" s="12"/>
      <c r="G12" s="12"/>
      <c r="H12" s="12"/>
      <c r="I12" s="12"/>
      <c r="J12" s="12"/>
    </row>
    <row r="13" spans="1:13" ht="16.5">
      <c r="A13" s="16" t="s">
        <v>15</v>
      </c>
      <c r="B13" s="11"/>
      <c r="C13" s="11"/>
      <c r="D13" s="12"/>
      <c r="E13" s="17"/>
      <c r="F13" s="18"/>
      <c r="G13" s="18"/>
      <c r="H13" s="12"/>
      <c r="I13" s="12"/>
      <c r="J13" s="12"/>
      <c r="K13" s="13"/>
      <c r="L13" s="14"/>
      <c r="M13" s="15"/>
    </row>
    <row r="14" spans="1:13" ht="16.5">
      <c r="A14" s="6"/>
      <c r="B14" s="6"/>
      <c r="C14" s="6"/>
      <c r="D14" s="19"/>
      <c r="E14" s="19"/>
      <c r="F14" s="19"/>
      <c r="G14" s="19"/>
      <c r="H14" s="6"/>
      <c r="I14" s="6"/>
      <c r="J14" s="6"/>
      <c r="K14" s="13" t="s">
        <v>14</v>
      </c>
      <c r="L14" s="150">
        <f>M66</f>
        <v>0</v>
      </c>
      <c r="M14" s="15" t="s">
        <v>0</v>
      </c>
    </row>
    <row r="15" spans="1:13" ht="13.5">
      <c r="A15" s="20"/>
      <c r="B15" s="21"/>
      <c r="C15" s="22"/>
      <c r="D15" s="23"/>
      <c r="E15" s="11" t="s">
        <v>16</v>
      </c>
      <c r="F15" s="24"/>
      <c r="G15" s="25" t="s">
        <v>17</v>
      </c>
      <c r="H15" s="26"/>
      <c r="I15" s="20" t="s">
        <v>18</v>
      </c>
      <c r="J15" s="26"/>
      <c r="K15" s="27" t="s">
        <v>19</v>
      </c>
      <c r="L15" s="27"/>
      <c r="M15" s="21"/>
    </row>
    <row r="16" spans="1:13" ht="15.75">
      <c r="A16" s="28"/>
      <c r="B16" s="29"/>
      <c r="C16" s="30" t="s">
        <v>20</v>
      </c>
      <c r="D16" s="31"/>
      <c r="E16" s="32" t="s">
        <v>21</v>
      </c>
      <c r="F16" s="33"/>
      <c r="G16" s="34"/>
      <c r="H16" s="33"/>
      <c r="I16" s="34"/>
      <c r="J16" s="33"/>
      <c r="K16" s="34" t="s">
        <v>22</v>
      </c>
      <c r="L16" s="35"/>
      <c r="M16" s="29" t="s">
        <v>2</v>
      </c>
    </row>
    <row r="17" spans="1:13" ht="16.5">
      <c r="A17" s="36" t="s">
        <v>1</v>
      </c>
      <c r="B17" s="29" t="s">
        <v>23</v>
      </c>
      <c r="C17" s="5" t="s">
        <v>24</v>
      </c>
      <c r="D17" s="29" t="s">
        <v>25</v>
      </c>
      <c r="E17" s="29" t="s">
        <v>26</v>
      </c>
      <c r="F17" s="17" t="s">
        <v>5</v>
      </c>
      <c r="G17" s="29" t="s">
        <v>27</v>
      </c>
      <c r="H17" s="17" t="s">
        <v>5</v>
      </c>
      <c r="I17" s="29" t="s">
        <v>27</v>
      </c>
      <c r="J17" s="17" t="s">
        <v>5</v>
      </c>
      <c r="K17" s="37" t="s">
        <v>27</v>
      </c>
      <c r="L17" s="17" t="s">
        <v>5</v>
      </c>
      <c r="M17" s="29"/>
    </row>
    <row r="18" spans="1:13" ht="13.5">
      <c r="A18" s="34"/>
      <c r="B18" s="38"/>
      <c r="C18" s="39"/>
      <c r="D18" s="31"/>
      <c r="E18" s="38"/>
      <c r="F18" s="39"/>
      <c r="G18" s="38" t="s">
        <v>28</v>
      </c>
      <c r="H18" s="39"/>
      <c r="I18" s="38" t="s">
        <v>28</v>
      </c>
      <c r="J18" s="39"/>
      <c r="K18" s="40" t="s">
        <v>28</v>
      </c>
      <c r="L18" s="39"/>
      <c r="M18" s="38"/>
    </row>
    <row r="19" spans="1:13" ht="13.5">
      <c r="A19" s="41" t="s">
        <v>29</v>
      </c>
      <c r="B19" s="42" t="s">
        <v>30</v>
      </c>
      <c r="C19" s="43" t="s">
        <v>31</v>
      </c>
      <c r="D19" s="41" t="s">
        <v>32</v>
      </c>
      <c r="E19" s="42" t="s">
        <v>33</v>
      </c>
      <c r="F19" s="44" t="s">
        <v>34</v>
      </c>
      <c r="G19" s="43" t="s">
        <v>35</v>
      </c>
      <c r="H19" s="41" t="s">
        <v>36</v>
      </c>
      <c r="I19" s="42" t="s">
        <v>37</v>
      </c>
      <c r="J19" s="43" t="s">
        <v>38</v>
      </c>
      <c r="K19" s="45">
        <v>11</v>
      </c>
      <c r="L19" s="41" t="s">
        <v>39</v>
      </c>
      <c r="M19" s="42" t="s">
        <v>40</v>
      </c>
    </row>
    <row r="20" spans="1:13" ht="16.5">
      <c r="A20" s="46">
        <v>1</v>
      </c>
      <c r="B20" s="42"/>
      <c r="C20" s="47" t="s">
        <v>90</v>
      </c>
      <c r="D20" s="42"/>
      <c r="E20" s="42"/>
      <c r="F20" s="42"/>
      <c r="G20" s="42"/>
      <c r="H20" s="42"/>
      <c r="I20" s="42"/>
      <c r="J20" s="42"/>
      <c r="K20" s="45"/>
      <c r="L20" s="42"/>
      <c r="M20" s="42"/>
    </row>
    <row r="21" spans="1:13" ht="47.25">
      <c r="A21" s="48" t="s">
        <v>41</v>
      </c>
      <c r="B21" s="49" t="s">
        <v>42</v>
      </c>
      <c r="C21" s="50" t="s">
        <v>43</v>
      </c>
      <c r="D21" s="51" t="s">
        <v>44</v>
      </c>
      <c r="E21" s="52"/>
      <c r="F21" s="53">
        <v>0.24461</v>
      </c>
      <c r="G21" s="54"/>
      <c r="H21" s="55"/>
      <c r="I21" s="54"/>
      <c r="J21" s="55"/>
      <c r="K21" s="54"/>
      <c r="L21" s="55"/>
      <c r="M21" s="54"/>
    </row>
    <row r="22" spans="1:13" ht="15.75">
      <c r="A22" s="56"/>
      <c r="B22" s="57"/>
      <c r="C22" s="58" t="s">
        <v>6</v>
      </c>
      <c r="D22" s="56" t="s">
        <v>3</v>
      </c>
      <c r="E22" s="59">
        <f>20</f>
        <v>20</v>
      </c>
      <c r="F22" s="60">
        <f>F21*E22</f>
        <v>4.8922</v>
      </c>
      <c r="G22" s="59"/>
      <c r="H22" s="61"/>
      <c r="I22" s="104"/>
      <c r="J22" s="107"/>
      <c r="K22" s="104"/>
      <c r="L22" s="107"/>
      <c r="M22" s="59"/>
    </row>
    <row r="23" spans="1:13" ht="15.75">
      <c r="A23" s="56"/>
      <c r="B23" s="62" t="s">
        <v>45</v>
      </c>
      <c r="C23" s="58" t="s">
        <v>46</v>
      </c>
      <c r="D23" s="63" t="s">
        <v>47</v>
      </c>
      <c r="E23" s="59">
        <f>44.8</f>
        <v>44.8</v>
      </c>
      <c r="F23" s="64">
        <f>F21*E23</f>
        <v>10.958528</v>
      </c>
      <c r="G23" s="59"/>
      <c r="H23" s="59"/>
      <c r="I23" s="56"/>
      <c r="J23" s="61"/>
      <c r="K23" s="59"/>
      <c r="L23" s="65"/>
      <c r="M23" s="59"/>
    </row>
    <row r="24" spans="1:13" ht="15.75">
      <c r="A24" s="66"/>
      <c r="B24" s="67"/>
      <c r="C24" s="68" t="s">
        <v>48</v>
      </c>
      <c r="D24" s="67" t="s">
        <v>0</v>
      </c>
      <c r="E24" s="69">
        <f>2.1</f>
        <v>2.1</v>
      </c>
      <c r="F24" s="70">
        <f>F21*E24</f>
        <v>0.513681</v>
      </c>
      <c r="G24" s="69"/>
      <c r="H24" s="69"/>
      <c r="I24" s="66"/>
      <c r="J24" s="71"/>
      <c r="K24" s="69"/>
      <c r="L24" s="71"/>
      <c r="M24" s="69"/>
    </row>
    <row r="25" spans="1:13" ht="15.75">
      <c r="A25" s="48" t="s">
        <v>49</v>
      </c>
      <c r="B25" s="72" t="s">
        <v>50</v>
      </c>
      <c r="C25" s="50" t="s">
        <v>51</v>
      </c>
      <c r="D25" s="51" t="s">
        <v>52</v>
      </c>
      <c r="E25" s="52"/>
      <c r="F25" s="53">
        <v>0.279</v>
      </c>
      <c r="G25" s="54"/>
      <c r="H25" s="49"/>
      <c r="I25" s="95"/>
      <c r="J25" s="96"/>
      <c r="K25" s="73"/>
      <c r="L25" s="49"/>
      <c r="M25" s="74"/>
    </row>
    <row r="26" spans="1:13" ht="15.75">
      <c r="A26" s="66"/>
      <c r="B26" s="66"/>
      <c r="C26" s="68" t="s">
        <v>6</v>
      </c>
      <c r="D26" s="66" t="s">
        <v>3</v>
      </c>
      <c r="E26" s="75">
        <v>206</v>
      </c>
      <c r="F26" s="70">
        <f>F25*E26</f>
        <v>57.474000000000004</v>
      </c>
      <c r="G26" s="69"/>
      <c r="H26" s="71"/>
      <c r="I26" s="114"/>
      <c r="J26" s="118"/>
      <c r="K26" s="114"/>
      <c r="L26" s="118"/>
      <c r="M26" s="69"/>
    </row>
    <row r="27" spans="1:13" ht="31.5">
      <c r="A27" s="48" t="s">
        <v>53</v>
      </c>
      <c r="B27" s="49" t="s">
        <v>54</v>
      </c>
      <c r="C27" s="76" t="s">
        <v>55</v>
      </c>
      <c r="D27" s="77" t="s">
        <v>56</v>
      </c>
      <c r="E27" s="78"/>
      <c r="F27" s="79">
        <f>F25*100*1.95</f>
        <v>54.405</v>
      </c>
      <c r="G27" s="80"/>
      <c r="H27" s="79"/>
      <c r="I27" s="140"/>
      <c r="J27" s="141"/>
      <c r="K27" s="140"/>
      <c r="L27" s="141"/>
      <c r="M27" s="81"/>
    </row>
    <row r="28" spans="1:13" ht="15.75">
      <c r="A28" s="66"/>
      <c r="B28" s="66"/>
      <c r="C28" s="68" t="s">
        <v>6</v>
      </c>
      <c r="D28" s="66" t="s">
        <v>3</v>
      </c>
      <c r="E28" s="75">
        <v>0.53</v>
      </c>
      <c r="F28" s="70">
        <f>F27*E28</f>
        <v>28.834650000000003</v>
      </c>
      <c r="G28" s="69"/>
      <c r="H28" s="71"/>
      <c r="I28" s="114"/>
      <c r="J28" s="115"/>
      <c r="K28" s="114"/>
      <c r="L28" s="115"/>
      <c r="M28" s="69"/>
    </row>
    <row r="29" spans="1:13" ht="25.5">
      <c r="A29" s="82" t="s">
        <v>57</v>
      </c>
      <c r="B29" s="83" t="s">
        <v>58</v>
      </c>
      <c r="C29" s="84" t="s">
        <v>59</v>
      </c>
      <c r="D29" s="85" t="s">
        <v>56</v>
      </c>
      <c r="E29" s="86"/>
      <c r="F29" s="87">
        <f>F27+F21*1000*1.95</f>
        <v>531.3945</v>
      </c>
      <c r="G29" s="88"/>
      <c r="H29" s="85"/>
      <c r="I29" s="88"/>
      <c r="J29" s="85"/>
      <c r="K29" s="89"/>
      <c r="L29" s="87"/>
      <c r="M29" s="89"/>
    </row>
    <row r="30" spans="1:13" ht="15.75">
      <c r="A30" s="48" t="s">
        <v>60</v>
      </c>
      <c r="B30" s="90" t="s">
        <v>61</v>
      </c>
      <c r="C30" s="91" t="s">
        <v>62</v>
      </c>
      <c r="D30" s="92" t="s">
        <v>7</v>
      </c>
      <c r="E30" s="93"/>
      <c r="F30" s="94">
        <v>40.86</v>
      </c>
      <c r="G30" s="95"/>
      <c r="H30" s="96"/>
      <c r="I30" s="95"/>
      <c r="J30" s="96"/>
      <c r="K30" s="95"/>
      <c r="L30" s="96"/>
      <c r="M30" s="95"/>
    </row>
    <row r="31" spans="1:13" ht="15.75">
      <c r="A31" s="97"/>
      <c r="B31" s="98"/>
      <c r="C31" s="99" t="s">
        <v>6</v>
      </c>
      <c r="D31" s="97" t="s">
        <v>3</v>
      </c>
      <c r="E31" s="100">
        <v>0.89</v>
      </c>
      <c r="F31" s="101">
        <f>F30*E31</f>
        <v>36.3654</v>
      </c>
      <c r="G31" s="102"/>
      <c r="H31" s="103"/>
      <c r="I31" s="104"/>
      <c r="J31" s="105"/>
      <c r="K31" s="104"/>
      <c r="L31" s="105"/>
      <c r="M31" s="102"/>
    </row>
    <row r="32" spans="1:13" ht="15.75">
      <c r="A32" s="97"/>
      <c r="B32" s="106"/>
      <c r="C32" s="99" t="s">
        <v>4</v>
      </c>
      <c r="D32" s="106" t="s">
        <v>0</v>
      </c>
      <c r="E32" s="100">
        <v>0.37</v>
      </c>
      <c r="F32" s="101">
        <f>F30*E32</f>
        <v>15.1182</v>
      </c>
      <c r="G32" s="104"/>
      <c r="H32" s="107"/>
      <c r="I32" s="104"/>
      <c r="J32" s="105"/>
      <c r="K32" s="102"/>
      <c r="L32" s="103"/>
      <c r="M32" s="102"/>
    </row>
    <row r="33" spans="1:13" ht="15.75">
      <c r="A33" s="97"/>
      <c r="B33" s="108"/>
      <c r="C33" s="99" t="s">
        <v>63</v>
      </c>
      <c r="D33" s="106" t="s">
        <v>7</v>
      </c>
      <c r="E33" s="100">
        <v>1.15</v>
      </c>
      <c r="F33" s="101">
        <f>F30*E33</f>
        <v>46.989</v>
      </c>
      <c r="G33" s="104"/>
      <c r="H33" s="107"/>
      <c r="I33" s="102"/>
      <c r="J33" s="103"/>
      <c r="K33" s="104"/>
      <c r="L33" s="105"/>
      <c r="M33" s="102"/>
    </row>
    <row r="34" spans="1:13" ht="15.75">
      <c r="A34" s="109"/>
      <c r="B34" s="110"/>
      <c r="C34" s="111" t="s">
        <v>64</v>
      </c>
      <c r="D34" s="110" t="s">
        <v>0</v>
      </c>
      <c r="E34" s="112">
        <v>0.02</v>
      </c>
      <c r="F34" s="113">
        <f>F30*E34</f>
        <v>0.8172</v>
      </c>
      <c r="G34" s="114"/>
      <c r="H34" s="115"/>
      <c r="I34" s="116"/>
      <c r="J34" s="117"/>
      <c r="K34" s="114"/>
      <c r="L34" s="118"/>
      <c r="M34" s="116"/>
    </row>
    <row r="35" spans="1:13" ht="15.75">
      <c r="A35" s="48" t="s">
        <v>65</v>
      </c>
      <c r="B35" s="90" t="s">
        <v>61</v>
      </c>
      <c r="C35" s="91" t="s">
        <v>66</v>
      </c>
      <c r="D35" s="92" t="s">
        <v>7</v>
      </c>
      <c r="E35" s="93"/>
      <c r="F35" s="94">
        <v>156.54</v>
      </c>
      <c r="G35" s="95"/>
      <c r="H35" s="119"/>
      <c r="I35" s="95"/>
      <c r="J35" s="96"/>
      <c r="K35" s="95"/>
      <c r="L35" s="96"/>
      <c r="M35" s="95"/>
    </row>
    <row r="36" spans="1:13" ht="15.75">
      <c r="A36" s="97"/>
      <c r="B36" s="98"/>
      <c r="C36" s="99" t="s">
        <v>6</v>
      </c>
      <c r="D36" s="97" t="s">
        <v>3</v>
      </c>
      <c r="E36" s="100">
        <v>0.89</v>
      </c>
      <c r="F36" s="101">
        <f>F35*E36</f>
        <v>139.32059999999998</v>
      </c>
      <c r="G36" s="102"/>
      <c r="H36" s="103"/>
      <c r="I36" s="104"/>
      <c r="J36" s="105"/>
      <c r="K36" s="104"/>
      <c r="L36" s="105"/>
      <c r="M36" s="102"/>
    </row>
    <row r="37" spans="1:13" ht="15.75">
      <c r="A37" s="97"/>
      <c r="B37" s="106"/>
      <c r="C37" s="99" t="s">
        <v>4</v>
      </c>
      <c r="D37" s="106" t="s">
        <v>0</v>
      </c>
      <c r="E37" s="100">
        <v>0.37</v>
      </c>
      <c r="F37" s="101">
        <f>F35*E37</f>
        <v>57.919799999999995</v>
      </c>
      <c r="G37" s="104"/>
      <c r="H37" s="105"/>
      <c r="I37" s="104"/>
      <c r="J37" s="105"/>
      <c r="K37" s="102"/>
      <c r="L37" s="103"/>
      <c r="M37" s="102"/>
    </row>
    <row r="38" spans="1:13" ht="15.75">
      <c r="A38" s="97"/>
      <c r="B38" s="108"/>
      <c r="C38" s="99" t="s">
        <v>8</v>
      </c>
      <c r="D38" s="106" t="s">
        <v>7</v>
      </c>
      <c r="E38" s="100">
        <v>1.15</v>
      </c>
      <c r="F38" s="101">
        <f>F35*E38</f>
        <v>180.021</v>
      </c>
      <c r="G38" s="104"/>
      <c r="H38" s="105"/>
      <c r="I38" s="102"/>
      <c r="J38" s="103"/>
      <c r="K38" s="104"/>
      <c r="L38" s="105"/>
      <c r="M38" s="102"/>
    </row>
    <row r="39" spans="1:13" ht="15.75">
      <c r="A39" s="109"/>
      <c r="B39" s="110"/>
      <c r="C39" s="111" t="s">
        <v>64</v>
      </c>
      <c r="D39" s="110" t="s">
        <v>0</v>
      </c>
      <c r="E39" s="112">
        <v>0.02</v>
      </c>
      <c r="F39" s="113">
        <f>F35*E39</f>
        <v>3.1308</v>
      </c>
      <c r="G39" s="114"/>
      <c r="H39" s="118"/>
      <c r="I39" s="116"/>
      <c r="J39" s="117"/>
      <c r="K39" s="114"/>
      <c r="L39" s="118"/>
      <c r="M39" s="116"/>
    </row>
    <row r="40" spans="1:13" ht="15.75">
      <c r="A40" s="48" t="s">
        <v>67</v>
      </c>
      <c r="B40" s="56" t="s">
        <v>68</v>
      </c>
      <c r="C40" s="58" t="s">
        <v>69</v>
      </c>
      <c r="D40" s="63" t="s">
        <v>7</v>
      </c>
      <c r="E40" s="120"/>
      <c r="F40" s="64">
        <v>20.45</v>
      </c>
      <c r="G40" s="104"/>
      <c r="H40" s="105"/>
      <c r="I40" s="104"/>
      <c r="J40" s="105"/>
      <c r="K40" s="104"/>
      <c r="L40" s="105"/>
      <c r="M40" s="104"/>
    </row>
    <row r="41" spans="1:13" ht="15.75">
      <c r="A41" s="56"/>
      <c r="B41" s="1"/>
      <c r="C41" s="58" t="s">
        <v>6</v>
      </c>
      <c r="D41" s="56" t="s">
        <v>3</v>
      </c>
      <c r="E41" s="120">
        <v>0.89</v>
      </c>
      <c r="F41" s="60">
        <f>F40*E41</f>
        <v>18.200499999999998</v>
      </c>
      <c r="G41" s="59"/>
      <c r="H41" s="61"/>
      <c r="I41" s="142"/>
      <c r="J41" s="107"/>
      <c r="K41" s="142"/>
      <c r="L41" s="107"/>
      <c r="M41" s="59"/>
    </row>
    <row r="42" spans="1:13" ht="15.75">
      <c r="A42" s="56"/>
      <c r="B42" s="63"/>
      <c r="C42" s="58" t="s">
        <v>4</v>
      </c>
      <c r="D42" s="63" t="s">
        <v>0</v>
      </c>
      <c r="E42" s="120">
        <v>0.37</v>
      </c>
      <c r="F42" s="60">
        <f>F40*E42</f>
        <v>7.5665</v>
      </c>
      <c r="G42" s="104"/>
      <c r="H42" s="107"/>
      <c r="I42" s="142"/>
      <c r="J42" s="107"/>
      <c r="K42" s="59"/>
      <c r="L42" s="61"/>
      <c r="M42" s="59"/>
    </row>
    <row r="43" spans="1:13" ht="15.75">
      <c r="A43" s="56"/>
      <c r="B43" s="62"/>
      <c r="C43" s="58" t="s">
        <v>70</v>
      </c>
      <c r="D43" s="63" t="s">
        <v>7</v>
      </c>
      <c r="E43" s="120">
        <v>1.15</v>
      </c>
      <c r="F43" s="60">
        <f>F40*E43</f>
        <v>23.5175</v>
      </c>
      <c r="G43" s="104"/>
      <c r="H43" s="107"/>
      <c r="I43" s="59"/>
      <c r="J43" s="61"/>
      <c r="K43" s="142"/>
      <c r="L43" s="107"/>
      <c r="M43" s="59"/>
    </row>
    <row r="44" spans="1:13" ht="15.75">
      <c r="A44" s="66"/>
      <c r="B44" s="67"/>
      <c r="C44" s="68" t="s">
        <v>64</v>
      </c>
      <c r="D44" s="67" t="s">
        <v>0</v>
      </c>
      <c r="E44" s="75">
        <v>0.02</v>
      </c>
      <c r="F44" s="70">
        <f>F40*E44</f>
        <v>0.409</v>
      </c>
      <c r="G44" s="114"/>
      <c r="H44" s="115"/>
      <c r="I44" s="69"/>
      <c r="J44" s="71"/>
      <c r="K44" s="143"/>
      <c r="L44" s="115"/>
      <c r="M44" s="69"/>
    </row>
    <row r="45" spans="1:13" ht="15.75">
      <c r="A45" s="48" t="s">
        <v>71</v>
      </c>
      <c r="B45" s="63" t="s">
        <v>72</v>
      </c>
      <c r="C45" s="58" t="s">
        <v>73</v>
      </c>
      <c r="D45" s="63" t="s">
        <v>7</v>
      </c>
      <c r="E45" s="120"/>
      <c r="F45" s="64">
        <v>95.28</v>
      </c>
      <c r="G45" s="59"/>
      <c r="H45" s="121"/>
      <c r="I45" s="59"/>
      <c r="J45" s="122"/>
      <c r="K45" s="123"/>
      <c r="L45" s="124"/>
      <c r="M45" s="59"/>
    </row>
    <row r="46" spans="1:13" ht="15.75">
      <c r="A46" s="56"/>
      <c r="B46" s="56"/>
      <c r="C46" s="58" t="s">
        <v>6</v>
      </c>
      <c r="D46" s="56" t="s">
        <v>3</v>
      </c>
      <c r="E46" s="120">
        <v>11.2</v>
      </c>
      <c r="F46" s="60">
        <f>F45*E46</f>
        <v>1067.136</v>
      </c>
      <c r="G46" s="59"/>
      <c r="H46" s="59"/>
      <c r="I46" s="59"/>
      <c r="J46" s="125"/>
      <c r="K46" s="59"/>
      <c r="L46" s="125"/>
      <c r="M46" s="59"/>
    </row>
    <row r="47" spans="1:13" ht="15.75">
      <c r="A47" s="56"/>
      <c r="B47" s="63"/>
      <c r="C47" s="58" t="s">
        <v>4</v>
      </c>
      <c r="D47" s="126" t="s">
        <v>0</v>
      </c>
      <c r="E47" s="120">
        <v>0.79</v>
      </c>
      <c r="F47" s="64">
        <f>F45*E47</f>
        <v>75.27120000000001</v>
      </c>
      <c r="G47" s="59"/>
      <c r="H47" s="59"/>
      <c r="I47" s="59"/>
      <c r="J47" s="125"/>
      <c r="K47" s="59"/>
      <c r="L47" s="59"/>
      <c r="M47" s="59"/>
    </row>
    <row r="48" spans="1:13" ht="15.75">
      <c r="A48" s="56"/>
      <c r="B48" s="63"/>
      <c r="C48" s="58" t="s">
        <v>74</v>
      </c>
      <c r="D48" s="63" t="s">
        <v>7</v>
      </c>
      <c r="E48" s="120">
        <v>1.015</v>
      </c>
      <c r="F48" s="60">
        <f>F45*E48</f>
        <v>96.7092</v>
      </c>
      <c r="G48" s="59"/>
      <c r="H48" s="59"/>
      <c r="I48" s="59"/>
      <c r="J48" s="125"/>
      <c r="K48" s="123"/>
      <c r="L48" s="123"/>
      <c r="M48" s="59"/>
    </row>
    <row r="49" spans="1:13" ht="16.5">
      <c r="A49" s="56"/>
      <c r="B49" s="63"/>
      <c r="C49" s="58" t="s">
        <v>75</v>
      </c>
      <c r="D49" s="63" t="s">
        <v>7</v>
      </c>
      <c r="E49" s="127">
        <v>0.0488</v>
      </c>
      <c r="F49" s="60">
        <f>F45*E49</f>
        <v>4.6496640000000005</v>
      </c>
      <c r="G49" s="128"/>
      <c r="H49" s="129"/>
      <c r="I49" s="59"/>
      <c r="J49" s="125"/>
      <c r="K49" s="128"/>
      <c r="L49" s="128"/>
      <c r="M49" s="59"/>
    </row>
    <row r="50" spans="1:13" ht="16.5">
      <c r="A50" s="56"/>
      <c r="B50" s="63"/>
      <c r="C50" s="58" t="s">
        <v>76</v>
      </c>
      <c r="D50" s="63" t="s">
        <v>7</v>
      </c>
      <c r="E50" s="127">
        <v>0.0616</v>
      </c>
      <c r="F50" s="60">
        <f>F45*E50</f>
        <v>5.869248000000001</v>
      </c>
      <c r="G50" s="128"/>
      <c r="H50" s="129"/>
      <c r="I50" s="59"/>
      <c r="J50" s="125"/>
      <c r="K50" s="128"/>
      <c r="L50" s="128"/>
      <c r="M50" s="59"/>
    </row>
    <row r="51" spans="1:13" ht="16.5">
      <c r="A51" s="56"/>
      <c r="B51" s="63"/>
      <c r="C51" s="58" t="s">
        <v>77</v>
      </c>
      <c r="D51" s="63" t="s">
        <v>7</v>
      </c>
      <c r="E51" s="127">
        <v>0.0045</v>
      </c>
      <c r="F51" s="60">
        <f>F45*E51</f>
        <v>0.42876</v>
      </c>
      <c r="G51" s="59"/>
      <c r="H51" s="59"/>
      <c r="I51" s="59"/>
      <c r="J51" s="125"/>
      <c r="K51" s="128"/>
      <c r="L51" s="128"/>
      <c r="M51" s="59"/>
    </row>
    <row r="52" spans="1:13" ht="16.5">
      <c r="A52" s="56"/>
      <c r="B52" s="63"/>
      <c r="C52" s="58" t="s">
        <v>78</v>
      </c>
      <c r="D52" s="63" t="s">
        <v>56</v>
      </c>
      <c r="E52" s="120" t="s">
        <v>79</v>
      </c>
      <c r="F52" s="130">
        <v>4.905</v>
      </c>
      <c r="G52" s="59"/>
      <c r="H52" s="59"/>
      <c r="I52" s="121"/>
      <c r="J52" s="125"/>
      <c r="K52" s="128"/>
      <c r="L52" s="128"/>
      <c r="M52" s="59"/>
    </row>
    <row r="53" spans="1:13" ht="16.5">
      <c r="A53" s="66"/>
      <c r="B53" s="67"/>
      <c r="C53" s="68" t="s">
        <v>64</v>
      </c>
      <c r="D53" s="67" t="s">
        <v>0</v>
      </c>
      <c r="E53" s="75">
        <v>2.28</v>
      </c>
      <c r="F53" s="70">
        <f>F45*E53</f>
        <v>217.23839999999998</v>
      </c>
      <c r="G53" s="69"/>
      <c r="H53" s="69"/>
      <c r="I53" s="69"/>
      <c r="J53" s="71"/>
      <c r="K53" s="131"/>
      <c r="L53" s="131"/>
      <c r="M53" s="69"/>
    </row>
    <row r="54" spans="1:13" ht="16.5">
      <c r="A54" s="132"/>
      <c r="B54" s="132"/>
      <c r="C54" s="133" t="s">
        <v>82</v>
      </c>
      <c r="D54" s="134"/>
      <c r="E54" s="135"/>
      <c r="F54" s="136"/>
      <c r="G54" s="137"/>
      <c r="H54" s="138"/>
      <c r="I54" s="139"/>
      <c r="J54" s="138"/>
      <c r="K54" s="138"/>
      <c r="L54" s="138"/>
      <c r="M54" s="138"/>
    </row>
    <row r="55" spans="1:13" ht="15.75">
      <c r="A55" s="144"/>
      <c r="B55" s="144"/>
      <c r="C55" s="145" t="s">
        <v>83</v>
      </c>
      <c r="D55" s="146"/>
      <c r="E55" s="144"/>
      <c r="F55" s="144"/>
      <c r="G55" s="144"/>
      <c r="H55" s="144"/>
      <c r="I55" s="144"/>
      <c r="J55" s="144"/>
      <c r="K55" s="144"/>
      <c r="L55" s="144"/>
      <c r="M55" s="147"/>
    </row>
    <row r="56" spans="1:13" ht="15.75">
      <c r="A56" s="144"/>
      <c r="B56" s="144"/>
      <c r="C56" s="145" t="s">
        <v>84</v>
      </c>
      <c r="D56" s="144"/>
      <c r="E56" s="144"/>
      <c r="F56" s="144"/>
      <c r="G56" s="144"/>
      <c r="H56" s="144"/>
      <c r="I56" s="144"/>
      <c r="J56" s="144"/>
      <c r="K56" s="144"/>
      <c r="L56" s="144"/>
      <c r="M56" s="148"/>
    </row>
    <row r="57" spans="1:13" ht="15.75">
      <c r="A57" s="144"/>
      <c r="B57" s="144"/>
      <c r="C57" s="145" t="s">
        <v>85</v>
      </c>
      <c r="D57" s="146"/>
      <c r="E57" s="144"/>
      <c r="F57" s="144"/>
      <c r="G57" s="144"/>
      <c r="H57" s="144"/>
      <c r="I57" s="144"/>
      <c r="J57" s="144"/>
      <c r="K57" s="144"/>
      <c r="L57" s="144"/>
      <c r="M57" s="144"/>
    </row>
    <row r="58" spans="1:13" ht="15.75">
      <c r="A58" s="144"/>
      <c r="B58" s="144"/>
      <c r="C58" s="145" t="s">
        <v>86</v>
      </c>
      <c r="D58" s="146"/>
      <c r="E58" s="144"/>
      <c r="F58" s="144"/>
      <c r="G58" s="144"/>
      <c r="H58" s="144"/>
      <c r="I58" s="144"/>
      <c r="J58" s="144"/>
      <c r="K58" s="144"/>
      <c r="L58" s="144"/>
      <c r="M58" s="144"/>
    </row>
    <row r="59" spans="1:13" ht="12.75">
      <c r="A59" s="144"/>
      <c r="B59" s="144"/>
      <c r="C59" s="144" t="s">
        <v>84</v>
      </c>
      <c r="D59" s="144"/>
      <c r="E59" s="144"/>
      <c r="F59" s="144"/>
      <c r="G59" s="144"/>
      <c r="H59" s="144"/>
      <c r="I59" s="144"/>
      <c r="J59" s="144"/>
      <c r="K59" s="144"/>
      <c r="L59" s="144"/>
      <c r="M59" s="148"/>
    </row>
    <row r="60" spans="1:13" ht="12.75">
      <c r="A60" s="144"/>
      <c r="B60" s="144"/>
      <c r="C60" s="144" t="s">
        <v>91</v>
      </c>
      <c r="D60" s="146"/>
      <c r="E60" s="144"/>
      <c r="F60" s="144"/>
      <c r="G60" s="144"/>
      <c r="H60" s="144"/>
      <c r="I60" s="144"/>
      <c r="J60" s="144"/>
      <c r="K60" s="144"/>
      <c r="L60" s="144"/>
      <c r="M60" s="144"/>
    </row>
    <row r="61" spans="1:13" ht="12.75">
      <c r="A61" s="144"/>
      <c r="B61" s="144"/>
      <c r="C61" s="144" t="s">
        <v>84</v>
      </c>
      <c r="D61" s="146"/>
      <c r="E61" s="144"/>
      <c r="F61" s="144"/>
      <c r="G61" s="144"/>
      <c r="H61" s="144"/>
      <c r="I61" s="144"/>
      <c r="J61" s="144"/>
      <c r="K61" s="144"/>
      <c r="L61" s="144"/>
      <c r="M61" s="144"/>
    </row>
    <row r="62" spans="1:13" ht="12.75">
      <c r="A62" s="144"/>
      <c r="B62" s="144"/>
      <c r="C62" s="144" t="s">
        <v>92</v>
      </c>
      <c r="D62" s="146"/>
      <c r="E62" s="144"/>
      <c r="F62" s="144"/>
      <c r="G62" s="144"/>
      <c r="H62" s="144"/>
      <c r="I62" s="144"/>
      <c r="J62" s="144"/>
      <c r="K62" s="144"/>
      <c r="L62" s="144"/>
      <c r="M62" s="144"/>
    </row>
    <row r="63" spans="1:13" ht="12.75">
      <c r="A63" s="144"/>
      <c r="B63" s="144"/>
      <c r="C63" s="144" t="s">
        <v>84</v>
      </c>
      <c r="D63" s="144"/>
      <c r="E63" s="144"/>
      <c r="F63" s="144"/>
      <c r="G63" s="144"/>
      <c r="H63" s="144"/>
      <c r="I63" s="144"/>
      <c r="J63" s="144"/>
      <c r="K63" s="144"/>
      <c r="L63" s="144"/>
      <c r="M63" s="148"/>
    </row>
    <row r="64" spans="1:13" ht="12.75">
      <c r="A64" s="144"/>
      <c r="B64" s="144"/>
      <c r="C64" s="144" t="s">
        <v>87</v>
      </c>
      <c r="D64" s="146">
        <v>0.18</v>
      </c>
      <c r="E64" s="144"/>
      <c r="F64" s="144"/>
      <c r="G64" s="144"/>
      <c r="H64" s="144"/>
      <c r="I64" s="144"/>
      <c r="J64" s="144"/>
      <c r="K64" s="144"/>
      <c r="L64" s="144"/>
      <c r="M64" s="144"/>
    </row>
    <row r="65" spans="1:13" ht="12.75">
      <c r="A65" s="144"/>
      <c r="B65" s="144"/>
      <c r="C65" s="144" t="s">
        <v>84</v>
      </c>
      <c r="D65" s="146"/>
      <c r="E65" s="144"/>
      <c r="F65" s="144"/>
      <c r="G65" s="144"/>
      <c r="H65" s="144"/>
      <c r="I65" s="144"/>
      <c r="J65" s="144"/>
      <c r="K65" s="144"/>
      <c r="L65" s="144"/>
      <c r="M65" s="148"/>
    </row>
    <row r="66" spans="1:15" ht="12.75">
      <c r="A66" s="144"/>
      <c r="B66" s="144"/>
      <c r="C66" s="144" t="s">
        <v>88</v>
      </c>
      <c r="D66" s="144"/>
      <c r="E66" s="144"/>
      <c r="F66" s="144"/>
      <c r="G66" s="144"/>
      <c r="H66" s="144"/>
      <c r="I66" s="144"/>
      <c r="J66" s="144"/>
      <c r="K66" s="144"/>
      <c r="L66" s="144"/>
      <c r="M66" s="148"/>
      <c r="O66" s="149"/>
    </row>
    <row r="67" spans="1:13" ht="23.25" customHeight="1">
      <c r="A67" s="152" t="s">
        <v>93</v>
      </c>
      <c r="B67" s="153"/>
      <c r="C67" s="153"/>
      <c r="D67" s="153"/>
      <c r="E67" s="153"/>
      <c r="F67" s="153"/>
      <c r="G67" s="153"/>
      <c r="H67" s="153"/>
      <c r="I67" s="153"/>
      <c r="J67" s="153"/>
      <c r="K67" s="153"/>
      <c r="L67" s="153"/>
      <c r="M67" s="153"/>
    </row>
    <row r="68" spans="1:13" ht="12.75" hidden="1">
      <c r="A68" s="154"/>
      <c r="B68" s="154"/>
      <c r="C68" s="154"/>
      <c r="D68" s="154"/>
      <c r="E68" s="154"/>
      <c r="F68" s="154"/>
      <c r="G68" s="154"/>
      <c r="H68" s="154"/>
      <c r="I68" s="154"/>
      <c r="J68" s="154"/>
      <c r="K68" s="154"/>
      <c r="L68" s="154"/>
      <c r="M68" s="154"/>
    </row>
    <row r="69" spans="1:13" ht="12.75" hidden="1">
      <c r="A69" s="154"/>
      <c r="B69" s="154"/>
      <c r="C69" s="154"/>
      <c r="D69" s="154"/>
      <c r="E69" s="154"/>
      <c r="F69" s="154"/>
      <c r="G69" s="154"/>
      <c r="H69" s="154"/>
      <c r="I69" s="154"/>
      <c r="J69" s="154"/>
      <c r="K69" s="154"/>
      <c r="L69" s="154"/>
      <c r="M69" s="154"/>
    </row>
    <row r="70" spans="1:13" ht="12.75" hidden="1">
      <c r="A70" s="154"/>
      <c r="B70" s="154"/>
      <c r="C70" s="154"/>
      <c r="D70" s="154"/>
      <c r="E70" s="154"/>
      <c r="F70" s="154"/>
      <c r="G70" s="154"/>
      <c r="H70" s="154"/>
      <c r="I70" s="154"/>
      <c r="J70" s="154"/>
      <c r="K70" s="154"/>
      <c r="L70" s="154"/>
      <c r="M70" s="154"/>
    </row>
    <row r="71" spans="1:13" ht="12.75" hidden="1">
      <c r="A71" s="154"/>
      <c r="B71" s="154"/>
      <c r="C71" s="154"/>
      <c r="D71" s="154"/>
      <c r="E71" s="154"/>
      <c r="F71" s="154"/>
      <c r="G71" s="154"/>
      <c r="H71" s="154"/>
      <c r="I71" s="154"/>
      <c r="J71" s="154"/>
      <c r="K71" s="154"/>
      <c r="L71" s="154"/>
      <c r="M71" s="154"/>
    </row>
    <row r="72" spans="1:13" ht="12.75" hidden="1">
      <c r="A72" s="154"/>
      <c r="B72" s="154"/>
      <c r="C72" s="154"/>
      <c r="D72" s="154"/>
      <c r="E72" s="154"/>
      <c r="F72" s="154"/>
      <c r="G72" s="154"/>
      <c r="H72" s="154"/>
      <c r="I72" s="154"/>
      <c r="J72" s="154"/>
      <c r="K72" s="154"/>
      <c r="L72" s="154"/>
      <c r="M72" s="154"/>
    </row>
    <row r="73" spans="1:13" ht="12.75" hidden="1">
      <c r="A73" s="154"/>
      <c r="B73" s="154"/>
      <c r="C73" s="154"/>
      <c r="D73" s="154"/>
      <c r="E73" s="154"/>
      <c r="F73" s="154"/>
      <c r="G73" s="154"/>
      <c r="H73" s="154"/>
      <c r="I73" s="154"/>
      <c r="J73" s="154"/>
      <c r="K73" s="154"/>
      <c r="L73" s="154"/>
      <c r="M73" s="154"/>
    </row>
    <row r="74" spans="1:13" ht="12.75" hidden="1">
      <c r="A74" s="154"/>
      <c r="B74" s="154"/>
      <c r="C74" s="154"/>
      <c r="D74" s="154"/>
      <c r="E74" s="154"/>
      <c r="F74" s="154"/>
      <c r="G74" s="154"/>
      <c r="H74" s="154"/>
      <c r="I74" s="154"/>
      <c r="J74" s="154"/>
      <c r="K74" s="154"/>
      <c r="L74" s="154"/>
      <c r="M74" s="154"/>
    </row>
    <row r="75" spans="1:13" ht="12.75" hidden="1">
      <c r="A75" s="154"/>
      <c r="B75" s="154"/>
      <c r="C75" s="154"/>
      <c r="D75" s="154"/>
      <c r="E75" s="154"/>
      <c r="F75" s="154"/>
      <c r="G75" s="154"/>
      <c r="H75" s="154"/>
      <c r="I75" s="154"/>
      <c r="J75" s="154"/>
      <c r="K75" s="154"/>
      <c r="L75" s="154"/>
      <c r="M75" s="154"/>
    </row>
    <row r="76" spans="1:13" ht="12.75" hidden="1">
      <c r="A76" s="154"/>
      <c r="B76" s="154"/>
      <c r="C76" s="154"/>
      <c r="D76" s="154"/>
      <c r="E76" s="154"/>
      <c r="F76" s="154"/>
      <c r="G76" s="154"/>
      <c r="H76" s="154"/>
      <c r="I76" s="154"/>
      <c r="J76" s="154"/>
      <c r="K76" s="154"/>
      <c r="L76" s="154"/>
      <c r="M76" s="154"/>
    </row>
    <row r="77" spans="1:13" ht="12.75">
      <c r="A77" s="154"/>
      <c r="B77" s="154"/>
      <c r="C77" s="154"/>
      <c r="D77" s="154"/>
      <c r="E77" s="154"/>
      <c r="F77" s="154"/>
      <c r="G77" s="154"/>
      <c r="H77" s="154"/>
      <c r="I77" s="154"/>
      <c r="J77" s="154"/>
      <c r="K77" s="154"/>
      <c r="L77" s="154"/>
      <c r="M77" s="154"/>
    </row>
    <row r="78" spans="1:13" ht="12.75">
      <c r="A78" s="154"/>
      <c r="B78" s="154"/>
      <c r="C78" s="154"/>
      <c r="D78" s="154"/>
      <c r="E78" s="154"/>
      <c r="F78" s="154"/>
      <c r="G78" s="154"/>
      <c r="H78" s="154"/>
      <c r="I78" s="154"/>
      <c r="J78" s="154"/>
      <c r="K78" s="154"/>
      <c r="L78" s="154"/>
      <c r="M78" s="154"/>
    </row>
    <row r="79" spans="1:13" ht="12.75">
      <c r="A79" s="154"/>
      <c r="B79" s="154"/>
      <c r="C79" s="154"/>
      <c r="D79" s="154"/>
      <c r="E79" s="154"/>
      <c r="F79" s="154"/>
      <c r="G79" s="154"/>
      <c r="H79" s="154"/>
      <c r="I79" s="154"/>
      <c r="J79" s="154"/>
      <c r="K79" s="154"/>
      <c r="L79" s="154"/>
      <c r="M79" s="154"/>
    </row>
    <row r="80" spans="1:13" ht="12.75">
      <c r="A80" s="154"/>
      <c r="B80" s="154"/>
      <c r="C80" s="154"/>
      <c r="D80" s="154"/>
      <c r="E80" s="154"/>
      <c r="F80" s="154"/>
      <c r="G80" s="154"/>
      <c r="H80" s="154"/>
      <c r="I80" s="154"/>
      <c r="J80" s="154"/>
      <c r="K80" s="154"/>
      <c r="L80" s="154"/>
      <c r="M80" s="154"/>
    </row>
  </sheetData>
  <sheetProtection/>
  <mergeCells count="2">
    <mergeCell ref="A1:C2"/>
    <mergeCell ref="A67:M80"/>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Otar Davlianidze</dc:creator>
  <cp:keywords/>
  <dc:description/>
  <cp:lastModifiedBy>sofo shes</cp:lastModifiedBy>
  <cp:lastPrinted>2016-07-09T12:20:49Z</cp:lastPrinted>
  <dcterms:created xsi:type="dcterms:W3CDTF">1996-10-14T23:33:28Z</dcterms:created>
  <dcterms:modified xsi:type="dcterms:W3CDTF">2016-08-15T11:03:20Z</dcterms:modified>
  <cp:category/>
  <cp:version/>
  <cp:contentType/>
  <cp:contentStatus/>
</cp:coreProperties>
</file>