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წავკისში დუმბაძის  ქუჩა " sheetId="11" r:id="rId1"/>
    <sheet name="Sheet3" sheetId="3" r:id="rId2"/>
  </sheets>
  <definedNames>
    <definedName name="_xlnm.Print_Titles" localSheetId="0">'წავკისში დუმბაძის  ქუჩა '!$3:$5</definedName>
  </definedNames>
  <calcPr calcId="125725"/>
</workbook>
</file>

<file path=xl/calcChain.xml><?xml version="1.0" encoding="utf-8"?>
<calcChain xmlns="http://schemas.openxmlformats.org/spreadsheetml/2006/main">
  <c r="K8" i="1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J6" l="1"/>
  <c r="H6"/>
  <c r="F6"/>
  <c r="K33" l="1"/>
  <c r="K34" l="1"/>
  <c r="K35"/>
  <c r="K36" s="1"/>
  <c r="K37" s="1"/>
  <c r="K38" l="1"/>
  <c r="K39" s="1"/>
  <c r="K40" l="1"/>
  <c r="K41" s="1"/>
</calcChain>
</file>

<file path=xl/sharedStrings.xml><?xml version="1.0" encoding="utf-8"?>
<sst xmlns="http://schemas.openxmlformats.org/spreadsheetml/2006/main" count="71" uniqueCount="49">
  <si>
    <t>jami</t>
  </si>
  <si>
    <t>danarTi #2</t>
  </si>
  <si>
    <t>სულ</t>
  </si>
  <si>
    <t>ჯამი</t>
  </si>
  <si>
    <t>#</t>
  </si>
  <si>
    <t>samuSaos   dasaxeleba</t>
  </si>
  <si>
    <t>ganz. erT.</t>
  </si>
  <si>
    <t>raodenoba</t>
  </si>
  <si>
    <t xml:space="preserve">    masala  </t>
  </si>
  <si>
    <t xml:space="preserve">    xelfasi</t>
  </si>
  <si>
    <t xml:space="preserve">transporti da meqanizmebi  </t>
  </si>
  <si>
    <t>erTeulis fasi</t>
  </si>
  <si>
    <r>
      <t>ჯამი</t>
    </r>
    <r>
      <rPr>
        <b/>
        <sz val="11"/>
        <color theme="1"/>
        <rFont val="Calibri"/>
        <family val="2"/>
        <charset val="204"/>
        <scheme val="minor"/>
      </rPr>
      <t>:</t>
    </r>
  </si>
  <si>
    <r>
      <t>ზედნადები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ხარჯები</t>
    </r>
  </si>
  <si>
    <t>მოგება</t>
  </si>
  <si>
    <r>
      <t>გაუთვალისწინებელი</t>
    </r>
    <r>
      <rPr>
        <sz val="11"/>
        <color rgb="FF000000"/>
        <rFont val="AcadNusx"/>
      </rPr>
      <t xml:space="preserve"> </t>
    </r>
    <r>
      <rPr>
        <sz val="11"/>
        <color rgb="FF000000"/>
        <rFont val="Sylfaen"/>
        <family val="1"/>
        <charset val="204"/>
      </rPr>
      <t>ხარჯები</t>
    </r>
  </si>
  <si>
    <r>
      <t>დ</t>
    </r>
    <r>
      <rPr>
        <sz val="11"/>
        <color theme="1"/>
        <rFont val="Calibri"/>
        <family val="2"/>
        <charset val="204"/>
        <scheme val="minor"/>
      </rPr>
      <t>.</t>
    </r>
    <r>
      <rPr>
        <sz val="11"/>
        <color theme="1"/>
        <rFont val="Sylfaen"/>
        <family val="1"/>
        <charset val="204"/>
      </rPr>
      <t>ღ</t>
    </r>
    <r>
      <rPr>
        <sz val="11"/>
        <color theme="1"/>
        <rFont val="Calibri"/>
        <family val="2"/>
        <charset val="204"/>
        <scheme val="minor"/>
      </rPr>
      <t>.</t>
    </r>
    <r>
      <rPr>
        <sz val="11"/>
        <color theme="1"/>
        <rFont val="Sylfaen"/>
        <family val="1"/>
        <charset val="204"/>
      </rPr>
      <t>გ</t>
    </r>
    <r>
      <rPr>
        <sz val="11"/>
        <color theme="1"/>
        <rFont val="Calibri"/>
        <family val="2"/>
        <charset val="204"/>
        <scheme val="minor"/>
      </rPr>
      <t xml:space="preserve">. </t>
    </r>
  </si>
  <si>
    <t xml:space="preserve"> </t>
  </si>
  <si>
    <t>mosamzadebeli samuSaoebi</t>
  </si>
  <si>
    <t>ormoebis nawiburebis damuSaveba mTel perimetrze xerxiT</t>
  </si>
  <si>
    <t>gr/m</t>
  </si>
  <si>
    <r>
      <t>m</t>
    </r>
    <r>
      <rPr>
        <vertAlign val="superscript"/>
        <sz val="10"/>
        <rFont val="AcadNusx"/>
      </rPr>
      <t>3</t>
    </r>
    <r>
      <rPr>
        <sz val="10"/>
        <rFont val="Arial Cyr"/>
        <charset val="204"/>
      </rPr>
      <t/>
    </r>
  </si>
  <si>
    <t>t</t>
  </si>
  <si>
    <t>l</t>
  </si>
  <si>
    <r>
      <t>m</t>
    </r>
    <r>
      <rPr>
        <vertAlign val="superscript"/>
        <sz val="10"/>
        <rFont val="AcadNusx"/>
      </rPr>
      <t>3</t>
    </r>
  </si>
  <si>
    <r>
      <t>60%-iani bitumis emulsiis mosxma safuZvlis zeda fenaze  (0,7 l/m</t>
    </r>
    <r>
      <rPr>
        <vertAlign val="superscript"/>
        <sz val="10"/>
        <rFont val="AcadNusx"/>
      </rPr>
      <t>2</t>
    </r>
    <r>
      <rPr>
        <sz val="10"/>
        <rFont val="AcadNusx"/>
      </rPr>
      <t>)</t>
    </r>
  </si>
  <si>
    <r>
      <t>m</t>
    </r>
    <r>
      <rPr>
        <vertAlign val="superscript"/>
        <sz val="10"/>
        <rFont val="AcadNusx"/>
      </rPr>
      <t>2</t>
    </r>
  </si>
  <si>
    <r>
      <t xml:space="preserve">safaris zeda fenis mowyoba wvrilmarcvlovani a/betonis </t>
    </r>
    <r>
      <rPr>
        <b/>
        <sz val="10"/>
        <rFont val="Times New Roman"/>
        <family val="1"/>
      </rPr>
      <t>h-4</t>
    </r>
    <r>
      <rPr>
        <sz val="10"/>
        <rFont val="AcadNusx"/>
      </rPr>
      <t xml:space="preserve"> sm-iani sisqis mqone cxeli nareviT</t>
    </r>
  </si>
  <si>
    <r>
      <t>m</t>
    </r>
    <r>
      <rPr>
        <vertAlign val="superscript"/>
        <sz val="10"/>
        <rFont val="AcadNusx"/>
      </rPr>
      <t>3</t>
    </r>
    <r>
      <rPr>
        <sz val="10"/>
        <rFont val="Arial Cyr"/>
        <family val="2"/>
        <charset val="204"/>
      </rPr>
      <t/>
    </r>
  </si>
  <si>
    <t>c</t>
  </si>
  <si>
    <t>tipi I</t>
  </si>
  <si>
    <t>60%-iani bitumis emulsiis mosxma nawiburebze 0,35 litri grZiv metrze</t>
  </si>
  <si>
    <r>
      <t>safuZvlis qveda fenis mowyoba qviSa-xreSovani nareviT, datkepniT (fr. maqs. zoma 70-mm) (</t>
    </r>
    <r>
      <rPr>
        <b/>
        <sz val="10"/>
        <rFont val="Times New Roman"/>
        <family val="1"/>
      </rPr>
      <t>k</t>
    </r>
    <r>
      <rPr>
        <sz val="10"/>
        <rFont val="AcadNusx"/>
      </rPr>
      <t>-</t>
    </r>
    <r>
      <rPr>
        <b/>
        <sz val="10"/>
        <rFont val="AcadNusx"/>
      </rPr>
      <t>1,22</t>
    </r>
    <r>
      <rPr>
        <sz val="10"/>
        <rFont val="AcadNusx"/>
      </rPr>
      <t>) (jdenis adgilebis amosavsebad)</t>
    </r>
  </si>
  <si>
    <r>
      <t>60%-iani bitumis emulsiis mosxma asfaltis safaris qveda fenaze  (0,35 l/m</t>
    </r>
    <r>
      <rPr>
        <vertAlign val="superscript"/>
        <sz val="10"/>
        <rFont val="AcadNusx"/>
      </rPr>
      <t>2</t>
    </r>
    <r>
      <rPr>
        <sz val="10"/>
        <rFont val="AcadNusx"/>
      </rPr>
      <t>)</t>
    </r>
  </si>
  <si>
    <t>tipi II</t>
  </si>
  <si>
    <t>arsebuli sakomunikacio Webis moyvana gzis niSnulze betonis safuZvelze</t>
  </si>
  <si>
    <r>
      <t xml:space="preserve">safaris qveda fenis mowyoba msxvilmarcvlovani a/betonis </t>
    </r>
    <r>
      <rPr>
        <b/>
        <sz val="10"/>
        <rFont val="Times New Roman"/>
        <family val="1"/>
      </rPr>
      <t>h-6</t>
    </r>
    <r>
      <rPr>
        <sz val="10"/>
        <rFont val="AcadNusx"/>
      </rPr>
      <t xml:space="preserve"> sm-iani sisqis mqone cxeli nareviT</t>
    </r>
  </si>
  <si>
    <t>gzis kuTvnileba, keTilmowyoba</t>
  </si>
  <si>
    <t xml:space="preserve">წავკისში დუმბაძის  ქუჩის  კაპიტალური შეკეთების სამუშაოების ხარჯთაღრიცხვა </t>
  </si>
  <si>
    <t>dazianebuli a/betonis safaris moxsna meqanizmebiT datvirTva avtoTviTmclelze da gatana nagavsayrelze (farTis 28%-ze saS. sisqiT 10sm)</t>
  </si>
  <si>
    <t>dazianebuli a/betonis safaris moxsna pnevmaturi CaquCebiT datvirTva avto TviTmclelze da gatana nagavsayrelze (farTis 5%-ze saS. sisqiT 10sm)</t>
  </si>
  <si>
    <t>III kategoriis gruntis (an naSali masalis) damuSaveba meqanizmebiT datvirTva avto TviTmclelze da gatana nagavsayrelze (farTis 90%ze saS. sisqiT 25sm)</t>
  </si>
  <si>
    <t>III kategoriis gruntis damuSaveba xeliT datvirTva avto TviTmclelze da gatana nagavsayrelze (farTis 10%ze saS. sisqiT 25sm)</t>
  </si>
  <si>
    <t>betonis an kldovani gruntis damuSaveba meqanizmebiT datvirTva avto TviTmclelze da gatana nagavsayrelze (farTis 10%ze saS. sisqiT 25sm)</t>
  </si>
  <si>
    <t>miwis da samSeneblo nagvis gatana 20km-de manZilze nagavsayrelze (k=1.8)</t>
  </si>
  <si>
    <t>a/betonis mowyobis samuSaoebi</t>
  </si>
  <si>
    <r>
      <t>safuZvlis qveda fenis mowyoba qviSa-xreSovani nareviT, datkepniT (fr. maqs. zoma 70-mm) (</t>
    </r>
    <r>
      <rPr>
        <b/>
        <sz val="10"/>
        <rFont val="Times New Roman"/>
        <family val="1"/>
      </rPr>
      <t>k</t>
    </r>
    <r>
      <rPr>
        <sz val="10"/>
        <rFont val="AcadNusx"/>
      </rPr>
      <t>-</t>
    </r>
    <r>
      <rPr>
        <b/>
        <sz val="10"/>
        <rFont val="AcadNusx"/>
      </rPr>
      <t>1,22</t>
    </r>
    <r>
      <rPr>
        <sz val="10"/>
        <rFont val="AcadNusx"/>
      </rPr>
      <t>) (sisqiT 16sm)</t>
    </r>
  </si>
  <si>
    <r>
      <t>safuZvlis zeda fenis mowyoba fr. RorRiT (0-40 mm) da misi  Semkvriveba vibrosatkepniT (</t>
    </r>
    <r>
      <rPr>
        <b/>
        <sz val="10"/>
        <rFont val="Times New Roman"/>
        <family val="1"/>
      </rPr>
      <t xml:space="preserve">k-1,26) </t>
    </r>
    <r>
      <rPr>
        <sz val="10"/>
        <rFont val="AcadNusx"/>
      </rPr>
      <t>(sisqiT 10sm)</t>
    </r>
  </si>
  <si>
    <t>a/betonis mowyobis samuSaoebi (gadakvra)</t>
  </si>
</sst>
</file>

<file path=xl/styles.xml><?xml version="1.0" encoding="utf-8"?>
<styleSheet xmlns="http://schemas.openxmlformats.org/spreadsheetml/2006/main">
  <numFmts count="2">
    <numFmt numFmtId="164" formatCode="0.00;\-0.00;;@"/>
    <numFmt numFmtId="165" formatCode="0.0"/>
  </numFmts>
  <fonts count="20">
    <font>
      <sz val="11"/>
      <color theme="1"/>
      <name val="Calibri"/>
      <family val="2"/>
      <charset val="1"/>
      <scheme val="minor"/>
    </font>
    <font>
      <sz val="11"/>
      <name val="AcadNusx"/>
    </font>
    <font>
      <b/>
      <sz val="11"/>
      <color theme="1"/>
      <name val="AcadMtav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cadNusx"/>
    </font>
    <font>
      <sz val="10"/>
      <color theme="1"/>
      <name val="Calibri"/>
      <family val="2"/>
      <charset val="1"/>
      <scheme val="minor"/>
    </font>
    <font>
      <b/>
      <sz val="11"/>
      <name val="AcadNusx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Sylfaen"/>
      <family val="1"/>
      <charset val="204"/>
    </font>
    <font>
      <sz val="11"/>
      <color rgb="FF000000"/>
      <name val="AcadNusx"/>
    </font>
    <font>
      <sz val="11"/>
      <color indexed="8"/>
      <name val="Calibri"/>
      <family val="2"/>
    </font>
    <font>
      <vertAlign val="superscript"/>
      <sz val="10"/>
      <name val="AcadNusx"/>
    </font>
    <font>
      <sz val="10"/>
      <name val="Arial Cyr"/>
      <charset val="204"/>
    </font>
    <font>
      <b/>
      <sz val="10"/>
      <name val="Times New Roman"/>
      <family val="1"/>
    </font>
    <font>
      <b/>
      <sz val="10"/>
      <name val="AcadNusx"/>
    </font>
    <font>
      <sz val="10"/>
      <name val="Arial Cyr"/>
      <family val="2"/>
      <charset val="204"/>
    </font>
    <font>
      <b/>
      <i/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3" fillId="0" borderId="0"/>
    <xf numFmtId="0" fontId="3" fillId="0" borderId="0"/>
    <xf numFmtId="0" fontId="15" fillId="0" borderId="0"/>
  </cellStyleXfs>
  <cellXfs count="56">
    <xf numFmtId="0" fontId="0" fillId="0" borderId="0" xfId="0"/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center" wrapText="1"/>
    </xf>
    <xf numFmtId="9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</xf>
    <xf numFmtId="9" fontId="7" fillId="0" borderId="7" xfId="0" applyNumberFormat="1" applyFont="1" applyBorder="1" applyAlignment="1" applyProtection="1">
      <alignment horizontal="center" vertical="center"/>
    </xf>
    <xf numFmtId="0" fontId="0" fillId="0" borderId="0" xfId="0" applyFont="1" applyProtection="1"/>
    <xf numFmtId="0" fontId="2" fillId="0" borderId="0" xfId="0" applyFont="1" applyFill="1" applyProtection="1"/>
    <xf numFmtId="0" fontId="0" fillId="0" borderId="0" xfId="0" applyFont="1" applyFill="1" applyProtection="1"/>
    <xf numFmtId="0" fontId="0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wrapText="1"/>
    </xf>
    <xf numFmtId="16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right" wrapText="1"/>
    </xf>
    <xf numFmtId="4" fontId="7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wrapText="1"/>
    </xf>
    <xf numFmtId="4" fontId="1" fillId="0" borderId="3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right"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</xf>
    <xf numFmtId="4" fontId="1" fillId="0" borderId="2" xfId="0" applyNumberFormat="1" applyFont="1" applyBorder="1" applyAlignment="1" applyProtection="1">
      <alignment horizontal="center" vertical="center"/>
    </xf>
    <xf numFmtId="9" fontId="7" fillId="0" borderId="2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19" fillId="3" borderId="3" xfId="0" applyFont="1" applyFill="1" applyBorder="1" applyAlignment="1" applyProtection="1">
      <alignment horizontal="center" vertical="top" wrapText="1"/>
    </xf>
    <xf numFmtId="0" fontId="19" fillId="3" borderId="7" xfId="0" applyFont="1" applyFill="1" applyBorder="1" applyAlignment="1" applyProtection="1">
      <alignment vertical="top" wrapText="1"/>
    </xf>
    <xf numFmtId="0" fontId="19" fillId="3" borderId="4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horizontal="center" vertical="center"/>
    </xf>
    <xf numFmtId="2" fontId="5" fillId="0" borderId="2" xfId="0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2" fontId="5" fillId="0" borderId="2" xfId="2" applyNumberFormat="1" applyFont="1" applyFill="1" applyBorder="1" applyAlignment="1" applyProtection="1">
      <alignment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0" fontId="19" fillId="3" borderId="7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vertical="center"/>
    </xf>
    <xf numFmtId="2" fontId="5" fillId="0" borderId="1" xfId="0" applyNumberFormat="1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/>
    </xf>
    <xf numFmtId="2" fontId="5" fillId="0" borderId="5" xfId="0" applyNumberFormat="1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center"/>
    </xf>
    <xf numFmtId="0" fontId="19" fillId="3" borderId="6" xfId="0" applyFont="1" applyFill="1" applyBorder="1" applyAlignment="1" applyProtection="1">
      <alignment horizontal="center" vertical="top" wrapText="1"/>
    </xf>
    <xf numFmtId="0" fontId="5" fillId="0" borderId="2" xfId="2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2"/>
    <cellStyle name="Normal 29" xfId="1"/>
    <cellStyle name="Обычный 2" xfId="4"/>
    <cellStyle name="Обычный_sg  Tbilisi-SEnaki km8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12" sqref="N12"/>
    </sheetView>
  </sheetViews>
  <sheetFormatPr defaultRowHeight="15"/>
  <cols>
    <col min="1" max="1" width="3.28515625" style="6" bestFit="1" customWidth="1"/>
    <col min="2" max="2" width="43.42578125" style="6" customWidth="1"/>
    <col min="3" max="3" width="7.140625" style="6" customWidth="1"/>
    <col min="4" max="4" width="7.28515625" style="6" customWidth="1"/>
    <col min="5" max="5" width="12.28515625" style="6" customWidth="1"/>
    <col min="6" max="6" width="10.7109375" style="6" customWidth="1"/>
    <col min="7" max="10" width="9.7109375" style="6" customWidth="1"/>
    <col min="11" max="11" width="11.42578125" style="6" bestFit="1" customWidth="1"/>
    <col min="12" max="16384" width="9.140625" style="6"/>
  </cols>
  <sheetData>
    <row r="1" spans="1:11" ht="23.25" customHeight="1">
      <c r="J1" s="7" t="s">
        <v>1</v>
      </c>
    </row>
    <row r="2" spans="1:11" ht="27.75" customHeight="1">
      <c r="B2" s="29" t="s">
        <v>38</v>
      </c>
      <c r="C2" s="29"/>
      <c r="D2" s="29"/>
      <c r="E2" s="29"/>
      <c r="F2" s="29"/>
      <c r="G2" s="29"/>
      <c r="H2" s="29"/>
      <c r="I2" s="29"/>
      <c r="J2" s="29"/>
      <c r="K2" s="8"/>
    </row>
    <row r="3" spans="1:11" s="9" customFormat="1" ht="40.5" customHeight="1">
      <c r="A3" s="27" t="s">
        <v>4</v>
      </c>
      <c r="B3" s="30" t="s">
        <v>5</v>
      </c>
      <c r="C3" s="27" t="s">
        <v>6</v>
      </c>
      <c r="D3" s="27" t="s">
        <v>7</v>
      </c>
      <c r="E3" s="32" t="s">
        <v>8</v>
      </c>
      <c r="F3" s="33"/>
      <c r="G3" s="32" t="s">
        <v>9</v>
      </c>
      <c r="H3" s="33"/>
      <c r="I3" s="32" t="s">
        <v>10</v>
      </c>
      <c r="J3" s="34"/>
      <c r="K3" s="27" t="s">
        <v>0</v>
      </c>
    </row>
    <row r="4" spans="1:11" s="9" customFormat="1" ht="31.5">
      <c r="A4" s="28"/>
      <c r="B4" s="31"/>
      <c r="C4" s="28"/>
      <c r="D4" s="28"/>
      <c r="E4" s="26" t="s">
        <v>11</v>
      </c>
      <c r="F4" s="26" t="s">
        <v>0</v>
      </c>
      <c r="G4" s="26" t="s">
        <v>11</v>
      </c>
      <c r="H4" s="26" t="s">
        <v>0</v>
      </c>
      <c r="I4" s="26" t="s">
        <v>11</v>
      </c>
      <c r="J4" s="26" t="s">
        <v>0</v>
      </c>
      <c r="K4" s="28"/>
    </row>
    <row r="5" spans="1:11" s="12" customFormat="1" ht="13.5">
      <c r="A5" s="11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1"/>
      <c r="H5" s="11">
        <v>8</v>
      </c>
      <c r="I5" s="11">
        <v>9</v>
      </c>
      <c r="J5" s="11">
        <v>10</v>
      </c>
      <c r="K5" s="11">
        <v>11</v>
      </c>
    </row>
    <row r="6" spans="1:11" ht="15.75">
      <c r="A6" s="35"/>
      <c r="B6" s="36" t="s">
        <v>30</v>
      </c>
      <c r="C6" s="37"/>
      <c r="D6" s="38"/>
      <c r="E6" s="13"/>
      <c r="F6" s="13">
        <f t="shared" ref="F6:F32" si="0">D6*E6</f>
        <v>0</v>
      </c>
      <c r="G6" s="13"/>
      <c r="H6" s="13">
        <f t="shared" ref="H6:H32" si="1">D6*G6</f>
        <v>0</v>
      </c>
      <c r="I6" s="13"/>
      <c r="J6" s="13">
        <f t="shared" ref="J6:J32" si="2">D6*I6</f>
        <v>0</v>
      </c>
      <c r="K6" s="2"/>
    </row>
    <row r="7" spans="1:11" ht="15.75">
      <c r="A7" s="39"/>
      <c r="B7" s="36" t="s">
        <v>18</v>
      </c>
      <c r="C7" s="37"/>
      <c r="D7" s="38"/>
      <c r="E7" s="13"/>
      <c r="F7" s="13">
        <f t="shared" si="0"/>
        <v>0</v>
      </c>
      <c r="G7" s="13"/>
      <c r="H7" s="13">
        <f t="shared" si="1"/>
        <v>0</v>
      </c>
      <c r="I7" s="13"/>
      <c r="J7" s="13">
        <f t="shared" si="2"/>
        <v>0</v>
      </c>
      <c r="K7" s="2"/>
    </row>
    <row r="8" spans="1:11" ht="27">
      <c r="A8" s="39">
        <v>1</v>
      </c>
      <c r="B8" s="40" t="s">
        <v>19</v>
      </c>
      <c r="C8" s="41" t="s">
        <v>20</v>
      </c>
      <c r="D8" s="42">
        <v>20</v>
      </c>
      <c r="E8" s="1"/>
      <c r="F8" s="13">
        <f t="shared" si="0"/>
        <v>0</v>
      </c>
      <c r="G8" s="1"/>
      <c r="H8" s="13">
        <f t="shared" si="1"/>
        <v>0</v>
      </c>
      <c r="I8" s="1"/>
      <c r="J8" s="13">
        <f t="shared" si="2"/>
        <v>0</v>
      </c>
      <c r="K8" s="2">
        <f t="shared" ref="K8:K32" si="3">F8+H8+J8</f>
        <v>0</v>
      </c>
    </row>
    <row r="9" spans="1:11" ht="57.75" customHeight="1">
      <c r="A9" s="39">
        <v>2</v>
      </c>
      <c r="B9" s="40" t="s">
        <v>39</v>
      </c>
      <c r="C9" s="41" t="s">
        <v>21</v>
      </c>
      <c r="D9" s="43">
        <v>31.4</v>
      </c>
      <c r="E9" s="1"/>
      <c r="F9" s="13">
        <f t="shared" si="0"/>
        <v>0</v>
      </c>
      <c r="G9" s="1"/>
      <c r="H9" s="13">
        <f t="shared" si="1"/>
        <v>0</v>
      </c>
      <c r="I9" s="1"/>
      <c r="J9" s="13">
        <f t="shared" si="2"/>
        <v>0</v>
      </c>
      <c r="K9" s="2">
        <f t="shared" si="3"/>
        <v>0</v>
      </c>
    </row>
    <row r="10" spans="1:11" ht="54">
      <c r="A10" s="39">
        <v>3</v>
      </c>
      <c r="B10" s="44" t="s">
        <v>40</v>
      </c>
      <c r="C10" s="41" t="s">
        <v>21</v>
      </c>
      <c r="D10" s="45">
        <v>5.6</v>
      </c>
      <c r="E10" s="1"/>
      <c r="F10" s="13">
        <f t="shared" si="0"/>
        <v>0</v>
      </c>
      <c r="G10" s="1"/>
      <c r="H10" s="13">
        <f t="shared" si="1"/>
        <v>0</v>
      </c>
      <c r="I10" s="1"/>
      <c r="J10" s="13">
        <f t="shared" si="2"/>
        <v>0</v>
      </c>
      <c r="K10" s="2">
        <f t="shared" si="3"/>
        <v>0</v>
      </c>
    </row>
    <row r="11" spans="1:11" ht="58.5" customHeight="1">
      <c r="A11" s="46">
        <v>4</v>
      </c>
      <c r="B11" s="40" t="s">
        <v>41</v>
      </c>
      <c r="C11" s="41" t="s">
        <v>21</v>
      </c>
      <c r="D11" s="47">
        <v>224</v>
      </c>
      <c r="E11" s="1"/>
      <c r="F11" s="13">
        <f t="shared" si="0"/>
        <v>0</v>
      </c>
      <c r="G11" s="1"/>
      <c r="H11" s="13">
        <f t="shared" si="1"/>
        <v>0</v>
      </c>
      <c r="I11" s="1"/>
      <c r="J11" s="13">
        <f t="shared" si="2"/>
        <v>0</v>
      </c>
      <c r="K11" s="2">
        <f t="shared" si="3"/>
        <v>0</v>
      </c>
    </row>
    <row r="12" spans="1:11" ht="54">
      <c r="A12" s="39">
        <v>5</v>
      </c>
      <c r="B12" s="40" t="s">
        <v>42</v>
      </c>
      <c r="C12" s="41" t="s">
        <v>28</v>
      </c>
      <c r="D12" s="45">
        <v>28</v>
      </c>
      <c r="E12" s="1"/>
      <c r="F12" s="13">
        <f t="shared" si="0"/>
        <v>0</v>
      </c>
      <c r="G12" s="1"/>
      <c r="H12" s="13">
        <f t="shared" si="1"/>
        <v>0</v>
      </c>
      <c r="I12" s="1"/>
      <c r="J12" s="13">
        <f t="shared" si="2"/>
        <v>0</v>
      </c>
      <c r="K12" s="2">
        <f t="shared" si="3"/>
        <v>0</v>
      </c>
    </row>
    <row r="13" spans="1:11" ht="54">
      <c r="A13" s="39">
        <v>6</v>
      </c>
      <c r="B13" s="40" t="s">
        <v>43</v>
      </c>
      <c r="C13" s="41" t="s">
        <v>28</v>
      </c>
      <c r="D13" s="45">
        <v>28</v>
      </c>
      <c r="E13" s="1"/>
      <c r="F13" s="13">
        <f t="shared" si="0"/>
        <v>0</v>
      </c>
      <c r="G13" s="1"/>
      <c r="H13" s="13">
        <f t="shared" si="1"/>
        <v>0</v>
      </c>
      <c r="I13" s="1"/>
      <c r="J13" s="13">
        <f t="shared" si="2"/>
        <v>0</v>
      </c>
      <c r="K13" s="2">
        <f t="shared" si="3"/>
        <v>0</v>
      </c>
    </row>
    <row r="14" spans="1:11" ht="27">
      <c r="A14" s="39">
        <v>7</v>
      </c>
      <c r="B14" s="40" t="s">
        <v>44</v>
      </c>
      <c r="C14" s="41" t="s">
        <v>22</v>
      </c>
      <c r="D14" s="45">
        <v>570.53</v>
      </c>
      <c r="E14" s="1"/>
      <c r="F14" s="13">
        <f t="shared" si="0"/>
        <v>0</v>
      </c>
      <c r="G14" s="1"/>
      <c r="H14" s="13">
        <f t="shared" si="1"/>
        <v>0</v>
      </c>
      <c r="I14" s="1"/>
      <c r="J14" s="13">
        <f t="shared" si="2"/>
        <v>0</v>
      </c>
      <c r="K14" s="2">
        <f t="shared" si="3"/>
        <v>0</v>
      </c>
    </row>
    <row r="15" spans="1:11" ht="15.75">
      <c r="A15" s="39"/>
      <c r="B15" s="36" t="s">
        <v>45</v>
      </c>
      <c r="C15" s="48"/>
      <c r="D15" s="48"/>
      <c r="E15" s="1"/>
      <c r="F15" s="13">
        <f t="shared" si="0"/>
        <v>0</v>
      </c>
      <c r="G15" s="1"/>
      <c r="H15" s="13">
        <f t="shared" si="1"/>
        <v>0</v>
      </c>
      <c r="I15" s="1"/>
      <c r="J15" s="13">
        <f t="shared" si="2"/>
        <v>0</v>
      </c>
      <c r="K15" s="2">
        <f t="shared" si="3"/>
        <v>0</v>
      </c>
    </row>
    <row r="16" spans="1:11" ht="27">
      <c r="A16" s="39">
        <v>8</v>
      </c>
      <c r="B16" s="40" t="s">
        <v>31</v>
      </c>
      <c r="C16" s="41" t="s">
        <v>23</v>
      </c>
      <c r="D16" s="42">
        <v>7</v>
      </c>
      <c r="E16" s="1"/>
      <c r="F16" s="13">
        <f t="shared" si="0"/>
        <v>0</v>
      </c>
      <c r="G16" s="1"/>
      <c r="H16" s="13">
        <f t="shared" si="1"/>
        <v>0</v>
      </c>
      <c r="I16" s="1"/>
      <c r="J16" s="13">
        <f t="shared" si="2"/>
        <v>0</v>
      </c>
      <c r="K16" s="2">
        <f t="shared" si="3"/>
        <v>0</v>
      </c>
    </row>
    <row r="17" spans="1:11" ht="54">
      <c r="A17" s="39">
        <v>9</v>
      </c>
      <c r="B17" s="40" t="s">
        <v>32</v>
      </c>
      <c r="C17" s="41" t="s">
        <v>24</v>
      </c>
      <c r="D17" s="42">
        <v>28.8</v>
      </c>
      <c r="E17" s="1"/>
      <c r="F17" s="13">
        <f t="shared" si="0"/>
        <v>0</v>
      </c>
      <c r="G17" s="1"/>
      <c r="H17" s="13">
        <f t="shared" si="1"/>
        <v>0</v>
      </c>
      <c r="I17" s="1"/>
      <c r="J17" s="13">
        <f t="shared" si="2"/>
        <v>0</v>
      </c>
      <c r="K17" s="2">
        <f t="shared" si="3"/>
        <v>0</v>
      </c>
    </row>
    <row r="18" spans="1:11" ht="40.5">
      <c r="A18" s="39">
        <v>10</v>
      </c>
      <c r="B18" s="40" t="s">
        <v>46</v>
      </c>
      <c r="C18" s="41" t="s">
        <v>24</v>
      </c>
      <c r="D18" s="42">
        <v>222.66</v>
      </c>
      <c r="E18" s="1"/>
      <c r="F18" s="13">
        <f t="shared" si="0"/>
        <v>0</v>
      </c>
      <c r="G18" s="1"/>
      <c r="H18" s="13">
        <f t="shared" si="1"/>
        <v>0</v>
      </c>
      <c r="I18" s="1"/>
      <c r="J18" s="13">
        <f t="shared" si="2"/>
        <v>0</v>
      </c>
      <c r="K18" s="2">
        <f t="shared" si="3"/>
        <v>0</v>
      </c>
    </row>
    <row r="19" spans="1:11" ht="40.5">
      <c r="A19" s="39">
        <v>11</v>
      </c>
      <c r="B19" s="40" t="s">
        <v>47</v>
      </c>
      <c r="C19" s="41" t="s">
        <v>24</v>
      </c>
      <c r="D19" s="45">
        <v>141.12</v>
      </c>
      <c r="E19" s="1"/>
      <c r="F19" s="13">
        <f t="shared" si="0"/>
        <v>0</v>
      </c>
      <c r="G19" s="1"/>
      <c r="H19" s="13">
        <f t="shared" si="1"/>
        <v>0</v>
      </c>
      <c r="I19" s="1"/>
      <c r="J19" s="13">
        <f t="shared" si="2"/>
        <v>0</v>
      </c>
      <c r="K19" s="2">
        <f t="shared" si="3"/>
        <v>0</v>
      </c>
    </row>
    <row r="20" spans="1:11" ht="29.25">
      <c r="A20" s="39">
        <v>12</v>
      </c>
      <c r="B20" s="40" t="s">
        <v>25</v>
      </c>
      <c r="C20" s="41" t="s">
        <v>23</v>
      </c>
      <c r="D20" s="45">
        <v>784</v>
      </c>
      <c r="E20" s="1"/>
      <c r="F20" s="13">
        <f t="shared" si="0"/>
        <v>0</v>
      </c>
      <c r="G20" s="1"/>
      <c r="H20" s="13">
        <f t="shared" si="1"/>
        <v>0</v>
      </c>
      <c r="I20" s="1"/>
      <c r="J20" s="13">
        <f t="shared" si="2"/>
        <v>0</v>
      </c>
      <c r="K20" s="2">
        <f t="shared" si="3"/>
        <v>0</v>
      </c>
    </row>
    <row r="21" spans="1:11" ht="40.5">
      <c r="A21" s="49">
        <v>13</v>
      </c>
      <c r="B21" s="50" t="s">
        <v>36</v>
      </c>
      <c r="C21" s="41" t="s">
        <v>26</v>
      </c>
      <c r="D21" s="42">
        <v>1120</v>
      </c>
      <c r="E21" s="1"/>
      <c r="F21" s="13">
        <f t="shared" si="0"/>
        <v>0</v>
      </c>
      <c r="G21" s="1"/>
      <c r="H21" s="13">
        <f t="shared" si="1"/>
        <v>0</v>
      </c>
      <c r="I21" s="1"/>
      <c r="J21" s="13">
        <f t="shared" si="2"/>
        <v>0</v>
      </c>
      <c r="K21" s="2">
        <f t="shared" si="3"/>
        <v>0</v>
      </c>
    </row>
    <row r="22" spans="1:11" ht="15.75">
      <c r="A22" s="51"/>
      <c r="B22" s="52"/>
      <c r="C22" s="41" t="s">
        <v>22</v>
      </c>
      <c r="D22" s="42">
        <v>156.24</v>
      </c>
      <c r="E22" s="1"/>
      <c r="F22" s="13">
        <f t="shared" si="0"/>
        <v>0</v>
      </c>
      <c r="G22" s="1"/>
      <c r="H22" s="13">
        <f t="shared" si="1"/>
        <v>0</v>
      </c>
      <c r="I22" s="1"/>
      <c r="J22" s="13">
        <f t="shared" si="2"/>
        <v>0</v>
      </c>
      <c r="K22" s="2">
        <f t="shared" si="3"/>
        <v>0</v>
      </c>
    </row>
    <row r="23" spans="1:11" ht="29.25">
      <c r="A23" s="39">
        <v>14</v>
      </c>
      <c r="B23" s="40" t="s">
        <v>33</v>
      </c>
      <c r="C23" s="41" t="s">
        <v>23</v>
      </c>
      <c r="D23" s="42">
        <v>392</v>
      </c>
      <c r="E23" s="1"/>
      <c r="F23" s="13">
        <f t="shared" si="0"/>
        <v>0</v>
      </c>
      <c r="G23" s="1"/>
      <c r="H23" s="13">
        <f t="shared" si="1"/>
        <v>0</v>
      </c>
      <c r="I23" s="1"/>
      <c r="J23" s="13">
        <f t="shared" si="2"/>
        <v>0</v>
      </c>
      <c r="K23" s="2">
        <f t="shared" si="3"/>
        <v>0</v>
      </c>
    </row>
    <row r="24" spans="1:11" ht="40.5">
      <c r="A24" s="49">
        <v>15</v>
      </c>
      <c r="B24" s="50" t="s">
        <v>27</v>
      </c>
      <c r="C24" s="41" t="s">
        <v>26</v>
      </c>
      <c r="D24" s="42">
        <v>1120</v>
      </c>
      <c r="E24" s="1"/>
      <c r="F24" s="13">
        <f t="shared" si="0"/>
        <v>0</v>
      </c>
      <c r="G24" s="1"/>
      <c r="H24" s="13">
        <f t="shared" si="1"/>
        <v>0</v>
      </c>
      <c r="I24" s="1"/>
      <c r="J24" s="13">
        <f t="shared" si="2"/>
        <v>0</v>
      </c>
      <c r="K24" s="2">
        <f t="shared" si="3"/>
        <v>0</v>
      </c>
    </row>
    <row r="25" spans="1:11" ht="16.5" customHeight="1">
      <c r="A25" s="51"/>
      <c r="B25" s="52"/>
      <c r="C25" s="41" t="s">
        <v>22</v>
      </c>
      <c r="D25" s="42">
        <v>109.09</v>
      </c>
      <c r="E25" s="1"/>
      <c r="F25" s="13">
        <f t="shared" si="0"/>
        <v>0</v>
      </c>
      <c r="G25" s="1"/>
      <c r="H25" s="13">
        <f t="shared" si="1"/>
        <v>0</v>
      </c>
      <c r="I25" s="1"/>
      <c r="J25" s="13">
        <f t="shared" si="2"/>
        <v>0</v>
      </c>
      <c r="K25" s="2">
        <f t="shared" si="3"/>
        <v>0</v>
      </c>
    </row>
    <row r="26" spans="1:11" ht="15.75">
      <c r="A26" s="53"/>
      <c r="B26" s="36" t="s">
        <v>34</v>
      </c>
      <c r="C26" s="37"/>
      <c r="D26" s="54"/>
      <c r="E26" s="1"/>
      <c r="F26" s="13">
        <f t="shared" si="0"/>
        <v>0</v>
      </c>
      <c r="G26" s="1"/>
      <c r="H26" s="13">
        <f t="shared" si="1"/>
        <v>0</v>
      </c>
      <c r="I26" s="1"/>
      <c r="J26" s="13">
        <f t="shared" si="2"/>
        <v>0</v>
      </c>
      <c r="K26" s="2">
        <f t="shared" si="3"/>
        <v>0</v>
      </c>
    </row>
    <row r="27" spans="1:11" ht="27">
      <c r="A27" s="39"/>
      <c r="B27" s="36" t="s">
        <v>48</v>
      </c>
      <c r="C27" s="48"/>
      <c r="D27" s="48"/>
      <c r="E27" s="1"/>
      <c r="F27" s="13">
        <f t="shared" si="0"/>
        <v>0</v>
      </c>
      <c r="G27" s="1"/>
      <c r="H27" s="13">
        <f t="shared" si="1"/>
        <v>0</v>
      </c>
      <c r="I27" s="1"/>
      <c r="J27" s="13">
        <f t="shared" si="2"/>
        <v>0</v>
      </c>
      <c r="K27" s="2">
        <f t="shared" si="3"/>
        <v>0</v>
      </c>
    </row>
    <row r="28" spans="1:11" ht="29.25">
      <c r="A28" s="39">
        <v>16</v>
      </c>
      <c r="B28" s="40" t="s">
        <v>33</v>
      </c>
      <c r="C28" s="41" t="s">
        <v>23</v>
      </c>
      <c r="D28" s="42">
        <v>311.5</v>
      </c>
      <c r="E28" s="1"/>
      <c r="F28" s="13">
        <f t="shared" si="0"/>
        <v>0</v>
      </c>
      <c r="G28" s="1"/>
      <c r="H28" s="13">
        <f t="shared" si="1"/>
        <v>0</v>
      </c>
      <c r="I28" s="1"/>
      <c r="J28" s="13">
        <f t="shared" si="2"/>
        <v>0</v>
      </c>
      <c r="K28" s="2">
        <f t="shared" si="3"/>
        <v>0</v>
      </c>
    </row>
    <row r="29" spans="1:11" ht="40.5">
      <c r="A29" s="49">
        <v>17</v>
      </c>
      <c r="B29" s="50" t="s">
        <v>27</v>
      </c>
      <c r="C29" s="41" t="s">
        <v>26</v>
      </c>
      <c r="D29" s="42">
        <v>890</v>
      </c>
      <c r="E29" s="1"/>
      <c r="F29" s="13">
        <f t="shared" si="0"/>
        <v>0</v>
      </c>
      <c r="G29" s="1"/>
      <c r="H29" s="13">
        <f t="shared" si="1"/>
        <v>0</v>
      </c>
      <c r="I29" s="1"/>
      <c r="J29" s="13">
        <f t="shared" si="2"/>
        <v>0</v>
      </c>
      <c r="K29" s="2">
        <f t="shared" si="3"/>
        <v>0</v>
      </c>
    </row>
    <row r="30" spans="1:11" ht="15.75">
      <c r="A30" s="51"/>
      <c r="B30" s="52"/>
      <c r="C30" s="41" t="s">
        <v>22</v>
      </c>
      <c r="D30" s="42">
        <v>86.69</v>
      </c>
      <c r="E30" s="1"/>
      <c r="F30" s="13">
        <f t="shared" si="0"/>
        <v>0</v>
      </c>
      <c r="G30" s="1"/>
      <c r="H30" s="13">
        <f t="shared" si="1"/>
        <v>0</v>
      </c>
      <c r="I30" s="1"/>
      <c r="J30" s="13">
        <f t="shared" si="2"/>
        <v>0</v>
      </c>
      <c r="K30" s="2">
        <f t="shared" si="3"/>
        <v>0</v>
      </c>
    </row>
    <row r="31" spans="1:11" ht="15.75">
      <c r="A31" s="39"/>
      <c r="B31" s="36" t="s">
        <v>37</v>
      </c>
      <c r="C31" s="37"/>
      <c r="D31" s="48"/>
      <c r="E31" s="1"/>
      <c r="F31" s="13">
        <f t="shared" si="0"/>
        <v>0</v>
      </c>
      <c r="G31" s="1"/>
      <c r="H31" s="13">
        <f t="shared" si="1"/>
        <v>0</v>
      </c>
      <c r="I31" s="1"/>
      <c r="J31" s="13">
        <f t="shared" si="2"/>
        <v>0</v>
      </c>
      <c r="K31" s="2">
        <f t="shared" si="3"/>
        <v>0</v>
      </c>
    </row>
    <row r="32" spans="1:11" ht="27">
      <c r="A32" s="46">
        <v>18</v>
      </c>
      <c r="B32" s="44" t="s">
        <v>35</v>
      </c>
      <c r="C32" s="55" t="s">
        <v>29</v>
      </c>
      <c r="D32" s="45">
        <v>2</v>
      </c>
      <c r="E32" s="1"/>
      <c r="F32" s="13">
        <f t="shared" si="0"/>
        <v>0</v>
      </c>
      <c r="G32" s="1"/>
      <c r="H32" s="13">
        <f t="shared" si="1"/>
        <v>0</v>
      </c>
      <c r="I32" s="1"/>
      <c r="J32" s="13">
        <f t="shared" si="2"/>
        <v>0</v>
      </c>
      <c r="K32" s="2">
        <f t="shared" si="3"/>
        <v>0</v>
      </c>
    </row>
    <row r="33" spans="1:11" ht="15.75">
      <c r="A33" s="23"/>
      <c r="B33" s="15" t="s">
        <v>12</v>
      </c>
      <c r="C33" s="23"/>
      <c r="D33" s="24"/>
      <c r="E33" s="2"/>
      <c r="F33" s="16"/>
      <c r="G33" s="2"/>
      <c r="H33" s="16"/>
      <c r="I33" s="2"/>
      <c r="J33" s="16"/>
      <c r="K33" s="16">
        <f>SUM(K6:K32)</f>
        <v>0</v>
      </c>
    </row>
    <row r="34" spans="1:11" ht="15.75">
      <c r="A34" s="23"/>
      <c r="B34" s="17" t="s">
        <v>13</v>
      </c>
      <c r="C34" s="25"/>
      <c r="D34" s="24"/>
      <c r="E34" s="2"/>
      <c r="F34" s="2"/>
      <c r="G34" s="2"/>
      <c r="H34" s="2"/>
      <c r="I34" s="2"/>
      <c r="J34" s="2"/>
      <c r="K34" s="2">
        <f>K33*C34</f>
        <v>0</v>
      </c>
    </row>
    <row r="35" spans="1:11" ht="15.75">
      <c r="A35" s="14"/>
      <c r="B35" s="15" t="s">
        <v>12</v>
      </c>
      <c r="C35" s="21"/>
      <c r="D35" s="18"/>
      <c r="E35" s="2"/>
      <c r="F35" s="16"/>
      <c r="G35" s="2"/>
      <c r="H35" s="2"/>
      <c r="I35" s="16"/>
      <c r="J35" s="16"/>
      <c r="K35" s="2">
        <f>K33+K34</f>
        <v>0</v>
      </c>
    </row>
    <row r="36" spans="1:11" ht="15.75">
      <c r="A36" s="14"/>
      <c r="B36" s="17" t="s">
        <v>14</v>
      </c>
      <c r="C36" s="3"/>
      <c r="D36" s="18"/>
      <c r="E36" s="2"/>
      <c r="F36" s="2"/>
      <c r="G36" s="2"/>
      <c r="H36" s="2"/>
      <c r="I36" s="2"/>
      <c r="J36" s="2"/>
      <c r="K36" s="2">
        <f>K35*C36</f>
        <v>0</v>
      </c>
    </row>
    <row r="37" spans="1:11" ht="15.75">
      <c r="A37" s="14"/>
      <c r="B37" s="15" t="s">
        <v>3</v>
      </c>
      <c r="C37" s="4"/>
      <c r="D37" s="18"/>
      <c r="E37" s="2"/>
      <c r="F37" s="2"/>
      <c r="G37" s="2"/>
      <c r="H37" s="2"/>
      <c r="I37" s="2"/>
      <c r="J37" s="2"/>
      <c r="K37" s="2">
        <f>SUM(K35:K36)</f>
        <v>0</v>
      </c>
    </row>
    <row r="38" spans="1:11" ht="15.75">
      <c r="A38" s="19"/>
      <c r="B38" s="20" t="s">
        <v>15</v>
      </c>
      <c r="C38" s="5">
        <v>0.03</v>
      </c>
      <c r="D38" s="18"/>
      <c r="E38" s="2"/>
      <c r="F38" s="2"/>
      <c r="G38" s="2"/>
      <c r="H38" s="2"/>
      <c r="I38" s="2"/>
      <c r="J38" s="2"/>
      <c r="K38" s="2">
        <f>K37*C38</f>
        <v>0</v>
      </c>
    </row>
    <row r="39" spans="1:11" ht="15.75">
      <c r="A39" s="19"/>
      <c r="B39" s="15" t="s">
        <v>3</v>
      </c>
      <c r="C39" s="4"/>
      <c r="D39" s="18"/>
      <c r="E39" s="2"/>
      <c r="F39" s="2"/>
      <c r="G39" s="2"/>
      <c r="H39" s="2"/>
      <c r="I39" s="2"/>
      <c r="J39" s="2"/>
      <c r="K39" s="2">
        <f>SUM(K37:K38)</f>
        <v>0</v>
      </c>
    </row>
    <row r="40" spans="1:11" ht="15.75">
      <c r="A40" s="19"/>
      <c r="B40" s="17" t="s">
        <v>16</v>
      </c>
      <c r="C40" s="3">
        <v>0.18</v>
      </c>
      <c r="D40" s="18"/>
      <c r="E40" s="2"/>
      <c r="F40" s="2"/>
      <c r="G40" s="2"/>
      <c r="H40" s="2"/>
      <c r="I40" s="2"/>
      <c r="J40" s="2"/>
      <c r="K40" s="2">
        <f>K39*C40</f>
        <v>0</v>
      </c>
    </row>
    <row r="41" spans="1:11" ht="15.75">
      <c r="A41" s="19" t="s">
        <v>17</v>
      </c>
      <c r="B41" s="15" t="s">
        <v>2</v>
      </c>
      <c r="C41" s="4"/>
      <c r="D41" s="18"/>
      <c r="E41" s="2"/>
      <c r="F41" s="2"/>
      <c r="G41" s="2"/>
      <c r="H41" s="2"/>
      <c r="I41" s="2"/>
      <c r="J41" s="2"/>
      <c r="K41" s="16">
        <f>SUM(K39:K40)</f>
        <v>0</v>
      </c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</sheetData>
  <sheetProtection password="CC4B" sheet="1" objects="1" scenarios="1"/>
  <mergeCells count="9">
    <mergeCell ref="K3:K4"/>
    <mergeCell ref="B2:J2"/>
    <mergeCell ref="A3:A4"/>
    <mergeCell ref="B3:B4"/>
    <mergeCell ref="C3:C4"/>
    <mergeCell ref="D3:D4"/>
    <mergeCell ref="E3:F3"/>
    <mergeCell ref="G3:H3"/>
    <mergeCell ref="I3:J3"/>
  </mergeCells>
  <pageMargins left="0.70866141732283472" right="0" top="0.39370078740157483" bottom="0.74803149606299213" header="0.31496062992125984" footer="0.31496062992125984"/>
  <pageSetup paperSize="9" orientation="landscape" horizontalDpi="0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2" sqref="K2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წავკისში დუმბაძის  ქუჩა </vt:lpstr>
      <vt:lpstr>Sheet3</vt:lpstr>
      <vt:lpstr>'წავკისში დუმბაძის  ქუჩა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kh.shiukashvili</dc:creator>
  <cp:lastModifiedBy>Khatuna Shiukashvili</cp:lastModifiedBy>
  <cp:lastPrinted>2016-08-05T13:23:28Z</cp:lastPrinted>
  <dcterms:created xsi:type="dcterms:W3CDTF">2013-12-19T08:29:47Z</dcterms:created>
  <dcterms:modified xsi:type="dcterms:W3CDTF">2016-08-05T13:24:42Z</dcterms:modified>
</cp:coreProperties>
</file>