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M4" i="1"/>
  <c r="G90" l="1"/>
  <c r="G68"/>
  <c r="G76" s="1"/>
  <c r="G67"/>
  <c r="G66"/>
  <c r="G65"/>
  <c r="G64"/>
  <c r="G63"/>
  <c r="G62"/>
  <c r="G61"/>
  <c r="G60"/>
  <c r="G59"/>
  <c r="G43"/>
  <c r="G16"/>
  <c r="G17" s="1"/>
  <c r="G55"/>
  <c r="G54"/>
  <c r="G53"/>
  <c r="G52"/>
  <c r="G51"/>
  <c r="G50"/>
  <c r="G49"/>
  <c r="G47"/>
  <c r="G46"/>
  <c r="G42"/>
  <c r="G41"/>
  <c r="G40"/>
  <c r="G36"/>
  <c r="G33"/>
  <c r="G32"/>
  <c r="G31"/>
  <c r="G30"/>
  <c r="G26"/>
  <c r="G25"/>
  <c r="G15"/>
  <c r="G14"/>
  <c r="G13"/>
  <c r="G12"/>
  <c r="G9"/>
  <c r="G22" l="1"/>
  <c r="G18"/>
  <c r="G71"/>
  <c r="G75"/>
  <c r="G70"/>
  <c r="G74"/>
  <c r="G69"/>
  <c r="G73"/>
  <c r="G77"/>
  <c r="G72"/>
  <c r="G19"/>
  <c r="G79" l="1"/>
  <c r="G80"/>
  <c r="G81"/>
  <c r="G78"/>
  <c r="G86" l="1"/>
  <c r="G82"/>
  <c r="G87"/>
  <c r="G83"/>
  <c r="G88"/>
  <c r="G84"/>
  <c r="G89"/>
  <c r="G85"/>
</calcChain>
</file>

<file path=xl/sharedStrings.xml><?xml version="1.0" encoding="utf-8"?>
<sst xmlns="http://schemas.openxmlformats.org/spreadsheetml/2006/main" count="253" uniqueCount="128">
  <si>
    <t>ჯამი</t>
  </si>
  <si>
    <t>#</t>
  </si>
  <si>
    <t>საფუძველი</t>
  </si>
  <si>
    <t>სამუშაოს დასახელება</t>
  </si>
  <si>
    <t>განზ.</t>
  </si>
  <si>
    <t>ნორმატიული რესურსი</t>
  </si>
  <si>
    <t>ერთეულზე</t>
  </si>
  <si>
    <t>სულ</t>
  </si>
  <si>
    <t>ხელფასი</t>
  </si>
  <si>
    <t>ერთ. ფასი</t>
  </si>
  <si>
    <t>მასალა</t>
  </si>
  <si>
    <t>სამშენებლო მექანიზმები</t>
  </si>
  <si>
    <t>შრომის რესურსები</t>
  </si>
  <si>
    <t>კაც/სთ</t>
  </si>
  <si>
    <t>ლარი</t>
  </si>
  <si>
    <t>საბაზრო</t>
  </si>
  <si>
    <t>ხარჯთაღრიცხვა</t>
  </si>
  <si>
    <t>შედგენილია 1984 წლის ნორმებით</t>
  </si>
  <si>
    <t>პრ</t>
  </si>
  <si>
    <t>მ/სთ</t>
  </si>
  <si>
    <t>1000კვ.მ</t>
  </si>
  <si>
    <t>ტ</t>
  </si>
  <si>
    <t>სხვა მანქანები</t>
  </si>
  <si>
    <t>შედგენილია 2016 წლის მე-2 კვარტლის ფასებში</t>
  </si>
  <si>
    <t>სახარჯთაღრიცხვო ღირებულება</t>
  </si>
  <si>
    <t>არსებული საფარის მოყვანა პროფილზე ქვიშა ხრეშის დამატებით</t>
  </si>
  <si>
    <t>სატკეპნი საგზაო თვითმავალი გლუვი 5ტ</t>
  </si>
  <si>
    <t>სატკეპნი საგზაო თვითმავალი გლუვი 10ტ</t>
  </si>
  <si>
    <t>ტრაქტორი მუხლუხა სვლაზე 79 კვტ. (108 ცხძ)</t>
  </si>
  <si>
    <t>ა/გრეიდერი საშ. ტიპის 79 კვტ.               (108 ცხძ)</t>
  </si>
  <si>
    <t>მოსარწყავ-მოსარეცხი მანქანა 6ტ</t>
  </si>
  <si>
    <t>წყალი</t>
  </si>
  <si>
    <t>ქვიშა ხრეში დატვირთვით</t>
  </si>
  <si>
    <t>14-194</t>
  </si>
  <si>
    <t>14-212</t>
  </si>
  <si>
    <t>14-213</t>
  </si>
  <si>
    <t>14-7</t>
  </si>
  <si>
    <t>14-222</t>
  </si>
  <si>
    <t>თ-12</t>
  </si>
  <si>
    <t>1000კვ/მ</t>
  </si>
  <si>
    <t>კბ/მ</t>
  </si>
  <si>
    <t>27-10-3</t>
  </si>
  <si>
    <t>სრფ. 224</t>
  </si>
  <si>
    <t>თ-15</t>
  </si>
  <si>
    <t>27-29</t>
  </si>
  <si>
    <t>ბეტონის გზის მოსაწყობად არმატურის ბადის (გლინულას) დაყენება 5 მმ</t>
  </si>
  <si>
    <t>არმატურის ტრანსპორტირება 35 კმ-ზე</t>
  </si>
  <si>
    <t>კვ/მ</t>
  </si>
  <si>
    <t>27-24</t>
  </si>
  <si>
    <t xml:space="preserve">ცემენტო ბეტონის გზის მოწყობა სისქით 15 სმ </t>
  </si>
  <si>
    <t>ბეტონი ბ-22.5 პლასტიფიკატორის დამატებით</t>
  </si>
  <si>
    <t>სრფ 322-337</t>
  </si>
  <si>
    <t>სრფ 14-24</t>
  </si>
  <si>
    <t>სრფ-14-222</t>
  </si>
  <si>
    <t>სრფ 14-7</t>
  </si>
  <si>
    <t>ცემენტო ბეტონის გამანაწილებელი დამაპროფილებელი მანქანა</t>
  </si>
  <si>
    <t>ამწე საავტომობილო სვლაზე 10ტ</t>
  </si>
  <si>
    <t xml:space="preserve">მანქანები  </t>
  </si>
  <si>
    <t>სხვა მასალები</t>
  </si>
  <si>
    <t>ბეტონის ტრანსპორტირება 35 კმ-ზე</t>
  </si>
  <si>
    <t>ფრაქციული ღორღი 5-10 მმ კ=1.25</t>
  </si>
  <si>
    <t>ქვიშა-ხრეშის ტრანსპორტირება 6 კმ-ზე</t>
  </si>
  <si>
    <t>საფუძვლის მოწყობა ფრაქციული ღორღით 5-10 მმ სისქით 6 სმ.</t>
  </si>
  <si>
    <t>ღორღის ტრანსპორტირება 18 კმ-ზე</t>
  </si>
  <si>
    <t>შრომის დანახარჯი</t>
  </si>
  <si>
    <t>კ/სთ</t>
  </si>
  <si>
    <t>1-80-4</t>
  </si>
  <si>
    <t>გრუნტის გაზიდვა 4 კმ-ზე</t>
  </si>
  <si>
    <t>23-1-3</t>
  </si>
  <si>
    <t>ხრეშოვანი ბალიშის მოწყობა და  გვერდების შევსება ხრეშით</t>
  </si>
  <si>
    <t>საბაზ</t>
  </si>
  <si>
    <t>ქვიშა-ხრეშოვანი მასალა დატვირთვით</t>
  </si>
  <si>
    <t>თ-13</t>
  </si>
  <si>
    <t>37-66-2</t>
  </si>
  <si>
    <t>ამწე საავტომობილი სვლაზე</t>
  </si>
  <si>
    <t>1.1-14</t>
  </si>
  <si>
    <t>1.1-22</t>
  </si>
  <si>
    <t>არმატურის ტრანსპორტირება 35 კმ-დან</t>
  </si>
  <si>
    <t>37-64-3</t>
  </si>
  <si>
    <t xml:space="preserve">ღია არხის მოწყობა მონოლითური ბეტონით B-22.5  </t>
  </si>
  <si>
    <t>4.1-322</t>
  </si>
  <si>
    <t>ბეტონი B-22.5</t>
  </si>
  <si>
    <t>4.1-318</t>
  </si>
  <si>
    <t>ბეტონი B-7.5</t>
  </si>
  <si>
    <t>5.1-109</t>
  </si>
  <si>
    <t>ლამინირებული მერქან-ბურბუშელოვანი ფარი 18მმ</t>
  </si>
  <si>
    <t>5.1-21</t>
  </si>
  <si>
    <t>ხის მასალა მე-2 ხ. სისქით 40მმ</t>
  </si>
  <si>
    <t>1.7-18</t>
  </si>
  <si>
    <t>ჭანჭიკი სამშენებლო</t>
  </si>
  <si>
    <t>კგ</t>
  </si>
  <si>
    <t>სხვა მასალა</t>
  </si>
  <si>
    <t>მასალების ტრანსპორტირება 35 კმ-დან</t>
  </si>
  <si>
    <t>9-18-3</t>
  </si>
  <si>
    <t xml:space="preserve">ღია არხებზე ლითონის ცხაურების მოწყობა </t>
  </si>
  <si>
    <t>1.2-25</t>
  </si>
  <si>
    <t>1.2-14</t>
  </si>
  <si>
    <t>1.9-14</t>
  </si>
  <si>
    <t>ელექტროდი ც-50 დ-3 მმ</t>
  </si>
  <si>
    <t>მანქანები</t>
  </si>
  <si>
    <t xml:space="preserve">რკ/ბეტონის ანაკრები არხის მოწყობა </t>
  </si>
  <si>
    <t>ამწე</t>
  </si>
  <si>
    <t>ბეტონის ლატოკი ცალფა არმირებით 0.4*0.4*1.5 მ</t>
  </si>
  <si>
    <t>ბეტონი მ-300</t>
  </si>
  <si>
    <t>ქვიშა ცემენტის ხსნარი</t>
  </si>
  <si>
    <t>7-25-7</t>
  </si>
  <si>
    <t>14-42</t>
  </si>
  <si>
    <t>4.1-135</t>
  </si>
  <si>
    <t>1000მ</t>
  </si>
  <si>
    <t xml:space="preserve">მ </t>
  </si>
  <si>
    <t>არმატურის ბადე დ=5 მმ უჯრით 200*200</t>
  </si>
  <si>
    <t xml:space="preserve">             ქ. ბაღდათში ჯავახიშვილის და შანიძის ქუჩების გადაკვეთაზე 23 კვ.მ ცემენტო-ბეტონის საფარის 18 მ ცხაურის და 75 მ  რკ/ბ არხის მოწყობაზე</t>
  </si>
  <si>
    <t>ბეტონის საფარის რეაბილიტაცია</t>
  </si>
  <si>
    <t>III-ჯგუფის გრუნტის დამუშავება ხელით ცხაურების მოსაწყობად და ა/თვითმცლელზე დატვირთვა</t>
  </si>
  <si>
    <t>არმატურის დაყენება რკ/ბეტონის ცხაურებისთვის</t>
  </si>
  <si>
    <t>არმატურა ა-1 დ-8  179მ</t>
  </si>
  <si>
    <t>არმატურა ა-3 დ-10  900მ</t>
  </si>
  <si>
    <t>ბეტონის ტრანსპორტირება 35 კმ-დან</t>
  </si>
  <si>
    <t>კუთხოვანა 60*5 მმ   36 მ.</t>
  </si>
  <si>
    <t>კუთხოვანა 50*5 მმ   36 მ.</t>
  </si>
  <si>
    <t>მილკვადრატი 30*50 სისქით 3 მმ   132 მ</t>
  </si>
  <si>
    <t>75 მ რკ/ბეტონის არხის მოწყობა</t>
  </si>
  <si>
    <t>მიწის გაჭრა ხელით და ა/თვითმცლელზე დატვირთვა</t>
  </si>
  <si>
    <t>ბეტონის არხების ტრანსპორტირება 35 კმ-დან</t>
  </si>
  <si>
    <t>ზედნადები ხარჯი</t>
  </si>
  <si>
    <t>გეგმიური დაგროვება</t>
  </si>
  <si>
    <t>გაუთვალისწინებელი ხარჯი</t>
  </si>
  <si>
    <t>დ ღ გ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</si>
</sst>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22" xfId="0" applyBorder="1" applyAlignment="1"/>
    <xf numFmtId="0" fontId="1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/>
    <xf numFmtId="0" fontId="0" fillId="0" borderId="7" xfId="0" applyBorder="1"/>
    <xf numFmtId="4" fontId="0" fillId="0" borderId="22" xfId="0" applyNumberFormat="1" applyBorder="1" applyAlignment="1"/>
    <xf numFmtId="2" fontId="1" fillId="0" borderId="8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2" fontId="11" fillId="2" borderId="13" xfId="0" applyNumberFormat="1" applyFon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2" fontId="11" fillId="2" borderId="25" xfId="0" applyNumberFormat="1" applyFon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2" fontId="10" fillId="2" borderId="27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2" fontId="11" fillId="2" borderId="24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0" fillId="2" borderId="31" xfId="0" applyNumberForma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2" fontId="0" fillId="2" borderId="23" xfId="0" applyNumberFormat="1" applyFill="1" applyBorder="1" applyAlignment="1">
      <alignment horizontal="center" vertical="center"/>
    </xf>
    <xf numFmtId="2" fontId="11" fillId="2" borderId="23" xfId="0" applyNumberFormat="1" applyFont="1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2" fontId="11" fillId="2" borderId="8" xfId="0" applyNumberFormat="1" applyFont="1" applyFill="1" applyBorder="1" applyAlignment="1">
      <alignment horizontal="center" vertical="center"/>
    </xf>
    <xf numFmtId="2" fontId="0" fillId="2" borderId="33" xfId="0" applyNumberForma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0" fontId="11" fillId="2" borderId="25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topLeftCell="B85" workbookViewId="0">
      <selection activeCell="E92" sqref="E92:E96"/>
    </sheetView>
  </sheetViews>
  <sheetFormatPr defaultRowHeight="15"/>
  <cols>
    <col min="1" max="1" width="2.5703125" hidden="1" customWidth="1"/>
    <col min="2" max="2" width="3.85546875" customWidth="1"/>
    <col min="4" max="4" width="34" customWidth="1"/>
    <col min="5" max="5" width="9.140625" customWidth="1"/>
    <col min="6" max="6" width="8.140625" customWidth="1"/>
    <col min="7" max="7" width="8" customWidth="1"/>
    <col min="8" max="8" width="7.42578125" customWidth="1"/>
    <col min="9" max="9" width="8" customWidth="1"/>
    <col min="10" max="10" width="7.140625" customWidth="1"/>
    <col min="11" max="11" width="7.5703125" customWidth="1"/>
    <col min="12" max="12" width="7.7109375" customWidth="1"/>
    <col min="13" max="13" width="10.28515625" customWidth="1"/>
    <col min="14" max="14" width="9.85546875" customWidth="1"/>
  </cols>
  <sheetData>
    <row r="1" spans="2:14" ht="33" customHeight="1">
      <c r="B1" s="150" t="s">
        <v>111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2:14" ht="15" customHeight="1">
      <c r="B2" s="150" t="s">
        <v>16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2:14">
      <c r="B3" s="151" t="s">
        <v>17</v>
      </c>
      <c r="C3" s="151"/>
      <c r="D3" s="151"/>
      <c r="E3" s="151"/>
      <c r="F3" s="151"/>
      <c r="G3" s="23"/>
      <c r="H3" s="23"/>
      <c r="I3" s="151"/>
      <c r="J3" s="151"/>
      <c r="K3" s="151"/>
      <c r="L3" s="151"/>
      <c r="M3" s="151"/>
      <c r="N3" s="23"/>
    </row>
    <row r="4" spans="2:14" ht="15.75" thickBot="1">
      <c r="B4" s="24" t="s">
        <v>23</v>
      </c>
      <c r="C4" s="24"/>
      <c r="D4" s="24"/>
      <c r="E4" s="24"/>
      <c r="F4" s="24"/>
      <c r="G4" s="24"/>
      <c r="H4" s="154" t="s">
        <v>24</v>
      </c>
      <c r="I4" s="154"/>
      <c r="J4" s="154"/>
      <c r="K4" s="154"/>
      <c r="L4" s="154"/>
      <c r="M4" s="37">
        <f>N99</f>
        <v>0</v>
      </c>
      <c r="N4" s="32" t="s">
        <v>14</v>
      </c>
    </row>
    <row r="5" spans="2:14" ht="27.75" customHeight="1">
      <c r="B5" s="157" t="s">
        <v>1</v>
      </c>
      <c r="C5" s="159" t="s">
        <v>2</v>
      </c>
      <c r="D5" s="159" t="s">
        <v>3</v>
      </c>
      <c r="E5" s="159" t="s">
        <v>4</v>
      </c>
      <c r="F5" s="152" t="s">
        <v>5</v>
      </c>
      <c r="G5" s="153"/>
      <c r="H5" s="152" t="s">
        <v>8</v>
      </c>
      <c r="I5" s="153"/>
      <c r="J5" s="152" t="s">
        <v>10</v>
      </c>
      <c r="K5" s="153"/>
      <c r="L5" s="152" t="s">
        <v>11</v>
      </c>
      <c r="M5" s="153"/>
      <c r="N5" s="155" t="s">
        <v>0</v>
      </c>
    </row>
    <row r="6" spans="2:14" ht="23.25" thickBot="1">
      <c r="B6" s="158"/>
      <c r="C6" s="160"/>
      <c r="D6" s="160"/>
      <c r="E6" s="160"/>
      <c r="F6" s="20" t="s">
        <v>6</v>
      </c>
      <c r="G6" s="20" t="s">
        <v>7</v>
      </c>
      <c r="H6" s="20" t="s">
        <v>9</v>
      </c>
      <c r="I6" s="20" t="s">
        <v>7</v>
      </c>
      <c r="J6" s="20" t="s">
        <v>9</v>
      </c>
      <c r="K6" s="20" t="s">
        <v>7</v>
      </c>
      <c r="L6" s="20" t="s">
        <v>9</v>
      </c>
      <c r="M6" s="20" t="s">
        <v>7</v>
      </c>
      <c r="N6" s="156"/>
    </row>
    <row r="7" spans="2:14" ht="15.75" thickBot="1">
      <c r="B7" s="16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8">
        <v>13</v>
      </c>
    </row>
    <row r="8" spans="2:14" ht="64.5" customHeight="1">
      <c r="B8" s="144">
        <v>1</v>
      </c>
      <c r="C8" s="46" t="s">
        <v>66</v>
      </c>
      <c r="D8" s="47" t="s">
        <v>113</v>
      </c>
      <c r="E8" s="48" t="s">
        <v>40</v>
      </c>
      <c r="F8" s="49"/>
      <c r="G8" s="50">
        <v>11.5</v>
      </c>
      <c r="H8" s="49"/>
      <c r="I8" s="51"/>
      <c r="J8" s="50"/>
      <c r="K8" s="49"/>
      <c r="L8" s="52"/>
      <c r="M8" s="52"/>
      <c r="N8" s="53"/>
    </row>
    <row r="9" spans="2:14" ht="15.75" thickBot="1">
      <c r="B9" s="146"/>
      <c r="C9" s="54"/>
      <c r="D9" s="55" t="s">
        <v>64</v>
      </c>
      <c r="E9" s="56" t="s">
        <v>65</v>
      </c>
      <c r="F9" s="57">
        <v>4.88</v>
      </c>
      <c r="G9" s="57">
        <f>G8*F9</f>
        <v>56.12</v>
      </c>
      <c r="H9" s="57"/>
      <c r="I9" s="58"/>
      <c r="J9" s="58"/>
      <c r="K9" s="57"/>
      <c r="L9" s="59"/>
      <c r="M9" s="59"/>
      <c r="N9" s="60"/>
    </row>
    <row r="10" spans="2:14" ht="15.75" thickBot="1">
      <c r="B10" s="61">
        <v>2</v>
      </c>
      <c r="C10" s="62" t="s">
        <v>43</v>
      </c>
      <c r="D10" s="63" t="s">
        <v>67</v>
      </c>
      <c r="E10" s="64" t="s">
        <v>21</v>
      </c>
      <c r="F10" s="65" t="s">
        <v>18</v>
      </c>
      <c r="G10" s="66">
        <v>5.3</v>
      </c>
      <c r="H10" s="65"/>
      <c r="I10" s="67"/>
      <c r="J10" s="67"/>
      <c r="K10" s="65"/>
      <c r="L10" s="68"/>
      <c r="M10" s="68"/>
      <c r="N10" s="69"/>
    </row>
    <row r="11" spans="2:14" ht="45">
      <c r="B11" s="144">
        <v>3</v>
      </c>
      <c r="C11" s="46" t="s">
        <v>68</v>
      </c>
      <c r="D11" s="70" t="s">
        <v>69</v>
      </c>
      <c r="E11" s="48" t="s">
        <v>40</v>
      </c>
      <c r="F11" s="49"/>
      <c r="G11" s="50">
        <v>2</v>
      </c>
      <c r="H11" s="49"/>
      <c r="I11" s="50"/>
      <c r="J11" s="50"/>
      <c r="K11" s="49"/>
      <c r="L11" s="52"/>
      <c r="M11" s="52"/>
      <c r="N11" s="53"/>
    </row>
    <row r="12" spans="2:14">
      <c r="B12" s="145"/>
      <c r="C12" s="71"/>
      <c r="D12" s="42" t="s">
        <v>64</v>
      </c>
      <c r="E12" s="72" t="s">
        <v>65</v>
      </c>
      <c r="F12" s="73">
        <v>1.78</v>
      </c>
      <c r="G12" s="73">
        <f>G11*F12</f>
        <v>3.56</v>
      </c>
      <c r="H12" s="73"/>
      <c r="I12" s="74"/>
      <c r="J12" s="74"/>
      <c r="K12" s="73"/>
      <c r="L12" s="75"/>
      <c r="M12" s="75"/>
      <c r="N12" s="76"/>
    </row>
    <row r="13" spans="2:14">
      <c r="B13" s="145"/>
      <c r="C13" s="71"/>
      <c r="D13" s="42" t="s">
        <v>22</v>
      </c>
      <c r="E13" s="72" t="s">
        <v>14</v>
      </c>
      <c r="F13" s="73">
        <v>0.11</v>
      </c>
      <c r="G13" s="73">
        <f>G11*F13</f>
        <v>0.22</v>
      </c>
      <c r="H13" s="73"/>
      <c r="I13" s="74"/>
      <c r="J13" s="74"/>
      <c r="K13" s="73"/>
      <c r="L13" s="75"/>
      <c r="M13" s="75"/>
      <c r="N13" s="76"/>
    </row>
    <row r="14" spans="2:14" ht="30">
      <c r="B14" s="145"/>
      <c r="C14" s="71" t="s">
        <v>70</v>
      </c>
      <c r="D14" s="42" t="s">
        <v>71</v>
      </c>
      <c r="E14" s="72" t="s">
        <v>40</v>
      </c>
      <c r="F14" s="73">
        <v>1.01</v>
      </c>
      <c r="G14" s="73">
        <f>G11*F14</f>
        <v>2.02</v>
      </c>
      <c r="H14" s="73"/>
      <c r="I14" s="74"/>
      <c r="J14" s="74"/>
      <c r="K14" s="73"/>
      <c r="L14" s="75"/>
      <c r="M14" s="75"/>
      <c r="N14" s="76"/>
    </row>
    <row r="15" spans="2:14" ht="30.75" thickBot="1">
      <c r="B15" s="146"/>
      <c r="C15" s="54" t="s">
        <v>72</v>
      </c>
      <c r="D15" s="55" t="s">
        <v>61</v>
      </c>
      <c r="E15" s="56" t="s">
        <v>21</v>
      </c>
      <c r="F15" s="57">
        <v>1.6</v>
      </c>
      <c r="G15" s="57">
        <f>G11*F15</f>
        <v>3.2</v>
      </c>
      <c r="H15" s="57"/>
      <c r="I15" s="58"/>
      <c r="J15" s="58"/>
      <c r="K15" s="57"/>
      <c r="L15" s="45"/>
      <c r="M15" s="45"/>
      <c r="N15" s="76"/>
    </row>
    <row r="16" spans="2:14" ht="30">
      <c r="B16" s="144">
        <v>4</v>
      </c>
      <c r="C16" s="46" t="s">
        <v>73</v>
      </c>
      <c r="D16" s="70" t="s">
        <v>114</v>
      </c>
      <c r="E16" s="48" t="s">
        <v>21</v>
      </c>
      <c r="F16" s="49"/>
      <c r="G16" s="77">
        <f>G20+G21</f>
        <v>0.63100000000000001</v>
      </c>
      <c r="H16" s="49"/>
      <c r="I16" s="51"/>
      <c r="J16" s="50"/>
      <c r="K16" s="49"/>
      <c r="L16" s="52"/>
      <c r="M16" s="52"/>
      <c r="N16" s="53"/>
    </row>
    <row r="17" spans="2:14">
      <c r="B17" s="145"/>
      <c r="C17" s="71"/>
      <c r="D17" s="42" t="s">
        <v>64</v>
      </c>
      <c r="E17" s="72" t="s">
        <v>65</v>
      </c>
      <c r="F17" s="73">
        <v>27.6</v>
      </c>
      <c r="G17" s="73">
        <f>G16*F17</f>
        <v>17.415600000000001</v>
      </c>
      <c r="H17" s="73"/>
      <c r="I17" s="74"/>
      <c r="J17" s="74"/>
      <c r="K17" s="73"/>
      <c r="L17" s="75"/>
      <c r="M17" s="75"/>
      <c r="N17" s="76"/>
    </row>
    <row r="18" spans="2:14">
      <c r="B18" s="145"/>
      <c r="C18" s="71" t="s">
        <v>37</v>
      </c>
      <c r="D18" s="42" t="s">
        <v>74</v>
      </c>
      <c r="E18" s="72" t="s">
        <v>19</v>
      </c>
      <c r="F18" s="73">
        <v>4.74</v>
      </c>
      <c r="G18" s="73">
        <f>G16*F18</f>
        <v>2.9909400000000002</v>
      </c>
      <c r="H18" s="73"/>
      <c r="I18" s="74"/>
      <c r="J18" s="74"/>
      <c r="K18" s="73"/>
      <c r="L18" s="75"/>
      <c r="M18" s="75"/>
      <c r="N18" s="76"/>
    </row>
    <row r="19" spans="2:14">
      <c r="B19" s="145"/>
      <c r="C19" s="71"/>
      <c r="D19" s="42" t="s">
        <v>22</v>
      </c>
      <c r="E19" s="72" t="s">
        <v>14</v>
      </c>
      <c r="F19" s="73">
        <v>6.8</v>
      </c>
      <c r="G19" s="73">
        <f>G16*F19</f>
        <v>4.2907999999999999</v>
      </c>
      <c r="H19" s="73"/>
      <c r="I19" s="74"/>
      <c r="J19" s="74"/>
      <c r="K19" s="73"/>
      <c r="L19" s="75"/>
      <c r="M19" s="75"/>
      <c r="N19" s="76"/>
    </row>
    <row r="20" spans="2:14">
      <c r="B20" s="145"/>
      <c r="C20" s="71" t="s">
        <v>75</v>
      </c>
      <c r="D20" s="42" t="s">
        <v>115</v>
      </c>
      <c r="E20" s="72" t="s">
        <v>21</v>
      </c>
      <c r="F20" s="73" t="s">
        <v>18</v>
      </c>
      <c r="G20" s="78">
        <v>7.1999999999999995E-2</v>
      </c>
      <c r="H20" s="73"/>
      <c r="I20" s="74"/>
      <c r="J20" s="105"/>
      <c r="K20" s="73"/>
      <c r="L20" s="75"/>
      <c r="M20" s="75"/>
      <c r="N20" s="76"/>
    </row>
    <row r="21" spans="2:14">
      <c r="B21" s="145"/>
      <c r="C21" s="71" t="s">
        <v>76</v>
      </c>
      <c r="D21" s="42" t="s">
        <v>116</v>
      </c>
      <c r="E21" s="72" t="s">
        <v>21</v>
      </c>
      <c r="F21" s="73" t="s">
        <v>18</v>
      </c>
      <c r="G21" s="78">
        <v>0.55900000000000005</v>
      </c>
      <c r="H21" s="73"/>
      <c r="I21" s="74"/>
      <c r="J21" s="105"/>
      <c r="K21" s="73"/>
      <c r="L21" s="75"/>
      <c r="M21" s="75"/>
      <c r="N21" s="76"/>
    </row>
    <row r="22" spans="2:14">
      <c r="B22" s="145"/>
      <c r="C22" s="71"/>
      <c r="D22" s="42" t="s">
        <v>22</v>
      </c>
      <c r="E22" s="72" t="s">
        <v>14</v>
      </c>
      <c r="F22" s="73">
        <v>12.2</v>
      </c>
      <c r="G22" s="73">
        <f>G16*F22</f>
        <v>7.6981999999999999</v>
      </c>
      <c r="H22" s="73"/>
      <c r="I22" s="74"/>
      <c r="J22" s="74"/>
      <c r="K22" s="73"/>
      <c r="L22" s="75"/>
      <c r="M22" s="75"/>
      <c r="N22" s="76"/>
    </row>
    <row r="23" spans="2:14" ht="30.75" thickBot="1">
      <c r="B23" s="145"/>
      <c r="C23" s="79" t="s">
        <v>43</v>
      </c>
      <c r="D23" s="80" t="s">
        <v>77</v>
      </c>
      <c r="E23" s="81" t="s">
        <v>21</v>
      </c>
      <c r="F23" s="82">
        <v>1</v>
      </c>
      <c r="G23" s="83">
        <v>0.105</v>
      </c>
      <c r="H23" s="82"/>
      <c r="I23" s="84"/>
      <c r="J23" s="84"/>
      <c r="K23" s="82"/>
      <c r="L23" s="45"/>
      <c r="M23" s="75"/>
      <c r="N23" s="76"/>
    </row>
    <row r="24" spans="2:14" ht="45">
      <c r="B24" s="144">
        <v>5</v>
      </c>
      <c r="C24" s="46" t="s">
        <v>78</v>
      </c>
      <c r="D24" s="70" t="s">
        <v>79</v>
      </c>
      <c r="E24" s="48" t="s">
        <v>40</v>
      </c>
      <c r="F24" s="49"/>
      <c r="G24" s="77">
        <v>9.27</v>
      </c>
      <c r="H24" s="49"/>
      <c r="I24" s="51"/>
      <c r="J24" s="50"/>
      <c r="K24" s="49"/>
      <c r="L24" s="52"/>
      <c r="M24" s="52"/>
      <c r="N24" s="53"/>
    </row>
    <row r="25" spans="2:14">
      <c r="B25" s="145"/>
      <c r="C25" s="85"/>
      <c r="D25" s="86" t="s">
        <v>64</v>
      </c>
      <c r="E25" s="87" t="s">
        <v>65</v>
      </c>
      <c r="F25" s="88">
        <v>7.77</v>
      </c>
      <c r="G25" s="89">
        <f>G24*F25</f>
        <v>72.027899999999988</v>
      </c>
      <c r="H25" s="89"/>
      <c r="I25" s="90"/>
      <c r="J25" s="90"/>
      <c r="K25" s="89"/>
      <c r="L25" s="91"/>
      <c r="M25" s="91"/>
      <c r="N25" s="92"/>
    </row>
    <row r="26" spans="2:14">
      <c r="B26" s="145"/>
      <c r="C26" s="85"/>
      <c r="D26" s="86" t="s">
        <v>22</v>
      </c>
      <c r="E26" s="87" t="s">
        <v>14</v>
      </c>
      <c r="F26" s="88">
        <v>0.23</v>
      </c>
      <c r="G26" s="89">
        <f>G24*F26</f>
        <v>2.1320999999999999</v>
      </c>
      <c r="H26" s="89"/>
      <c r="I26" s="90"/>
      <c r="J26" s="90"/>
      <c r="K26" s="89"/>
      <c r="L26" s="91"/>
      <c r="M26" s="91"/>
      <c r="N26" s="92"/>
    </row>
    <row r="27" spans="2:14">
      <c r="B27" s="145"/>
      <c r="C27" s="85" t="s">
        <v>80</v>
      </c>
      <c r="D27" s="86" t="s">
        <v>81</v>
      </c>
      <c r="E27" s="87" t="s">
        <v>40</v>
      </c>
      <c r="F27" s="88" t="s">
        <v>18</v>
      </c>
      <c r="G27" s="89">
        <v>7.65</v>
      </c>
      <c r="H27" s="89"/>
      <c r="I27" s="90"/>
      <c r="J27" s="90"/>
      <c r="K27" s="89"/>
      <c r="L27" s="91"/>
      <c r="M27" s="91"/>
      <c r="N27" s="92"/>
    </row>
    <row r="28" spans="2:14">
      <c r="B28" s="145"/>
      <c r="C28" s="85" t="s">
        <v>82</v>
      </c>
      <c r="D28" s="86" t="s">
        <v>83</v>
      </c>
      <c r="E28" s="87" t="s">
        <v>40</v>
      </c>
      <c r="F28" s="88" t="s">
        <v>18</v>
      </c>
      <c r="G28" s="89">
        <v>1.62</v>
      </c>
      <c r="H28" s="89"/>
      <c r="I28" s="90"/>
      <c r="J28" s="90"/>
      <c r="K28" s="89"/>
      <c r="L28" s="91"/>
      <c r="M28" s="91"/>
      <c r="N28" s="92"/>
    </row>
    <row r="29" spans="2:14" ht="30">
      <c r="B29" s="145"/>
      <c r="C29" s="85" t="s">
        <v>84</v>
      </c>
      <c r="D29" s="86" t="s">
        <v>85</v>
      </c>
      <c r="E29" s="87" t="s">
        <v>47</v>
      </c>
      <c r="F29" s="88" t="s">
        <v>18</v>
      </c>
      <c r="G29" s="89">
        <v>36</v>
      </c>
      <c r="H29" s="89"/>
      <c r="I29" s="90"/>
      <c r="J29" s="90"/>
      <c r="K29" s="89"/>
      <c r="L29" s="91"/>
      <c r="M29" s="91"/>
      <c r="N29" s="92"/>
    </row>
    <row r="30" spans="2:14">
      <c r="B30" s="145"/>
      <c r="C30" s="85" t="s">
        <v>86</v>
      </c>
      <c r="D30" s="86" t="s">
        <v>87</v>
      </c>
      <c r="E30" s="87" t="s">
        <v>40</v>
      </c>
      <c r="F30" s="88">
        <v>3.9E-2</v>
      </c>
      <c r="G30" s="89">
        <f>G24*F30</f>
        <v>0.36152999999999996</v>
      </c>
      <c r="H30" s="89"/>
      <c r="I30" s="90"/>
      <c r="J30" s="90"/>
      <c r="K30" s="89"/>
      <c r="L30" s="91"/>
      <c r="M30" s="91"/>
      <c r="N30" s="92"/>
    </row>
    <row r="31" spans="2:14">
      <c r="B31" s="145"/>
      <c r="C31" s="85" t="s">
        <v>88</v>
      </c>
      <c r="D31" s="86" t="s">
        <v>89</v>
      </c>
      <c r="E31" s="87" t="s">
        <v>90</v>
      </c>
      <c r="F31" s="88">
        <v>4.9000000000000002E-2</v>
      </c>
      <c r="G31" s="89">
        <f>G24*F31</f>
        <v>0.45423000000000002</v>
      </c>
      <c r="H31" s="89"/>
      <c r="I31" s="90"/>
      <c r="J31" s="90"/>
      <c r="K31" s="89"/>
      <c r="L31" s="91"/>
      <c r="M31" s="91"/>
      <c r="N31" s="92"/>
    </row>
    <row r="32" spans="2:14">
      <c r="B32" s="145"/>
      <c r="C32" s="85"/>
      <c r="D32" s="86" t="s">
        <v>91</v>
      </c>
      <c r="E32" s="87" t="s">
        <v>14</v>
      </c>
      <c r="F32" s="88">
        <v>6.1199999999999997E-2</v>
      </c>
      <c r="G32" s="89">
        <f>G24*F32</f>
        <v>0.56732399999999994</v>
      </c>
      <c r="H32" s="89"/>
      <c r="I32" s="90"/>
      <c r="J32" s="90"/>
      <c r="K32" s="89"/>
      <c r="L32" s="91"/>
      <c r="M32" s="91"/>
      <c r="N32" s="92"/>
    </row>
    <row r="33" spans="2:14" ht="30">
      <c r="B33" s="145"/>
      <c r="C33" s="85"/>
      <c r="D33" s="86" t="s">
        <v>117</v>
      </c>
      <c r="E33" s="87" t="s">
        <v>21</v>
      </c>
      <c r="F33" s="88">
        <v>2.2000000000000002</v>
      </c>
      <c r="G33" s="89">
        <f>G24*F33</f>
        <v>20.394000000000002</v>
      </c>
      <c r="H33" s="89"/>
      <c r="I33" s="90"/>
      <c r="J33" s="90"/>
      <c r="K33" s="89"/>
      <c r="L33" s="91"/>
      <c r="M33" s="91"/>
      <c r="N33" s="92"/>
    </row>
    <row r="34" spans="2:14" ht="30.75" thickBot="1">
      <c r="B34" s="146"/>
      <c r="C34" s="93"/>
      <c r="D34" s="94" t="s">
        <v>92</v>
      </c>
      <c r="E34" s="95" t="s">
        <v>21</v>
      </c>
      <c r="F34" s="96" t="s">
        <v>18</v>
      </c>
      <c r="G34" s="97">
        <v>0.33</v>
      </c>
      <c r="H34" s="97"/>
      <c r="I34" s="98"/>
      <c r="J34" s="98"/>
      <c r="K34" s="97"/>
      <c r="L34" s="99"/>
      <c r="M34" s="91"/>
      <c r="N34" s="92"/>
    </row>
    <row r="35" spans="2:14" ht="30">
      <c r="B35" s="144">
        <v>6</v>
      </c>
      <c r="C35" s="46" t="s">
        <v>93</v>
      </c>
      <c r="D35" s="70" t="s">
        <v>94</v>
      </c>
      <c r="E35" s="48" t="s">
        <v>21</v>
      </c>
      <c r="F35" s="49"/>
      <c r="G35" s="77">
        <v>0.79700000000000004</v>
      </c>
      <c r="H35" s="49"/>
      <c r="I35" s="51"/>
      <c r="J35" s="50"/>
      <c r="K35" s="49"/>
      <c r="L35" s="52"/>
      <c r="M35" s="52"/>
      <c r="N35" s="53"/>
    </row>
    <row r="36" spans="2:14">
      <c r="B36" s="145"/>
      <c r="C36" s="85"/>
      <c r="D36" s="86" t="s">
        <v>64</v>
      </c>
      <c r="E36" s="87" t="s">
        <v>65</v>
      </c>
      <c r="F36" s="89">
        <v>62</v>
      </c>
      <c r="G36" s="89">
        <f>G35*F36</f>
        <v>49.414000000000001</v>
      </c>
      <c r="H36" s="89"/>
      <c r="I36" s="90"/>
      <c r="J36" s="90"/>
      <c r="K36" s="89"/>
      <c r="L36" s="91"/>
      <c r="M36" s="91"/>
      <c r="N36" s="92"/>
    </row>
    <row r="37" spans="2:14">
      <c r="B37" s="145"/>
      <c r="C37" s="85" t="s">
        <v>95</v>
      </c>
      <c r="D37" s="86" t="s">
        <v>118</v>
      </c>
      <c r="E37" s="87" t="s">
        <v>21</v>
      </c>
      <c r="F37" s="89" t="s">
        <v>18</v>
      </c>
      <c r="G37" s="88">
        <v>0.16500000000000001</v>
      </c>
      <c r="H37" s="89"/>
      <c r="I37" s="90"/>
      <c r="J37" s="106"/>
      <c r="K37" s="89"/>
      <c r="L37" s="91"/>
      <c r="M37" s="91"/>
      <c r="N37" s="92"/>
    </row>
    <row r="38" spans="2:14">
      <c r="B38" s="145"/>
      <c r="C38" s="85" t="s">
        <v>96</v>
      </c>
      <c r="D38" s="86" t="s">
        <v>119</v>
      </c>
      <c r="E38" s="87" t="s">
        <v>21</v>
      </c>
      <c r="F38" s="89" t="s">
        <v>18</v>
      </c>
      <c r="G38" s="88">
        <v>0.13600000000000001</v>
      </c>
      <c r="H38" s="89"/>
      <c r="I38" s="90"/>
      <c r="J38" s="106"/>
      <c r="K38" s="89"/>
      <c r="L38" s="91"/>
      <c r="M38" s="91"/>
      <c r="N38" s="92"/>
    </row>
    <row r="39" spans="2:14" ht="30">
      <c r="B39" s="145"/>
      <c r="C39" s="85" t="s">
        <v>75</v>
      </c>
      <c r="D39" s="86" t="s">
        <v>120</v>
      </c>
      <c r="E39" s="87" t="s">
        <v>21</v>
      </c>
      <c r="F39" s="89" t="s">
        <v>18</v>
      </c>
      <c r="G39" s="88">
        <v>0.496</v>
      </c>
      <c r="H39" s="89"/>
      <c r="I39" s="90"/>
      <c r="J39" s="106"/>
      <c r="K39" s="89"/>
      <c r="L39" s="91"/>
      <c r="M39" s="91"/>
      <c r="N39" s="92"/>
    </row>
    <row r="40" spans="2:14">
      <c r="B40" s="145"/>
      <c r="C40" s="85" t="s">
        <v>97</v>
      </c>
      <c r="D40" s="86" t="s">
        <v>98</v>
      </c>
      <c r="E40" s="87" t="s">
        <v>90</v>
      </c>
      <c r="F40" s="89">
        <v>11</v>
      </c>
      <c r="G40" s="89">
        <f>G35*F40</f>
        <v>8.7670000000000012</v>
      </c>
      <c r="H40" s="89"/>
      <c r="I40" s="90"/>
      <c r="J40" s="90"/>
      <c r="K40" s="89"/>
      <c r="L40" s="91"/>
      <c r="M40" s="91"/>
      <c r="N40" s="92"/>
    </row>
    <row r="41" spans="2:14">
      <c r="B41" s="145"/>
      <c r="C41" s="85"/>
      <c r="D41" s="86" t="s">
        <v>99</v>
      </c>
      <c r="E41" s="87" t="s">
        <v>14</v>
      </c>
      <c r="F41" s="89">
        <v>23.3</v>
      </c>
      <c r="G41" s="89">
        <f>G35*F41</f>
        <v>18.5701</v>
      </c>
      <c r="H41" s="89"/>
      <c r="I41" s="90"/>
      <c r="J41" s="90"/>
      <c r="K41" s="89"/>
      <c r="L41" s="91"/>
      <c r="M41" s="91"/>
      <c r="N41" s="92"/>
    </row>
    <row r="42" spans="2:14">
      <c r="B42" s="145"/>
      <c r="C42" s="85"/>
      <c r="D42" s="86" t="s">
        <v>58</v>
      </c>
      <c r="E42" s="87" t="s">
        <v>14</v>
      </c>
      <c r="F42" s="89">
        <v>2.78</v>
      </c>
      <c r="G42" s="89">
        <f>G35*F42</f>
        <v>2.2156599999999997</v>
      </c>
      <c r="H42" s="89"/>
      <c r="I42" s="90"/>
      <c r="J42" s="90"/>
      <c r="K42" s="89"/>
      <c r="L42" s="91"/>
      <c r="M42" s="91"/>
      <c r="N42" s="92"/>
    </row>
    <row r="43" spans="2:14" ht="30.75" thickBot="1">
      <c r="B43" s="146"/>
      <c r="C43" s="100"/>
      <c r="D43" s="101" t="s">
        <v>92</v>
      </c>
      <c r="E43" s="43" t="s">
        <v>21</v>
      </c>
      <c r="F43" s="44">
        <v>1</v>
      </c>
      <c r="G43" s="114">
        <f>G35*F43</f>
        <v>0.79700000000000004</v>
      </c>
      <c r="H43" s="44"/>
      <c r="I43" s="102"/>
      <c r="J43" s="102"/>
      <c r="K43" s="44"/>
      <c r="L43" s="103"/>
      <c r="M43" s="103"/>
      <c r="N43" s="104"/>
    </row>
    <row r="44" spans="2:14" ht="15.75" thickBot="1">
      <c r="B44" s="109"/>
      <c r="C44" s="2"/>
      <c r="D44" s="111" t="s">
        <v>121</v>
      </c>
      <c r="E44" s="107"/>
      <c r="F44" s="107"/>
      <c r="G44" s="108"/>
      <c r="H44" s="107"/>
      <c r="I44" s="108"/>
      <c r="J44" s="107"/>
      <c r="K44" s="108"/>
      <c r="L44" s="107"/>
      <c r="M44" s="108"/>
      <c r="N44" s="112"/>
    </row>
    <row r="45" spans="2:14" ht="25.5">
      <c r="B45" s="147">
        <v>7</v>
      </c>
      <c r="C45" s="11" t="s">
        <v>66</v>
      </c>
      <c r="D45" s="34" t="s">
        <v>122</v>
      </c>
      <c r="E45" s="4" t="s">
        <v>40</v>
      </c>
      <c r="F45" s="4"/>
      <c r="G45" s="115">
        <v>48</v>
      </c>
      <c r="H45" s="4"/>
      <c r="I45" s="31"/>
      <c r="J45" s="4"/>
      <c r="K45" s="31"/>
      <c r="L45" s="4"/>
      <c r="M45" s="31"/>
      <c r="N45" s="22"/>
    </row>
    <row r="46" spans="2:14">
      <c r="B46" s="148"/>
      <c r="C46" s="6"/>
      <c r="D46" s="19" t="s">
        <v>64</v>
      </c>
      <c r="E46" s="1" t="s">
        <v>65</v>
      </c>
      <c r="F46" s="1">
        <v>4.88</v>
      </c>
      <c r="G46" s="13">
        <f>G45*F46</f>
        <v>234.24</v>
      </c>
      <c r="H46" s="1"/>
      <c r="I46" s="13"/>
      <c r="J46" s="1"/>
      <c r="K46" s="13"/>
      <c r="L46" s="1"/>
      <c r="M46" s="13"/>
      <c r="N46" s="14"/>
    </row>
    <row r="47" spans="2:14" ht="15.75" thickBot="1">
      <c r="B47" s="149"/>
      <c r="C47" s="8"/>
      <c r="D47" s="40" t="s">
        <v>67</v>
      </c>
      <c r="E47" s="10" t="s">
        <v>21</v>
      </c>
      <c r="F47" s="10">
        <v>1.6</v>
      </c>
      <c r="G47" s="15">
        <f>G45*F47</f>
        <v>76.800000000000011</v>
      </c>
      <c r="H47" s="10"/>
      <c r="I47" s="15"/>
      <c r="J47" s="10"/>
      <c r="K47" s="15"/>
      <c r="L47" s="10"/>
      <c r="M47" s="15"/>
      <c r="N47" s="41"/>
    </row>
    <row r="48" spans="2:14" ht="25.5">
      <c r="B48" s="147">
        <v>8</v>
      </c>
      <c r="C48" s="11" t="s">
        <v>105</v>
      </c>
      <c r="D48" s="34" t="s">
        <v>100</v>
      </c>
      <c r="E48" s="4" t="s">
        <v>108</v>
      </c>
      <c r="F48" s="4"/>
      <c r="G48" s="113">
        <v>7.4999999999999997E-2</v>
      </c>
      <c r="H48" s="4"/>
      <c r="I48" s="31"/>
      <c r="J48" s="4"/>
      <c r="K48" s="31"/>
      <c r="L48" s="4"/>
      <c r="M48" s="31"/>
      <c r="N48" s="22"/>
    </row>
    <row r="49" spans="2:14">
      <c r="B49" s="148"/>
      <c r="C49" s="6"/>
      <c r="D49" s="19" t="s">
        <v>64</v>
      </c>
      <c r="E49" s="1" t="s">
        <v>65</v>
      </c>
      <c r="F49" s="1">
        <v>840</v>
      </c>
      <c r="G49" s="13">
        <f>G48*F49</f>
        <v>63</v>
      </c>
      <c r="H49" s="1"/>
      <c r="I49" s="13"/>
      <c r="J49" s="1"/>
      <c r="K49" s="13"/>
      <c r="L49" s="1"/>
      <c r="M49" s="13"/>
      <c r="N49" s="14"/>
    </row>
    <row r="50" spans="2:14">
      <c r="B50" s="148"/>
      <c r="C50" s="6" t="s">
        <v>106</v>
      </c>
      <c r="D50" s="19" t="s">
        <v>101</v>
      </c>
      <c r="E50" s="1" t="s">
        <v>19</v>
      </c>
      <c r="F50" s="1">
        <v>128</v>
      </c>
      <c r="G50" s="13">
        <f>G48*F50</f>
        <v>9.6</v>
      </c>
      <c r="H50" s="1"/>
      <c r="I50" s="13"/>
      <c r="J50" s="1"/>
      <c r="K50" s="13"/>
      <c r="L50" s="1"/>
      <c r="M50" s="13"/>
      <c r="N50" s="14"/>
    </row>
    <row r="51" spans="2:14" ht="25.5">
      <c r="B51" s="148"/>
      <c r="C51" s="6" t="s">
        <v>107</v>
      </c>
      <c r="D51" s="19" t="s">
        <v>102</v>
      </c>
      <c r="E51" s="1" t="s">
        <v>109</v>
      </c>
      <c r="F51" s="1">
        <v>1000</v>
      </c>
      <c r="G51" s="13">
        <f>G48*F51</f>
        <v>75</v>
      </c>
      <c r="H51" s="1"/>
      <c r="I51" s="13"/>
      <c r="J51" s="1"/>
      <c r="K51" s="13"/>
      <c r="L51" s="1"/>
      <c r="M51" s="13"/>
      <c r="N51" s="14"/>
    </row>
    <row r="52" spans="2:14">
      <c r="B52" s="148"/>
      <c r="C52" s="6"/>
      <c r="D52" s="19" t="s">
        <v>103</v>
      </c>
      <c r="E52" s="1" t="s">
        <v>40</v>
      </c>
      <c r="F52" s="1">
        <v>1.02</v>
      </c>
      <c r="G52" s="13">
        <f>G48*F52</f>
        <v>7.6499999999999999E-2</v>
      </c>
      <c r="H52" s="1"/>
      <c r="I52" s="13"/>
      <c r="J52" s="1"/>
      <c r="K52" s="13"/>
      <c r="L52" s="1"/>
      <c r="M52" s="13"/>
      <c r="N52" s="14"/>
    </row>
    <row r="53" spans="2:14">
      <c r="B53" s="148"/>
      <c r="C53" s="6"/>
      <c r="D53" s="19" t="s">
        <v>104</v>
      </c>
      <c r="E53" s="1" t="s">
        <v>40</v>
      </c>
      <c r="F53" s="1">
        <v>2.1</v>
      </c>
      <c r="G53" s="13">
        <f>G48*F53</f>
        <v>0.1575</v>
      </c>
      <c r="H53" s="1"/>
      <c r="I53" s="13"/>
      <c r="J53" s="1"/>
      <c r="K53" s="13"/>
      <c r="L53" s="1"/>
      <c r="M53" s="13"/>
      <c r="N53" s="14"/>
    </row>
    <row r="54" spans="2:14">
      <c r="B54" s="148"/>
      <c r="C54" s="6"/>
      <c r="D54" s="19" t="s">
        <v>22</v>
      </c>
      <c r="E54" s="1" t="s">
        <v>14</v>
      </c>
      <c r="F54" s="1">
        <v>68</v>
      </c>
      <c r="G54" s="13">
        <f>G48*F54</f>
        <v>5.0999999999999996</v>
      </c>
      <c r="H54" s="1"/>
      <c r="I54" s="13"/>
      <c r="J54" s="1"/>
      <c r="K54" s="13"/>
      <c r="L54" s="1"/>
      <c r="M54" s="13"/>
      <c r="N54" s="14"/>
    </row>
    <row r="55" spans="2:14">
      <c r="B55" s="148"/>
      <c r="C55" s="6"/>
      <c r="D55" s="19" t="s">
        <v>58</v>
      </c>
      <c r="E55" s="1" t="s">
        <v>14</v>
      </c>
      <c r="F55" s="1">
        <v>88</v>
      </c>
      <c r="G55" s="13">
        <f>G48*F55</f>
        <v>6.6</v>
      </c>
      <c r="H55" s="1"/>
      <c r="I55" s="13"/>
      <c r="J55" s="1"/>
      <c r="K55" s="13"/>
      <c r="L55" s="1"/>
      <c r="M55" s="13"/>
      <c r="N55" s="14"/>
    </row>
    <row r="56" spans="2:14" ht="26.25" thickBot="1">
      <c r="B56" s="149"/>
      <c r="C56" s="8"/>
      <c r="D56" s="40" t="s">
        <v>123</v>
      </c>
      <c r="E56" s="10" t="s">
        <v>21</v>
      </c>
      <c r="F56" s="10" t="s">
        <v>18</v>
      </c>
      <c r="G56" s="15">
        <v>2</v>
      </c>
      <c r="H56" s="10"/>
      <c r="I56" s="15"/>
      <c r="J56" s="10"/>
      <c r="K56" s="15"/>
      <c r="L56" s="10"/>
      <c r="M56" s="15"/>
      <c r="N56" s="41"/>
    </row>
    <row r="57" spans="2:14" ht="26.25" thickBot="1">
      <c r="B57" s="110"/>
      <c r="C57" s="116"/>
      <c r="D57" s="120" t="s">
        <v>112</v>
      </c>
      <c r="E57" s="117"/>
      <c r="F57" s="117"/>
      <c r="G57" s="118"/>
      <c r="H57" s="117"/>
      <c r="I57" s="118"/>
      <c r="J57" s="117"/>
      <c r="K57" s="118"/>
      <c r="L57" s="117"/>
      <c r="M57" s="118"/>
      <c r="N57" s="119"/>
    </row>
    <row r="58" spans="2:14" ht="38.25">
      <c r="B58" s="140">
        <v>9</v>
      </c>
      <c r="C58" s="2"/>
      <c r="D58" s="3" t="s">
        <v>25</v>
      </c>
      <c r="E58" s="4" t="s">
        <v>39</v>
      </c>
      <c r="F58" s="4"/>
      <c r="G58" s="5">
        <v>2.3E-2</v>
      </c>
      <c r="H58" s="4"/>
      <c r="I58" s="4"/>
      <c r="J58" s="4"/>
      <c r="K58" s="4"/>
      <c r="L58" s="4"/>
      <c r="M58" s="4"/>
      <c r="N58" s="12"/>
    </row>
    <row r="59" spans="2:14">
      <c r="B59" s="141"/>
      <c r="C59" s="6"/>
      <c r="D59" s="7" t="s">
        <v>12</v>
      </c>
      <c r="E59" s="1" t="s">
        <v>13</v>
      </c>
      <c r="F59" s="1">
        <v>32.11</v>
      </c>
      <c r="G59" s="33">
        <f>F59*G58</f>
        <v>0.73853000000000002</v>
      </c>
      <c r="H59" s="1"/>
      <c r="I59" s="33"/>
      <c r="J59" s="1"/>
      <c r="K59" s="1"/>
      <c r="L59" s="1"/>
      <c r="M59" s="1"/>
      <c r="N59" s="14"/>
    </row>
    <row r="60" spans="2:14" ht="25.5">
      <c r="B60" s="141"/>
      <c r="C60" s="6" t="s">
        <v>33</v>
      </c>
      <c r="D60" s="7" t="s">
        <v>29</v>
      </c>
      <c r="E60" s="1" t="s">
        <v>19</v>
      </c>
      <c r="F60" s="1">
        <v>2.33</v>
      </c>
      <c r="G60" s="13">
        <f>G58*F60</f>
        <v>5.3589999999999999E-2</v>
      </c>
      <c r="H60" s="1"/>
      <c r="I60" s="1"/>
      <c r="J60" s="1"/>
      <c r="K60" s="13"/>
      <c r="L60" s="1"/>
      <c r="M60" s="13"/>
      <c r="N60" s="14"/>
    </row>
    <row r="61" spans="2:14" ht="25.5">
      <c r="B61" s="141"/>
      <c r="C61" s="6" t="s">
        <v>34</v>
      </c>
      <c r="D61" s="7" t="s">
        <v>26</v>
      </c>
      <c r="E61" s="1" t="s">
        <v>19</v>
      </c>
      <c r="F61" s="1">
        <v>6.16</v>
      </c>
      <c r="G61" s="13">
        <f>G58*F61</f>
        <v>0.14168</v>
      </c>
      <c r="H61" s="1"/>
      <c r="I61" s="1"/>
      <c r="J61" s="1"/>
      <c r="K61" s="13"/>
      <c r="L61" s="1"/>
      <c r="M61" s="13"/>
      <c r="N61" s="14"/>
    </row>
    <row r="62" spans="2:14" ht="25.5">
      <c r="B62" s="141"/>
      <c r="C62" s="26" t="s">
        <v>35</v>
      </c>
      <c r="D62" s="7" t="s">
        <v>27</v>
      </c>
      <c r="E62" s="1" t="s">
        <v>19</v>
      </c>
      <c r="F62" s="27">
        <v>4.53</v>
      </c>
      <c r="G62" s="13">
        <f>G58*F62</f>
        <v>0.10419</v>
      </c>
      <c r="H62" s="27"/>
      <c r="I62" s="27"/>
      <c r="J62" s="27"/>
      <c r="K62" s="13"/>
      <c r="L62" s="27"/>
      <c r="M62" s="13"/>
      <c r="N62" s="14"/>
    </row>
    <row r="63" spans="2:14" ht="25.5">
      <c r="B63" s="141"/>
      <c r="C63" s="26" t="s">
        <v>36</v>
      </c>
      <c r="D63" s="30" t="s">
        <v>28</v>
      </c>
      <c r="E63" s="1" t="s">
        <v>19</v>
      </c>
      <c r="F63" s="27">
        <v>0.71</v>
      </c>
      <c r="G63" s="13">
        <f>G58*F63</f>
        <v>1.6329999999999997E-2</v>
      </c>
      <c r="H63" s="27"/>
      <c r="I63" s="27"/>
      <c r="J63" s="27"/>
      <c r="K63" s="13"/>
      <c r="L63" s="27"/>
      <c r="M63" s="13"/>
      <c r="N63" s="14"/>
    </row>
    <row r="64" spans="2:14">
      <c r="B64" s="141"/>
      <c r="C64" s="26" t="s">
        <v>37</v>
      </c>
      <c r="D64" s="30" t="s">
        <v>30</v>
      </c>
      <c r="E64" s="1" t="s">
        <v>19</v>
      </c>
      <c r="F64" s="27">
        <v>2.0699999999999998</v>
      </c>
      <c r="G64" s="13">
        <f>G58*F64</f>
        <v>4.7609999999999993E-2</v>
      </c>
      <c r="H64" s="27"/>
      <c r="I64" s="27"/>
      <c r="J64" s="27"/>
      <c r="K64" s="13"/>
      <c r="L64" s="27"/>
      <c r="M64" s="13"/>
      <c r="N64" s="14"/>
    </row>
    <row r="65" spans="2:14">
      <c r="B65" s="141"/>
      <c r="C65" s="26"/>
      <c r="D65" s="30" t="s">
        <v>31</v>
      </c>
      <c r="E65" s="27" t="s">
        <v>40</v>
      </c>
      <c r="F65" s="27">
        <v>15</v>
      </c>
      <c r="G65" s="13">
        <f>G58*F65</f>
        <v>0.34499999999999997</v>
      </c>
      <c r="H65" s="27"/>
      <c r="I65" s="27"/>
      <c r="J65" s="27"/>
      <c r="K65" s="13"/>
      <c r="L65" s="27"/>
      <c r="M65" s="13"/>
      <c r="N65" s="14"/>
    </row>
    <row r="66" spans="2:14">
      <c r="B66" s="141"/>
      <c r="C66" s="26" t="s">
        <v>15</v>
      </c>
      <c r="D66" s="30" t="s">
        <v>32</v>
      </c>
      <c r="E66" s="27" t="s">
        <v>40</v>
      </c>
      <c r="F66" s="27">
        <v>66</v>
      </c>
      <c r="G66" s="13">
        <f>G58*F66</f>
        <v>1.518</v>
      </c>
      <c r="H66" s="27"/>
      <c r="I66" s="27"/>
      <c r="J66" s="27"/>
      <c r="K66" s="13"/>
      <c r="L66" s="27"/>
      <c r="M66" s="13"/>
      <c r="N66" s="14"/>
    </row>
    <row r="67" spans="2:14" ht="26.25" thickBot="1">
      <c r="B67" s="142"/>
      <c r="C67" s="8" t="s">
        <v>38</v>
      </c>
      <c r="D67" s="9" t="s">
        <v>61</v>
      </c>
      <c r="E67" s="10" t="s">
        <v>21</v>
      </c>
      <c r="F67" s="10">
        <v>105.6</v>
      </c>
      <c r="G67" s="33">
        <f>G58*F67</f>
        <v>2.4287999999999998</v>
      </c>
      <c r="H67" s="10"/>
      <c r="I67" s="10"/>
      <c r="J67" s="10"/>
      <c r="K67" s="13"/>
      <c r="L67" s="10"/>
      <c r="M67" s="13"/>
      <c r="N67" s="14"/>
    </row>
    <row r="68" spans="2:14" ht="38.25">
      <c r="B68" s="140">
        <v>10</v>
      </c>
      <c r="C68" s="11" t="s">
        <v>41</v>
      </c>
      <c r="D68" s="3" t="s">
        <v>62</v>
      </c>
      <c r="E68" s="4" t="s">
        <v>20</v>
      </c>
      <c r="F68" s="4"/>
      <c r="G68" s="5">
        <f>G58</f>
        <v>2.3E-2</v>
      </c>
      <c r="H68" s="4"/>
      <c r="I68" s="4"/>
      <c r="J68" s="4"/>
      <c r="K68" s="4"/>
      <c r="L68" s="4"/>
      <c r="M68" s="4"/>
      <c r="N68" s="12"/>
    </row>
    <row r="69" spans="2:14">
      <c r="B69" s="141"/>
      <c r="C69" s="6"/>
      <c r="D69" s="7" t="s">
        <v>12</v>
      </c>
      <c r="E69" s="1" t="s">
        <v>13</v>
      </c>
      <c r="F69" s="1">
        <v>33</v>
      </c>
      <c r="G69" s="13">
        <f>G68*F69</f>
        <v>0.75900000000000001</v>
      </c>
      <c r="H69" s="13"/>
      <c r="I69" s="13"/>
      <c r="J69" s="13"/>
      <c r="K69" s="13"/>
      <c r="L69" s="13"/>
      <c r="M69" s="13"/>
      <c r="N69" s="14"/>
    </row>
    <row r="70" spans="2:14" ht="25.5">
      <c r="B70" s="141"/>
      <c r="C70" s="6" t="s">
        <v>33</v>
      </c>
      <c r="D70" s="7" t="s">
        <v>29</v>
      </c>
      <c r="E70" s="1" t="s">
        <v>19</v>
      </c>
      <c r="F70" s="1">
        <v>22.38</v>
      </c>
      <c r="G70" s="13">
        <f>G68*F70</f>
        <v>0.51473999999999998</v>
      </c>
      <c r="H70" s="13"/>
      <c r="I70" s="13"/>
      <c r="J70" s="13"/>
      <c r="K70" s="13"/>
      <c r="L70" s="13"/>
      <c r="M70" s="13"/>
      <c r="N70" s="14"/>
    </row>
    <row r="71" spans="2:14" ht="25.5">
      <c r="B71" s="141"/>
      <c r="C71" s="6" t="s">
        <v>34</v>
      </c>
      <c r="D71" s="7" t="s">
        <v>26</v>
      </c>
      <c r="E71" s="1" t="s">
        <v>19</v>
      </c>
      <c r="F71" s="1">
        <v>6.16</v>
      </c>
      <c r="G71" s="13">
        <f>G68*F71</f>
        <v>0.14168</v>
      </c>
      <c r="H71" s="13"/>
      <c r="I71" s="13"/>
      <c r="J71" s="13"/>
      <c r="K71" s="13"/>
      <c r="L71" s="13"/>
      <c r="M71" s="13"/>
      <c r="N71" s="14"/>
    </row>
    <row r="72" spans="2:14" ht="25.5">
      <c r="B72" s="141"/>
      <c r="C72" s="26" t="s">
        <v>35</v>
      </c>
      <c r="D72" s="7" t="s">
        <v>27</v>
      </c>
      <c r="E72" s="1" t="s">
        <v>19</v>
      </c>
      <c r="F72" s="27">
        <v>4.53</v>
      </c>
      <c r="G72" s="28">
        <f>G68*F72</f>
        <v>0.10419</v>
      </c>
      <c r="H72" s="28"/>
      <c r="I72" s="28"/>
      <c r="J72" s="28"/>
      <c r="K72" s="28"/>
      <c r="L72" s="28"/>
      <c r="M72" s="13"/>
      <c r="N72" s="14"/>
    </row>
    <row r="73" spans="2:14">
      <c r="B73" s="141"/>
      <c r="C73" s="26" t="s">
        <v>37</v>
      </c>
      <c r="D73" s="30" t="s">
        <v>30</v>
      </c>
      <c r="E73" s="1" t="s">
        <v>19</v>
      </c>
      <c r="F73" s="27">
        <v>1.1200000000000001</v>
      </c>
      <c r="G73" s="28">
        <f>G68*F73</f>
        <v>2.5760000000000002E-2</v>
      </c>
      <c r="H73" s="28"/>
      <c r="I73" s="28"/>
      <c r="J73" s="28"/>
      <c r="K73" s="28"/>
      <c r="L73" s="28"/>
      <c r="M73" s="13"/>
      <c r="N73" s="14"/>
    </row>
    <row r="74" spans="2:14">
      <c r="B74" s="141"/>
      <c r="C74" s="26"/>
      <c r="D74" s="30" t="s">
        <v>31</v>
      </c>
      <c r="E74" s="27" t="s">
        <v>40</v>
      </c>
      <c r="F74" s="27">
        <v>8</v>
      </c>
      <c r="G74" s="28">
        <f>G68*F74</f>
        <v>0.184</v>
      </c>
      <c r="H74" s="28"/>
      <c r="I74" s="28"/>
      <c r="J74" s="28"/>
      <c r="K74" s="28"/>
      <c r="L74" s="28"/>
      <c r="M74" s="13"/>
      <c r="N74" s="14"/>
    </row>
    <row r="75" spans="2:14">
      <c r="B75" s="141"/>
      <c r="C75" s="26" t="s">
        <v>42</v>
      </c>
      <c r="D75" s="30" t="s">
        <v>60</v>
      </c>
      <c r="E75" s="27" t="s">
        <v>40</v>
      </c>
      <c r="F75" s="27">
        <v>50</v>
      </c>
      <c r="G75" s="28">
        <f>G68*F75</f>
        <v>1.1499999999999999</v>
      </c>
      <c r="H75" s="28"/>
      <c r="I75" s="28"/>
      <c r="J75" s="28"/>
      <c r="K75" s="28"/>
      <c r="L75" s="28"/>
      <c r="M75" s="13"/>
      <c r="N75" s="14"/>
    </row>
    <row r="76" spans="2:14" ht="15.75" thickBot="1">
      <c r="B76" s="142"/>
      <c r="C76" s="8" t="s">
        <v>43</v>
      </c>
      <c r="D76" s="9" t="s">
        <v>63</v>
      </c>
      <c r="E76" s="10" t="s">
        <v>21</v>
      </c>
      <c r="F76" s="10">
        <v>80</v>
      </c>
      <c r="G76" s="15">
        <f>G68*F76</f>
        <v>1.8399999999999999</v>
      </c>
      <c r="H76" s="15"/>
      <c r="I76" s="15"/>
      <c r="J76" s="15"/>
      <c r="K76" s="15"/>
      <c r="L76" s="15"/>
      <c r="M76" s="13"/>
      <c r="N76" s="14"/>
    </row>
    <row r="77" spans="2:14" ht="38.25">
      <c r="B77" s="140">
        <v>11</v>
      </c>
      <c r="C77" s="11" t="s">
        <v>44</v>
      </c>
      <c r="D77" s="3" t="s">
        <v>45</v>
      </c>
      <c r="E77" s="4" t="s">
        <v>20</v>
      </c>
      <c r="F77" s="4"/>
      <c r="G77" s="5">
        <f>G68</f>
        <v>2.3E-2</v>
      </c>
      <c r="H77" s="4"/>
      <c r="I77" s="4"/>
      <c r="J77" s="4"/>
      <c r="K77" s="4"/>
      <c r="L77" s="4"/>
      <c r="M77" s="4"/>
      <c r="N77" s="12"/>
    </row>
    <row r="78" spans="2:14">
      <c r="B78" s="141"/>
      <c r="C78" s="6"/>
      <c r="D78" s="7" t="s">
        <v>12</v>
      </c>
      <c r="E78" s="1" t="s">
        <v>13</v>
      </c>
      <c r="F78" s="1">
        <v>11.7</v>
      </c>
      <c r="G78" s="13">
        <f>G77*F78</f>
        <v>0.26910000000000001</v>
      </c>
      <c r="H78" s="1"/>
      <c r="I78" s="33"/>
      <c r="J78" s="1"/>
      <c r="K78" s="1"/>
      <c r="L78" s="1"/>
      <c r="M78" s="13"/>
      <c r="N78" s="14"/>
    </row>
    <row r="79" spans="2:14" ht="25.5">
      <c r="B79" s="141"/>
      <c r="C79" s="26" t="s">
        <v>15</v>
      </c>
      <c r="D79" s="29" t="s">
        <v>110</v>
      </c>
      <c r="E79" s="27" t="s">
        <v>47</v>
      </c>
      <c r="F79" s="27">
        <v>1000</v>
      </c>
      <c r="G79" s="28">
        <f>G77*F79</f>
        <v>23</v>
      </c>
      <c r="H79" s="27"/>
      <c r="I79" s="27"/>
      <c r="J79" s="27"/>
      <c r="K79" s="27"/>
      <c r="L79" s="27"/>
      <c r="M79" s="28"/>
      <c r="N79" s="14"/>
    </row>
    <row r="80" spans="2:14" ht="26.25" thickBot="1">
      <c r="B80" s="141"/>
      <c r="C80" s="26"/>
      <c r="D80" s="7" t="s">
        <v>46</v>
      </c>
      <c r="E80" s="27" t="s">
        <v>21</v>
      </c>
      <c r="F80" s="27">
        <v>3.1</v>
      </c>
      <c r="G80" s="28">
        <f>G77*F80</f>
        <v>7.1300000000000002E-2</v>
      </c>
      <c r="H80" s="27"/>
      <c r="I80" s="27"/>
      <c r="J80" s="27"/>
      <c r="K80" s="27"/>
      <c r="L80" s="27"/>
      <c r="M80" s="28"/>
      <c r="N80" s="14"/>
    </row>
    <row r="81" spans="2:14" ht="25.5">
      <c r="B81" s="140">
        <v>12</v>
      </c>
      <c r="C81" s="11" t="s">
        <v>48</v>
      </c>
      <c r="D81" s="3" t="s">
        <v>49</v>
      </c>
      <c r="E81" s="4" t="s">
        <v>20</v>
      </c>
      <c r="F81" s="4"/>
      <c r="G81" s="21">
        <f>G77</f>
        <v>2.3E-2</v>
      </c>
      <c r="H81" s="4"/>
      <c r="I81" s="4"/>
      <c r="J81" s="4"/>
      <c r="K81" s="4"/>
      <c r="L81" s="4"/>
      <c r="M81" s="4"/>
      <c r="N81" s="22"/>
    </row>
    <row r="82" spans="2:14">
      <c r="B82" s="141"/>
      <c r="C82" s="6"/>
      <c r="D82" s="7" t="s">
        <v>12</v>
      </c>
      <c r="E82" s="1" t="s">
        <v>13</v>
      </c>
      <c r="F82" s="1">
        <v>168.08</v>
      </c>
      <c r="G82" s="13">
        <f>G81*F82</f>
        <v>3.8658400000000004</v>
      </c>
      <c r="H82" s="1"/>
      <c r="I82" s="13"/>
      <c r="J82" s="1"/>
      <c r="K82" s="1"/>
      <c r="L82" s="1"/>
      <c r="M82" s="1"/>
      <c r="N82" s="14"/>
    </row>
    <row r="83" spans="2:14" ht="25.5">
      <c r="B83" s="141"/>
      <c r="C83" s="6" t="s">
        <v>51</v>
      </c>
      <c r="D83" s="7" t="s">
        <v>50</v>
      </c>
      <c r="E83" s="1" t="s">
        <v>40</v>
      </c>
      <c r="F83" s="1">
        <v>153.4</v>
      </c>
      <c r="G83" s="13">
        <f>G81*F83</f>
        <v>3.5282</v>
      </c>
      <c r="H83" s="1"/>
      <c r="I83" s="13"/>
      <c r="J83" s="1"/>
      <c r="K83" s="1"/>
      <c r="L83" s="1"/>
      <c r="M83" s="1"/>
      <c r="N83" s="14"/>
    </row>
    <row r="84" spans="2:14" ht="25.5">
      <c r="B84" s="141"/>
      <c r="C84" s="6" t="s">
        <v>52</v>
      </c>
      <c r="D84" s="7" t="s">
        <v>55</v>
      </c>
      <c r="E84" s="1" t="s">
        <v>19</v>
      </c>
      <c r="F84" s="1">
        <v>26.4</v>
      </c>
      <c r="G84" s="13">
        <f>G81*F84</f>
        <v>0.60719999999999996</v>
      </c>
      <c r="H84" s="1"/>
      <c r="I84" s="13"/>
      <c r="J84" s="1"/>
      <c r="K84" s="1"/>
      <c r="L84" s="1"/>
      <c r="M84" s="13"/>
      <c r="N84" s="14"/>
    </row>
    <row r="85" spans="2:14" ht="25.5">
      <c r="B85" s="141"/>
      <c r="C85" s="6" t="s">
        <v>53</v>
      </c>
      <c r="D85" s="7" t="s">
        <v>56</v>
      </c>
      <c r="E85" s="1" t="s">
        <v>19</v>
      </c>
      <c r="F85" s="1">
        <v>18.600000000000001</v>
      </c>
      <c r="G85" s="13">
        <f>G81*F85</f>
        <v>0.42780000000000001</v>
      </c>
      <c r="H85" s="1"/>
      <c r="I85" s="13"/>
      <c r="J85" s="1"/>
      <c r="K85" s="1"/>
      <c r="L85" s="1"/>
      <c r="M85" s="13"/>
      <c r="N85" s="14"/>
    </row>
    <row r="86" spans="2:14" ht="25.5">
      <c r="B86" s="141"/>
      <c r="C86" s="6" t="s">
        <v>54</v>
      </c>
      <c r="D86" s="7" t="s">
        <v>28</v>
      </c>
      <c r="E86" s="27" t="s">
        <v>19</v>
      </c>
      <c r="F86" s="1">
        <v>6.7</v>
      </c>
      <c r="G86" s="13">
        <f>G81*F86</f>
        <v>0.15410000000000001</v>
      </c>
      <c r="H86" s="1"/>
      <c r="I86" s="13"/>
      <c r="J86" s="1"/>
      <c r="K86" s="1"/>
      <c r="L86" s="1"/>
      <c r="M86" s="13"/>
      <c r="N86" s="14"/>
    </row>
    <row r="87" spans="2:14">
      <c r="B87" s="141"/>
      <c r="C87" s="26"/>
      <c r="D87" s="30" t="s">
        <v>31</v>
      </c>
      <c r="E87" s="27" t="s">
        <v>40</v>
      </c>
      <c r="F87" s="1">
        <v>178</v>
      </c>
      <c r="G87" s="28">
        <f>G81*F87</f>
        <v>4.0940000000000003</v>
      </c>
      <c r="H87" s="27"/>
      <c r="I87" s="28"/>
      <c r="J87" s="27"/>
      <c r="K87" s="27"/>
      <c r="L87" s="27"/>
      <c r="M87" s="13"/>
      <c r="N87" s="14"/>
    </row>
    <row r="88" spans="2:14">
      <c r="B88" s="141"/>
      <c r="C88" s="26"/>
      <c r="D88" s="30" t="s">
        <v>57</v>
      </c>
      <c r="E88" s="27" t="s">
        <v>14</v>
      </c>
      <c r="F88" s="1">
        <v>22.9</v>
      </c>
      <c r="G88" s="28">
        <f>G81*F88</f>
        <v>0.52669999999999995</v>
      </c>
      <c r="H88" s="27"/>
      <c r="I88" s="28"/>
      <c r="J88" s="27"/>
      <c r="K88" s="27"/>
      <c r="L88" s="27"/>
      <c r="M88" s="13"/>
      <c r="N88" s="14"/>
    </row>
    <row r="89" spans="2:14">
      <c r="B89" s="141"/>
      <c r="C89" s="26"/>
      <c r="D89" s="30" t="s">
        <v>58</v>
      </c>
      <c r="E89" s="1" t="s">
        <v>14</v>
      </c>
      <c r="F89" s="1">
        <v>18.5</v>
      </c>
      <c r="G89" s="28">
        <f>G81*F89</f>
        <v>0.42549999999999999</v>
      </c>
      <c r="H89" s="27"/>
      <c r="I89" s="28"/>
      <c r="J89" s="27"/>
      <c r="K89" s="39"/>
      <c r="L89" s="27"/>
      <c r="M89" s="13"/>
      <c r="N89" s="14"/>
    </row>
    <row r="90" spans="2:14" ht="15.75" thickBot="1">
      <c r="B90" s="142"/>
      <c r="C90" s="8"/>
      <c r="D90" s="9" t="s">
        <v>59</v>
      </c>
      <c r="E90" s="25" t="s">
        <v>21</v>
      </c>
      <c r="F90" s="10">
        <v>368</v>
      </c>
      <c r="G90" s="15">
        <f>G81*F90</f>
        <v>8.4640000000000004</v>
      </c>
      <c r="H90" s="10"/>
      <c r="I90" s="15"/>
      <c r="J90" s="10"/>
      <c r="K90" s="15"/>
      <c r="L90" s="10"/>
      <c r="M90" s="38"/>
      <c r="N90" s="41"/>
    </row>
    <row r="91" spans="2:14">
      <c r="B91" s="121"/>
      <c r="C91" s="122"/>
      <c r="D91" s="123" t="s">
        <v>0</v>
      </c>
      <c r="E91" s="124"/>
      <c r="F91" s="124"/>
      <c r="G91" s="125"/>
      <c r="H91" s="125"/>
      <c r="I91" s="125"/>
      <c r="J91" s="125"/>
      <c r="K91" s="125"/>
      <c r="L91" s="125"/>
      <c r="M91" s="125"/>
      <c r="N91" s="126"/>
    </row>
    <row r="92" spans="2:14">
      <c r="B92" s="35"/>
      <c r="C92" s="127"/>
      <c r="D92" s="128" t="s">
        <v>124</v>
      </c>
      <c r="E92" s="129"/>
      <c r="F92" s="130"/>
      <c r="G92" s="130"/>
      <c r="H92" s="130"/>
      <c r="I92" s="130"/>
      <c r="J92" s="130"/>
      <c r="K92" s="130"/>
      <c r="L92" s="130"/>
      <c r="M92" s="130"/>
      <c r="N92" s="131"/>
    </row>
    <row r="93" spans="2:14">
      <c r="B93" s="35"/>
      <c r="C93" s="127"/>
      <c r="D93" s="128" t="s">
        <v>0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1"/>
    </row>
    <row r="94" spans="2:14">
      <c r="B94" s="35"/>
      <c r="C94" s="127"/>
      <c r="D94" s="128" t="s">
        <v>125</v>
      </c>
      <c r="E94" s="129"/>
      <c r="F94" s="130"/>
      <c r="G94" s="130"/>
      <c r="H94" s="130"/>
      <c r="I94" s="130"/>
      <c r="J94" s="130"/>
      <c r="K94" s="130"/>
      <c r="L94" s="130"/>
      <c r="M94" s="130"/>
      <c r="N94" s="131"/>
    </row>
    <row r="95" spans="2:14">
      <c r="B95" s="35"/>
      <c r="C95" s="127"/>
      <c r="D95" s="128" t="s">
        <v>0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1"/>
    </row>
    <row r="96" spans="2:14">
      <c r="B96" s="35"/>
      <c r="C96" s="127"/>
      <c r="D96" s="128" t="s">
        <v>126</v>
      </c>
      <c r="E96" s="129"/>
      <c r="F96" s="130"/>
      <c r="G96" s="130"/>
      <c r="H96" s="130"/>
      <c r="I96" s="130"/>
      <c r="J96" s="130"/>
      <c r="K96" s="130"/>
      <c r="L96" s="130"/>
      <c r="M96" s="130"/>
      <c r="N96" s="131"/>
    </row>
    <row r="97" spans="2:14">
      <c r="B97" s="35"/>
      <c r="C97" s="127"/>
      <c r="D97" s="128" t="s">
        <v>0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1"/>
    </row>
    <row r="98" spans="2:14">
      <c r="B98" s="35"/>
      <c r="C98" s="127"/>
      <c r="D98" s="128" t="s">
        <v>127</v>
      </c>
      <c r="E98" s="129">
        <v>0.18</v>
      </c>
      <c r="F98" s="130"/>
      <c r="G98" s="130"/>
      <c r="H98" s="130"/>
      <c r="I98" s="130"/>
      <c r="J98" s="130"/>
      <c r="K98" s="130"/>
      <c r="L98" s="130"/>
      <c r="M98" s="130"/>
      <c r="N98" s="131"/>
    </row>
    <row r="99" spans="2:14" ht="15.75" thickBot="1">
      <c r="B99" s="36"/>
      <c r="C99" s="132"/>
      <c r="D99" s="133" t="s">
        <v>0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5"/>
    </row>
    <row r="100" spans="2:14">
      <c r="B100" s="136"/>
      <c r="C100" s="137"/>
      <c r="D100" s="143"/>
      <c r="E100" s="143"/>
      <c r="F100" s="143"/>
      <c r="G100" s="143"/>
      <c r="H100" s="143"/>
      <c r="I100" s="143"/>
      <c r="J100" s="143"/>
      <c r="K100" s="143"/>
      <c r="L100" s="138"/>
      <c r="M100" s="138"/>
      <c r="N100" s="139"/>
    </row>
  </sheetData>
  <mergeCells count="26">
    <mergeCell ref="B8:B9"/>
    <mergeCell ref="B11:B15"/>
    <mergeCell ref="B16:B23"/>
    <mergeCell ref="B1:N1"/>
    <mergeCell ref="N5:N6"/>
    <mergeCell ref="B5:B6"/>
    <mergeCell ref="C5:C6"/>
    <mergeCell ref="D5:D6"/>
    <mergeCell ref="E5:E6"/>
    <mergeCell ref="F5:G5"/>
    <mergeCell ref="H5:I5"/>
    <mergeCell ref="B2:M2"/>
    <mergeCell ref="I3:M3"/>
    <mergeCell ref="J5:K5"/>
    <mergeCell ref="L5:M5"/>
    <mergeCell ref="B3:F3"/>
    <mergeCell ref="H4:L4"/>
    <mergeCell ref="B68:B76"/>
    <mergeCell ref="B77:B80"/>
    <mergeCell ref="B81:B90"/>
    <mergeCell ref="D100:K100"/>
    <mergeCell ref="B24:B34"/>
    <mergeCell ref="B35:B43"/>
    <mergeCell ref="B45:B47"/>
    <mergeCell ref="B48:B56"/>
    <mergeCell ref="B58:B6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2016-08-04T14:33:06Z</dcterms:modified>
</cp:coreProperties>
</file>