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2490" tabRatio="920" activeTab="0"/>
  </bookViews>
  <sheets>
    <sheet name="ხარჯთაღრიცხვა" sheetId="1" r:id="rId1"/>
  </sheets>
  <definedNames>
    <definedName name="_xlnm.Print_Area" localSheetId="0">'ხარჯთაღრიცხვა'!$A$1:$N$106</definedName>
    <definedName name="_xlnm.Print_Titles" localSheetId="0">'ხარჯთაღრიცხვა'!$3:$5</definedName>
  </definedNames>
  <calcPr fullCalcOnLoad="1"/>
</workbook>
</file>

<file path=xl/sharedStrings.xml><?xml version="1.0" encoding="utf-8"?>
<sst xmlns="http://schemas.openxmlformats.org/spreadsheetml/2006/main" count="213" uniqueCount="123">
  <si>
    <t>N</t>
  </si>
  <si>
    <t>jami</t>
  </si>
  <si>
    <t>gauTvaliswinebeli xarjebi 3%</t>
  </si>
  <si>
    <t>sul xarjTaRricxviT</t>
  </si>
  <si>
    <t>ადგ.</t>
  </si>
  <si>
    <t>მ</t>
  </si>
  <si>
    <t>განზ. ერთ.</t>
  </si>
  <si>
    <t xml:space="preserve">    მასალები</t>
  </si>
  <si>
    <t>ტ</t>
  </si>
  <si>
    <t>ტნ</t>
  </si>
  <si>
    <t xml:space="preserve">   სულ</t>
  </si>
  <si>
    <t>ბიტუმ-ზეთოვანი მასტიკა</t>
  </si>
  <si>
    <t>ერთ.ფასი</t>
  </si>
  <si>
    <t>VII კატ. გრუნტის დამუშავება მექანიზმით (კოდალა), გვერდზე დაყრა</t>
  </si>
  <si>
    <t>VII კატ. გრუნტის დამუშავება პნევმოჩაქუჩით, გვერდზე დაყრა</t>
  </si>
  <si>
    <t>ც</t>
  </si>
  <si>
    <t>ქვიშის შეძენა, მოტანა, უკუჩაყრა დატკეპნით მილის ქვეშ 10სმ, ზემოდან 20 სმ</t>
  </si>
  <si>
    <t>ასფალტობეტონი წვრილმარცვლოვანი 4 სმ</t>
  </si>
  <si>
    <t xml:space="preserve">სამუშაოს დასახელება </t>
  </si>
  <si>
    <t xml:space="preserve">ასფალტის საფარის მოხსნა სისქით 10 სმ პნევმოჩაქუჩით, </t>
  </si>
  <si>
    <t>IV კატ. გრუნტის დამუშავება ხელით, გვერდზე დაყრა</t>
  </si>
  <si>
    <t xml:space="preserve">დამუშავებული გრუნტის უკუჩაყრა თხრილში 130 ცხ.ძ. ბულდოზერით </t>
  </si>
  <si>
    <t xml:space="preserve">VII კატ. გრუნტის უკუჩაყრა თხრილში 130 ცხ.ძ. ბულდოზერით </t>
  </si>
  <si>
    <t xml:space="preserve">დამუშავებული  გრუნტის ადგილზე მოსწორება 130 ცხ.ძ. ბულდოზერით </t>
  </si>
  <si>
    <t>თხრილის შევსება ბალასტით, დატკეპნა</t>
  </si>
  <si>
    <t>ასფალტობეტონის საფარის აღდგენა სისქით 10 სმ მსხვილმარცვლოვანი 6 სმ,  და წვრილმარცვლოვანი 4 სმ</t>
  </si>
  <si>
    <t>ასფალტობეტონი მსხვილმარცვლოვანი 6 სმ</t>
  </si>
  <si>
    <t>თხევადი ბიტუმი</t>
  </si>
  <si>
    <t>ჯამი</t>
  </si>
  <si>
    <t xml:space="preserve">  ჯამი</t>
  </si>
  <si>
    <t>ჭის გარე ზედაპირის ჰიდროიზოლაცია ბიტუმის მასტიკით 2 ფენად</t>
  </si>
  <si>
    <t>ღორღის შეძენა, მოტანა,უკუჩაყრა დატკეპვნით</t>
  </si>
  <si>
    <t>ქვიშა–ხრეშოვანი ნარევი 0–20 მმ</t>
  </si>
  <si>
    <t>ხრეშის შეძენა, მოტანა, უკუჩაყრა, დატკეპნით, ბეტონის საფარისათვის</t>
  </si>
  <si>
    <t xml:space="preserve">ჭის ქვეშ ხრეშის ბალიშის მოწყობა სისქით 10სმ </t>
  </si>
  <si>
    <t>ბეტონის საფარის აღდგენა  მ-250</t>
  </si>
  <si>
    <t>m3</t>
  </si>
  <si>
    <t>ბეტონი   (B-18.5)   მ-250</t>
  </si>
  <si>
    <t>არსებული კანალიზაციის                                               ბეტონის მონოლითური ოთხკუთხა 1200x1200x1200მმ ჭის დემონტაჟი   (51 ცალი)</t>
  </si>
  <si>
    <t>ბეტონი B-18.5</t>
  </si>
  <si>
    <t>არსებული კანალიზაციის                                               რკ/ბეტონის  წრიული d=1500, h=2.0მ ჭის დაზიანებული ჩარჩო ხუფის დემონტაჟი   (8 ცალი)</t>
  </si>
  <si>
    <t>არსებული კერამიკული d=500მმ მილის დემონტაჟი</t>
  </si>
  <si>
    <t>არსებული ასბესტოცემენტის   მილის  d=500მმ  დემონტაჟი</t>
  </si>
  <si>
    <t>m</t>
  </si>
  <si>
    <t>c</t>
  </si>
  <si>
    <t>პოლიეთილენის გოფრირებული მილი წყალარინების დ=150 მმ</t>
  </si>
  <si>
    <t>არსებული საკანალიზაციო                                              D=500 მმ-იანი ქსელის ჭაში მიერთება</t>
  </si>
  <si>
    <t>ბეტონის არმირებული ხუფი</t>
  </si>
  <si>
    <t>რკინა–ბეტონის რგოლი                                               დ=1500 მმ / 1 მ</t>
  </si>
  <si>
    <t xml:space="preserve">ფოლადის მილი  D=500x8 მმ,                          </t>
  </si>
  <si>
    <t xml:space="preserve">ფოლადის მილის შეძენა, მოწყობა D=500x8 მმ, ჰიდრავლიკური გამოცდა                           </t>
  </si>
  <si>
    <t>პოლიეთილენის გოფრირებული მილის შეძენა, მოწყობა D=150 მმ, ჰიდრავლიკური გამოცდა</t>
  </si>
  <si>
    <t xml:space="preserve">კანალიზაციის ჭის გადახურვის ფილა თუჯის ხუფით </t>
  </si>
  <si>
    <t xml:space="preserve">კანალიზაციის ჭის გადახურვის ფილა </t>
  </si>
  <si>
    <t>რკინა-ბეტონის გადახურვის ფილა 2.10*0.3*0.25</t>
  </si>
  <si>
    <t>არსებული კანალიზაციის                                               რკ/ბეტონის  წრიული d=1500, h=2.0მ ჭის აღდგენა მ-250 ბეტონით. გადახურვის ფილის შეძენა მონტაჟი (ბეტონის არმირებული ხუფით)   (35 ცალი)</t>
  </si>
  <si>
    <t>IV kat. gruntis damuSaveba eqskavatoriT CamCis moculobiT 0.5 m3  a/m datvirTviT</t>
  </si>
  <si>
    <t>ღორღი</t>
  </si>
  <si>
    <t xml:space="preserve"> ქვიშა</t>
  </si>
  <si>
    <t>ბალასტი</t>
  </si>
  <si>
    <t>19</t>
  </si>
  <si>
    <t>Txrilis kedlebis gamagreba xis farebiT</t>
  </si>
  <si>
    <t>m2</t>
  </si>
  <si>
    <t>21</t>
  </si>
  <si>
    <t>r/b Ziris fila</t>
  </si>
  <si>
    <t>r/b gadaxurvis fila Tujis TavsaxuriT</t>
  </si>
  <si>
    <t>რკინა–ბეტონის რგოლი                                             დ=1500 მმ / 1 მ</t>
  </si>
  <si>
    <t>adg.</t>
  </si>
  <si>
    <t>sademontaJo samuSaoebi</t>
  </si>
  <si>
    <t>demontirebuli milebis datvirTva avtoTviTmclelze da gatana samSeneblo moednidan</t>
  </si>
  <si>
    <t>t</t>
  </si>
  <si>
    <t>დამტვრეული ასფალტის და ბეტონის საფარის ნატეხების  დატვირთვა ავ/თვითმც. და გატანა ნაგავსაყრელზე</t>
  </si>
  <si>
    <t>დარჩენილი გრუნტის  დატვირთვა ავ/თვითმც. და გატანა ნაგავსაყრელზე</t>
  </si>
  <si>
    <t>დემონტირებული ნარჩენების დატვირთვა ავ/თვითმც. და გატანა ნაგავსაყრელზე</t>
  </si>
  <si>
    <t>რაოდ</t>
  </si>
  <si>
    <t xml:space="preserve">   ხელფასი</t>
  </si>
  <si>
    <t xml:space="preserve">მანქანა მექანიზმები </t>
  </si>
  <si>
    <t>d.R.g. 18%</t>
  </si>
  <si>
    <t>sul</t>
  </si>
  <si>
    <t>ქ. თბილისიში შინდისი-ტაბახმელას დ500მმ საკანალიზაციო კოლექტრორის რეაბილიტაცია-რეკონსტრუქციის სამშენებლო სამუშაოები</t>
  </si>
  <si>
    <t>ხარჯთაღრიცხვა</t>
  </si>
  <si>
    <t>ზღვრ.ერთ.ფასი</t>
  </si>
  <si>
    <t xml:space="preserve">ფოლადის მილის  ანტიკორო-ზიული იზოლაცია   D=500x8 მმ                   </t>
  </si>
  <si>
    <r>
      <t>მ</t>
    </r>
    <r>
      <rPr>
        <vertAlign val="superscript"/>
        <sz val="9"/>
        <rFont val="Sylfaen"/>
        <family val="1"/>
      </rPr>
      <t>3</t>
    </r>
  </si>
  <si>
    <r>
      <t>ბეტონის საფარის მოხსნა ექსკავატორით ჩამჩის მოცულობით 0.5 მ</t>
    </r>
    <r>
      <rPr>
        <vertAlign val="superscript"/>
        <sz val="9"/>
        <rFont val="Sylfaen"/>
        <family val="1"/>
      </rPr>
      <t>3</t>
    </r>
  </si>
  <si>
    <r>
      <t>IV კატ. გრუნტის დამუშავება ექსკავატორით ჩამჩის მოცულობით 0.5 მ</t>
    </r>
    <r>
      <rPr>
        <vertAlign val="superscript"/>
        <sz val="9"/>
        <rFont val="Sylfaen"/>
        <family val="1"/>
      </rPr>
      <t>3</t>
    </r>
    <r>
      <rPr>
        <sz val="9"/>
        <rFont val="Sylfaen"/>
        <family val="1"/>
      </rPr>
      <t>, გვერდზე დაყრა</t>
    </r>
  </si>
  <si>
    <r>
      <t>მ</t>
    </r>
    <r>
      <rPr>
        <vertAlign val="superscript"/>
        <sz val="9"/>
        <rFont val="Sylfaen"/>
        <family val="1"/>
      </rPr>
      <t>2</t>
    </r>
  </si>
  <si>
    <r>
      <t>Wis Raris mowyoba (</t>
    </r>
    <r>
      <rPr>
        <sz val="9"/>
        <rFont val="Arial"/>
        <family val="2"/>
      </rPr>
      <t xml:space="preserve">B-18.5)                               </t>
    </r>
    <r>
      <rPr>
        <sz val="9"/>
        <rFont val="AcadNusx"/>
        <family val="0"/>
      </rPr>
      <t xml:space="preserve"> მ-250 markis betoniT </t>
    </r>
  </si>
  <si>
    <r>
      <t>m</t>
    </r>
    <r>
      <rPr>
        <vertAlign val="superscript"/>
        <sz val="9"/>
        <rFont val="AcadNusx"/>
        <family val="0"/>
      </rPr>
      <t>3</t>
    </r>
  </si>
  <si>
    <r>
      <t xml:space="preserve">betoni </t>
    </r>
    <r>
      <rPr>
        <sz val="9"/>
        <rFont val="Arial"/>
        <family val="2"/>
      </rPr>
      <t>B-18.5</t>
    </r>
  </si>
  <si>
    <r>
      <t xml:space="preserve">r/b anakrebi wriuli Wis 
(6 cali) SeZena-montaJi, rkb. Ziris filiT, rkb rgolebiT, rkb. gadaxurvis fila Tujis xufiT </t>
    </r>
    <r>
      <rPr>
        <sz val="9"/>
        <rFont val="Arial"/>
        <family val="2"/>
      </rPr>
      <t xml:space="preserve">d=1500 </t>
    </r>
    <r>
      <rPr>
        <sz val="9"/>
        <rFont val="AcadNusx"/>
        <family val="0"/>
      </rPr>
      <t xml:space="preserve">mm </t>
    </r>
    <r>
      <rPr>
        <sz val="9"/>
        <rFont val="Arial"/>
        <family val="2"/>
      </rPr>
      <t>H-1.75 - 2.60</t>
    </r>
    <r>
      <rPr>
        <sz val="9"/>
        <rFont val="AcadNusx"/>
        <family val="0"/>
      </rPr>
      <t xml:space="preserve"> m  gamirebis mowyobis gaTvaliswinebiT</t>
    </r>
  </si>
  <si>
    <r>
      <t xml:space="preserve">r/b rgoli </t>
    </r>
    <r>
      <rPr>
        <sz val="9"/>
        <rFont val="Arial"/>
        <family val="2"/>
      </rPr>
      <t>d</t>
    </r>
    <r>
      <rPr>
        <sz val="9"/>
        <rFont val="AcadNusx"/>
        <family val="0"/>
      </rPr>
      <t xml:space="preserve">-1500 mm </t>
    </r>
  </si>
  <si>
    <r>
      <t xml:space="preserve">betoni </t>
    </r>
    <r>
      <rPr>
        <sz val="9"/>
        <rFont val="Arial"/>
        <family val="2"/>
      </rPr>
      <t>B-25</t>
    </r>
  </si>
  <si>
    <r>
      <t xml:space="preserve">r/b anakrebi wriuli Wis 
(13 cali) SeZena-montaJi, rkb. Ziris filiT, rkb rgolebiT, rkb. gadaxurvis fila Tujis xufiT </t>
    </r>
    <r>
      <rPr>
        <sz val="9"/>
        <rFont val="Arial"/>
        <family val="2"/>
      </rPr>
      <t xml:space="preserve">d=1000 </t>
    </r>
    <r>
      <rPr>
        <sz val="9"/>
        <rFont val="AcadNusx"/>
        <family val="0"/>
      </rPr>
      <t xml:space="preserve">mm </t>
    </r>
    <r>
      <rPr>
        <sz val="9"/>
        <rFont val="Arial"/>
        <family val="2"/>
      </rPr>
      <t>H-1.72 - 2.03</t>
    </r>
    <r>
      <rPr>
        <sz val="9"/>
        <rFont val="AcadNusx"/>
        <family val="0"/>
      </rPr>
      <t xml:space="preserve"> m  gamirebis mowyobis gaTvaliswinebiT</t>
    </r>
  </si>
  <si>
    <r>
      <t xml:space="preserve">r/b rgoli </t>
    </r>
    <r>
      <rPr>
        <sz val="9"/>
        <rFont val="Arial"/>
        <family val="2"/>
      </rPr>
      <t>d-1000</t>
    </r>
    <r>
      <rPr>
        <sz val="9"/>
        <rFont val="AcadNusx"/>
        <family val="0"/>
      </rPr>
      <t xml:space="preserve"> mm </t>
    </r>
  </si>
  <si>
    <r>
      <t xml:space="preserve">r/b Ziris fila </t>
    </r>
    <r>
      <rPr>
        <sz val="9"/>
        <rFont val="Arial"/>
        <family val="2"/>
      </rPr>
      <t>d-1000</t>
    </r>
    <r>
      <rPr>
        <sz val="9"/>
        <rFont val="AcadNusx"/>
        <family val="0"/>
      </rPr>
      <t xml:space="preserve"> mm </t>
    </r>
  </si>
  <si>
    <r>
      <t xml:space="preserve">r/b gadaxurvis fila Tujis TavsaxuriT </t>
    </r>
    <r>
      <rPr>
        <sz val="9"/>
        <rFont val="Arial"/>
        <family val="2"/>
      </rPr>
      <t>d-1000</t>
    </r>
    <r>
      <rPr>
        <sz val="9"/>
        <rFont val="AcadNusx"/>
        <family val="0"/>
      </rPr>
      <t xml:space="preserve"> mm </t>
    </r>
  </si>
  <si>
    <r>
      <t xml:space="preserve">kanalizaciis r/b anakrebi wriuli Wis (16 cali) SeZena-                                 montaJi, rkb. Ziris filiT, rkb rgolebiT, rkb. gadaxurvis fila Tujis xufiT </t>
    </r>
    <r>
      <rPr>
        <sz val="9"/>
        <rFont val="Arial"/>
        <family val="2"/>
      </rPr>
      <t xml:space="preserve">d=1500 </t>
    </r>
    <r>
      <rPr>
        <sz val="9"/>
        <rFont val="AcadNusx"/>
        <family val="0"/>
      </rPr>
      <t xml:space="preserve">mm </t>
    </r>
    <r>
      <rPr>
        <sz val="9"/>
        <rFont val="Arial"/>
        <family val="2"/>
      </rPr>
      <t>H-2.0</t>
    </r>
    <r>
      <rPr>
        <sz val="9"/>
        <rFont val="AcadNusx"/>
        <family val="0"/>
      </rPr>
      <t xml:space="preserve"> m  gamirebis mowyobis gaTvaliswinebiT</t>
    </r>
  </si>
  <si>
    <r>
      <t xml:space="preserve">რკინა–ბეტონის რგოლი     </t>
    </r>
    <r>
      <rPr>
        <sz val="9"/>
        <rFont val="AcadNusx"/>
        <family val="0"/>
      </rPr>
      <t xml:space="preserve">Ziri   </t>
    </r>
    <r>
      <rPr>
        <sz val="9"/>
        <rFont val="Calibri"/>
        <family val="2"/>
      </rPr>
      <t xml:space="preserve">                                                დ=1500 მმ </t>
    </r>
  </si>
  <si>
    <r>
      <t xml:space="preserve">kanalizaciis r/b anakrebi wriuli Wis (44 cali) SeZena-                                 montaJi, rkb. Ziris filiT, rkb rgolebiT, rkb. gadaxurvis fila  </t>
    </r>
    <r>
      <rPr>
        <sz val="9"/>
        <rFont val="Arial"/>
        <family val="2"/>
      </rPr>
      <t xml:space="preserve">d=1500 </t>
    </r>
    <r>
      <rPr>
        <sz val="9"/>
        <rFont val="AcadNusx"/>
        <family val="0"/>
      </rPr>
      <t xml:space="preserve">mm                                          </t>
    </r>
    <r>
      <rPr>
        <sz val="9"/>
        <rFont val="Arial"/>
        <family val="2"/>
      </rPr>
      <t>H-1.5</t>
    </r>
    <r>
      <rPr>
        <sz val="9"/>
        <rFont val="AcadNusx"/>
        <family val="0"/>
      </rPr>
      <t xml:space="preserve"> m  (ბეტონის არმირებული ხუფით) gamirebis mowyobis gaTvaliswinebiT</t>
    </r>
  </si>
  <si>
    <r>
      <t xml:space="preserve">რკინა–ბეტონის რგოლი       </t>
    </r>
    <r>
      <rPr>
        <sz val="9"/>
        <rFont val="AcadNusx"/>
        <family val="0"/>
      </rPr>
      <t>Ziri</t>
    </r>
    <r>
      <rPr>
        <sz val="9"/>
        <rFont val="Calibri"/>
        <family val="2"/>
      </rPr>
      <t xml:space="preserve">                          დ=1500 მმ</t>
    </r>
  </si>
  <si>
    <r>
      <t xml:space="preserve">kanalizaciis r/b anakrebi wriuli Wis rgolebis                                                                    (5 cali) SeZena-montaJi,                                                              </t>
    </r>
    <r>
      <rPr>
        <sz val="9"/>
        <rFont val="Times New Roman"/>
        <family val="1"/>
      </rPr>
      <t>d</t>
    </r>
    <r>
      <rPr>
        <sz val="9"/>
        <rFont val="AcadNusx"/>
        <family val="0"/>
      </rPr>
      <t xml:space="preserve">=1500 mm </t>
    </r>
    <r>
      <rPr>
        <sz val="9"/>
        <rFont val="Times New Roman"/>
        <family val="1"/>
      </rPr>
      <t xml:space="preserve"> H</t>
    </r>
    <r>
      <rPr>
        <sz val="9"/>
        <rFont val="AcadNusx"/>
        <family val="0"/>
      </rPr>
      <t xml:space="preserve">-1.0 m </t>
    </r>
  </si>
  <si>
    <r>
      <rPr>
        <sz val="9"/>
        <rFont val="Arial"/>
        <family val="2"/>
      </rPr>
      <t xml:space="preserve">B-7.5 </t>
    </r>
    <r>
      <rPr>
        <sz val="9"/>
        <rFont val="AcadNusx"/>
        <family val="0"/>
      </rPr>
      <t>markis betoniT Wis qveS betonis momzadebis mowyoba</t>
    </r>
  </si>
  <si>
    <r>
      <t>betoni, markiT</t>
    </r>
    <r>
      <rPr>
        <sz val="9"/>
        <rFont val="Arial"/>
        <family val="2"/>
      </rPr>
      <t xml:space="preserve"> B-7.5</t>
    </r>
  </si>
  <si>
    <r>
      <t>polieTilenis gofrirebuli milis SeZena, mowyoba</t>
    </r>
    <r>
      <rPr>
        <sz val="9"/>
        <rFont val="Arial"/>
        <family val="2"/>
      </rPr>
      <t xml:space="preserve">  HDPE d=500</t>
    </r>
    <r>
      <rPr>
        <sz val="9"/>
        <rFont val="AcadNusx"/>
        <family val="0"/>
      </rPr>
      <t>mm, hidravlikuri gamocda</t>
    </r>
  </si>
  <si>
    <r>
      <t xml:space="preserve">polieTilenis gofrirebuli mili </t>
    </r>
    <r>
      <rPr>
        <sz val="9"/>
        <rFont val="Arial"/>
        <family val="2"/>
      </rPr>
      <t xml:space="preserve"> HDPE  d=500</t>
    </r>
    <r>
      <rPr>
        <sz val="9"/>
        <rFont val="AcadNusx"/>
        <family val="0"/>
      </rPr>
      <t xml:space="preserve"> mm</t>
    </r>
  </si>
  <si>
    <r>
      <t>polieTilenis gofrirebuli milis</t>
    </r>
    <r>
      <rPr>
        <sz val="9"/>
        <rFont val="Arial"/>
        <family val="2"/>
      </rPr>
      <t xml:space="preserve"> </t>
    </r>
    <r>
      <rPr>
        <sz val="9"/>
        <rFont val="AcadNusx"/>
        <family val="0"/>
      </rPr>
      <t>SeZena, mowyoba</t>
    </r>
    <r>
      <rPr>
        <sz val="9"/>
        <rFont val="Arial"/>
        <family val="2"/>
      </rPr>
      <t xml:space="preserve"> HDPE d=200</t>
    </r>
    <r>
      <rPr>
        <sz val="9"/>
        <rFont val="AcadNusx"/>
        <family val="0"/>
      </rPr>
      <t xml:space="preserve"> mm, hidravlikuri gamocda</t>
    </r>
  </si>
  <si>
    <r>
      <t>polieTilenis gofrirebuli milis</t>
    </r>
    <r>
      <rPr>
        <sz val="9"/>
        <rFont val="Arial"/>
        <family val="2"/>
      </rPr>
      <t xml:space="preserve"> HDPE d=200</t>
    </r>
    <r>
      <rPr>
        <sz val="9"/>
        <rFont val="AcadNusx"/>
        <family val="0"/>
      </rPr>
      <t xml:space="preserve"> mm </t>
    </r>
  </si>
  <si>
    <r>
      <t>polieTilenis gofrirebuli milis SeZena, mowyoba</t>
    </r>
    <r>
      <rPr>
        <sz val="9"/>
        <rFont val="Arial"/>
        <family val="2"/>
      </rPr>
      <t xml:space="preserve"> HDPE d=100</t>
    </r>
    <r>
      <rPr>
        <sz val="9"/>
        <rFont val="AcadNusx"/>
        <family val="0"/>
      </rPr>
      <t xml:space="preserve"> mm, hidravlikuri gamocda</t>
    </r>
  </si>
  <si>
    <r>
      <t xml:space="preserve">polieTilenis gofrirebuli mili </t>
    </r>
    <r>
      <rPr>
        <sz val="9"/>
        <rFont val="Arial"/>
        <family val="2"/>
      </rPr>
      <t>d=100</t>
    </r>
    <r>
      <rPr>
        <sz val="9"/>
        <rFont val="AcadNusx"/>
        <family val="0"/>
      </rPr>
      <t xml:space="preserve"> mm</t>
    </r>
  </si>
  <si>
    <r>
      <t>ფოლადის მუხლის შეძენა, მოწყობა D=500x8 მმ,   45</t>
    </r>
    <r>
      <rPr>
        <vertAlign val="superscript"/>
        <sz val="9"/>
        <rFont val="Sylfaen"/>
        <family val="1"/>
      </rPr>
      <t xml:space="preserve">0  </t>
    </r>
    <r>
      <rPr>
        <sz val="9"/>
        <rFont val="Sylfaen"/>
        <family val="1"/>
      </rPr>
      <t xml:space="preserve"> (120ცალი)                   </t>
    </r>
  </si>
  <si>
    <r>
      <t>ფოლადის მუხლი D=500x8 მმ,   45</t>
    </r>
    <r>
      <rPr>
        <vertAlign val="superscript"/>
        <sz val="9"/>
        <rFont val="Sylfaen"/>
        <family val="1"/>
      </rPr>
      <t xml:space="preserve">0  </t>
    </r>
    <r>
      <rPr>
        <sz val="9"/>
        <rFont val="Sylfaen"/>
        <family val="1"/>
      </rPr>
      <t xml:space="preserve">                    </t>
    </r>
  </si>
  <si>
    <r>
      <t>mTavari gamyvani koleqtoris rkb WasTan</t>
    </r>
    <r>
      <rPr>
        <sz val="9"/>
        <rFont val="Arial"/>
        <family val="2"/>
      </rPr>
      <t xml:space="preserve"> DN500</t>
    </r>
    <r>
      <rPr>
        <sz val="9"/>
        <rFont val="AcadNusx"/>
        <family val="0"/>
      </rPr>
      <t xml:space="preserve"> miliT daerTeba, </t>
    </r>
    <r>
      <rPr>
        <sz val="9"/>
        <rFont val="Arial"/>
        <family val="2"/>
      </rPr>
      <t>DN700</t>
    </r>
    <r>
      <rPr>
        <sz val="9"/>
        <rFont val="AcadNusx"/>
        <family val="0"/>
      </rPr>
      <t xml:space="preserve"> Riobis amoWriT, Semdgomi amolesviT </t>
    </r>
  </si>
  <si>
    <r>
      <t xml:space="preserve">arsebuli </t>
    </r>
    <r>
      <rPr>
        <sz val="9"/>
        <rFont val="Arial"/>
        <family val="2"/>
      </rPr>
      <t>d=1.0</t>
    </r>
    <r>
      <rPr>
        <sz val="9"/>
        <rFont val="AcadNusx"/>
        <family val="0"/>
      </rPr>
      <t xml:space="preserve"> m </t>
    </r>
    <r>
      <rPr>
        <sz val="9"/>
        <rFont val="Arial"/>
        <family val="2"/>
      </rPr>
      <t>H=2.40</t>
    </r>
    <r>
      <rPr>
        <sz val="9"/>
        <rFont val="AcadNusx"/>
        <family val="0"/>
      </rPr>
      <t xml:space="preserve"> m 
rkb. Wis demontaJi (1 cali)</t>
    </r>
  </si>
  <si>
    <r>
      <t xml:space="preserve">arsebuli </t>
    </r>
    <r>
      <rPr>
        <sz val="9"/>
        <rFont val="Arial"/>
        <family val="2"/>
      </rPr>
      <t>d=1.0</t>
    </r>
    <r>
      <rPr>
        <sz val="9"/>
        <rFont val="AcadNusx"/>
        <family val="0"/>
      </rPr>
      <t xml:space="preserve"> m </t>
    </r>
    <r>
      <rPr>
        <sz val="9"/>
        <rFont val="Arial"/>
        <family val="2"/>
      </rPr>
      <t>H=2.10</t>
    </r>
    <r>
      <rPr>
        <sz val="9"/>
        <rFont val="AcadNusx"/>
        <family val="0"/>
      </rPr>
      <t xml:space="preserve"> m 
rkb. Wis demontaJi (1 cali)</t>
    </r>
  </si>
  <si>
    <r>
      <t xml:space="preserve">arsebuli </t>
    </r>
    <r>
      <rPr>
        <sz val="9"/>
        <rFont val="Arial"/>
        <family val="2"/>
      </rPr>
      <t>d=1.0</t>
    </r>
    <r>
      <rPr>
        <sz val="9"/>
        <rFont val="AcadNusx"/>
        <family val="0"/>
      </rPr>
      <t xml:space="preserve"> m </t>
    </r>
    <r>
      <rPr>
        <sz val="9"/>
        <rFont val="Arial"/>
        <family val="2"/>
      </rPr>
      <t>H=1.40</t>
    </r>
    <r>
      <rPr>
        <sz val="9"/>
        <rFont val="AcadNusx"/>
        <family val="0"/>
      </rPr>
      <t xml:space="preserve"> m 
rkb. Wis demontaJi (8 cali)</t>
    </r>
  </si>
  <si>
    <r>
      <t xml:space="preserve">arsebuli asbestocementis milis demontaJi </t>
    </r>
    <r>
      <rPr>
        <sz val="9"/>
        <rFont val="Arial"/>
        <family val="2"/>
      </rPr>
      <t xml:space="preserve">d=400 </t>
    </r>
    <r>
      <rPr>
        <sz val="9"/>
        <rFont val="AcadNusx"/>
        <family val="0"/>
      </rPr>
      <t xml:space="preserve">mm </t>
    </r>
  </si>
  <si>
    <r>
      <t xml:space="preserve">arsebuli asbestocementis milis demontaJi </t>
    </r>
    <r>
      <rPr>
        <sz val="9"/>
        <rFont val="Arial"/>
        <family val="2"/>
      </rPr>
      <t xml:space="preserve">d=200 </t>
    </r>
    <r>
      <rPr>
        <sz val="9"/>
        <rFont val="AcadNusx"/>
        <family val="0"/>
      </rPr>
      <t xml:space="preserve">mm </t>
    </r>
  </si>
  <si>
    <r>
      <t xml:space="preserve">arsebuli asbestocementis milis demontaJi </t>
    </r>
    <r>
      <rPr>
        <sz val="9"/>
        <rFont val="Arial"/>
        <family val="2"/>
      </rPr>
      <t xml:space="preserve">d=250 </t>
    </r>
    <r>
      <rPr>
        <sz val="9"/>
        <rFont val="AcadNusx"/>
        <family val="0"/>
      </rPr>
      <t xml:space="preserve">mm </t>
    </r>
  </si>
  <si>
    <r>
      <t xml:space="preserve">arsebuli asbestocementis milis demontaJi </t>
    </r>
    <r>
      <rPr>
        <sz val="9"/>
        <rFont val="Arial"/>
        <family val="2"/>
      </rPr>
      <t xml:space="preserve">d=300 </t>
    </r>
    <r>
      <rPr>
        <sz val="9"/>
        <rFont val="AcadNusx"/>
        <family val="0"/>
      </rPr>
      <t xml:space="preserve">mm </t>
    </r>
  </si>
  <si>
    <r>
      <t xml:space="preserve">arsebuli asbestocementis milis demontaJi </t>
    </r>
    <r>
      <rPr>
        <sz val="9"/>
        <rFont val="Arial"/>
        <family val="2"/>
      </rPr>
      <t xml:space="preserve">d=150 </t>
    </r>
    <r>
      <rPr>
        <sz val="9"/>
        <rFont val="AcadNusx"/>
        <family val="0"/>
      </rPr>
      <t xml:space="preserve">mm </t>
    </r>
  </si>
  <si>
    <t xml:space="preserve">zednadebi xarjebi samSeneblo samuSaoebze </t>
  </si>
  <si>
    <t xml:space="preserve">gegmiuri mogeba 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</si>
</sst>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p.&quot;#,##0_);\(&quot;p.&quot;#,##0\)"/>
    <numFmt numFmtId="173" formatCode="&quot;p.&quot;#,##0_);[Red]\(&quot;p.&quot;#,##0\)"/>
    <numFmt numFmtId="174" formatCode="&quot;p.&quot;#,##0.00_);\(&quot;p.&quot;#,##0.00\)"/>
    <numFmt numFmtId="175" formatCode="&quot;p.&quot;#,##0.00_);[Red]\(&quot;p.&quot;#,##0.00\)"/>
    <numFmt numFmtId="176" formatCode="_(&quot;p.&quot;* #,##0_);_(&quot;p.&quot;* \(#,##0\);_(&quot;p.&quot;* &quot;-&quot;_);_(@_)"/>
    <numFmt numFmtId="177" formatCode="_(&quot;p.&quot;* #,##0.00_);_(&quot;p.&quot;* \(#,##0.00\);_(&quot;p.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#,##0&quot;р.&quot;;\-#,##0&quot;р.&quot;"/>
    <numFmt numFmtId="195" formatCode="#,##0&quot;р.&quot;;[Red]\-#,##0&quot;р.&quot;"/>
    <numFmt numFmtId="196" formatCode="#,##0.00&quot;р.&quot;;\-#,##0.00&quot;р.&quot;"/>
    <numFmt numFmtId="197" formatCode="#,##0.00&quot;р.&quot;;[Red]\-#,##0.00&quot;р.&quot;"/>
    <numFmt numFmtId="198" formatCode="_-* #,##0&quot;р.&quot;_-;\-* #,##0&quot;р.&quot;_-;_-* &quot;-&quot;&quot;р.&quot;_-;_-@_-"/>
    <numFmt numFmtId="199" formatCode="_-* #,##0_р_._-;\-* #,##0_р_._-;_-* &quot;-&quot;_р_._-;_-@_-"/>
    <numFmt numFmtId="200" formatCode="_-* #,##0.00&quot;р.&quot;_-;\-* #,##0.00&quot;р.&quot;_-;_-* &quot;-&quot;??&quot;р.&quot;_-;_-@_-"/>
    <numFmt numFmtId="201" formatCode="_-* #,##0.00_р_._-;\-* #,##0.00_р_._-;_-* &quot;-&quot;??_р_._-;_-@_-"/>
    <numFmt numFmtId="202" formatCode="0.0"/>
    <numFmt numFmtId="203" formatCode="0.000"/>
    <numFmt numFmtId="204" formatCode="_(* #,##0.000_);_(* \(#,##0.000\);_(* &quot;-&quot;??_);_(@_)"/>
    <numFmt numFmtId="205" formatCode="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_-* #,##0.000_р_._-;\-* #,##0.000_р_._-;_-* &quot;-&quot;??_р_._-;_-@_-"/>
    <numFmt numFmtId="210" formatCode="_-* #,##0_р_._-;\-* #,##0_р_._-;_-* &quot;-&quot;??_р_._-;_-@_-"/>
    <numFmt numFmtId="211" formatCode="0.0000000"/>
    <numFmt numFmtId="212" formatCode="0.000000"/>
    <numFmt numFmtId="213" formatCode="0.00000"/>
    <numFmt numFmtId="214" formatCode="_-* #,##0.000_р_._-;\-* #,##0.000_р_._-;_-* &quot;-&quot;???_р_._-;_-@_-"/>
    <numFmt numFmtId="215" formatCode="_-* #,##0.0000_р_._-;\-* #,##0.0000_р_._-;_-* &quot;-&quot;??_р_._-;_-@_-"/>
    <numFmt numFmtId="216" formatCode="_-* #,##0.0000_р_._-;\-* #,##0.0000_р_._-;_-* &quot;-&quot;????_р_._-;_-@_-"/>
    <numFmt numFmtId="217" formatCode="_-* #,##0.00000_р_._-;\-* #,##0.00000_р_._-;_-* &quot;-&quot;??_р_._-;_-@_-"/>
    <numFmt numFmtId="218" formatCode="_-* #,##0.0_р_._-;\-* #,##0.0_р_._-;_-* &quot;-&quot;??_р_._-;_-@_-"/>
    <numFmt numFmtId="219" formatCode="_(* #,##0.000_);_(* \(#,##0.000\);_(* &quot;-&quot;???_);_(@_)"/>
    <numFmt numFmtId="220" formatCode="_(* #,##0.0000_);_(* \(#,##0.0000\);_(* &quot;-&quot;????_);_(@_)"/>
    <numFmt numFmtId="221" formatCode="_(* #,##0.00000_);_(* \(#,##0.00000\);_(* &quot;-&quot;?????_);_(@_)"/>
    <numFmt numFmtId="222" formatCode="_-* #,##0.000\ _L_a_r_i_-;\-* #,##0.000\ _L_a_r_i_-;_-* &quot;-&quot;???\ _L_a_r_i_-;_-@_-"/>
    <numFmt numFmtId="223" formatCode="[$-816]dddd\,\ d&quot; de &quot;mmmm&quot; de &quot;yyyy"/>
    <numFmt numFmtId="224" formatCode="#,##0.0000_);\(#,##0.0000\)"/>
    <numFmt numFmtId="225" formatCode="[$-409]dddd\,\ mmmm\ dd\,\ yyyy"/>
    <numFmt numFmtId="226" formatCode="[$-437]yyyy\ &quot;წლის&quot;\ dd\ mm\,\ dddd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9"/>
      <name val="Sylfaen"/>
      <family val="1"/>
    </font>
    <font>
      <sz val="9"/>
      <name val="Sylfaen"/>
      <family val="1"/>
    </font>
    <font>
      <vertAlign val="superscript"/>
      <sz val="9"/>
      <name val="Sylfaen"/>
      <family val="1"/>
    </font>
    <font>
      <sz val="9"/>
      <name val="AcadNusx"/>
      <family val="0"/>
    </font>
    <font>
      <sz val="9"/>
      <name val="Calibri"/>
      <family val="2"/>
    </font>
    <font>
      <sz val="9"/>
      <name val="Arial"/>
      <family val="2"/>
    </font>
    <font>
      <vertAlign val="superscript"/>
      <sz val="9"/>
      <name val="AcadNusx"/>
      <family val="0"/>
    </font>
    <font>
      <sz val="9"/>
      <name val="Times New Roman"/>
      <family val="1"/>
    </font>
    <font>
      <b/>
      <sz val="9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cadNusx"/>
      <family val="0"/>
    </font>
    <font>
      <sz val="9"/>
      <color indexed="17"/>
      <name val="AcadNusx"/>
      <family val="0"/>
    </font>
    <font>
      <sz val="9"/>
      <color indexed="10"/>
      <name val="Sylfaen"/>
      <family val="1"/>
    </font>
    <font>
      <sz val="9"/>
      <color indexed="17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cadNusx"/>
      <family val="0"/>
    </font>
    <font>
      <sz val="9"/>
      <color rgb="FF00B050"/>
      <name val="AcadNusx"/>
      <family val="0"/>
    </font>
    <font>
      <sz val="9"/>
      <color rgb="FFFF0000"/>
      <name val="Sylfaen"/>
      <family val="1"/>
    </font>
    <font>
      <sz val="9"/>
      <color rgb="FF00B050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</cellStyleXfs>
  <cellXfs count="63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2" fontId="5" fillId="0" borderId="0" xfId="0" applyNumberFormat="1" applyFont="1" applyFill="1" applyAlignment="1">
      <alignment vertical="center"/>
    </xf>
    <xf numFmtId="0" fontId="5" fillId="0" borderId="10" xfId="66" applyFont="1" applyFill="1" applyBorder="1" applyAlignment="1">
      <alignment horizontal="center" vertical="center" wrapText="1"/>
      <protection/>
    </xf>
    <xf numFmtId="4" fontId="5" fillId="0" borderId="10" xfId="66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44" applyNumberFormat="1" applyFont="1" applyFill="1" applyBorder="1" applyAlignment="1">
      <alignment horizontal="center" vertical="center"/>
    </xf>
    <xf numFmtId="1" fontId="51" fillId="0" borderId="0" xfId="0" applyNumberFormat="1" applyFont="1" applyFill="1" applyAlignment="1">
      <alignment vertical="center"/>
    </xf>
    <xf numFmtId="0" fontId="51" fillId="0" borderId="0" xfId="0" applyFont="1" applyFill="1" applyAlignment="1">
      <alignment vertical="center"/>
    </xf>
    <xf numFmtId="1" fontId="7" fillId="0" borderId="0" xfId="0" applyNumberFormat="1" applyFont="1" applyFill="1" applyAlignment="1">
      <alignment vertical="center"/>
    </xf>
    <xf numFmtId="203" fontId="7" fillId="0" borderId="0" xfId="0" applyNumberFormat="1" applyFont="1" applyFill="1" applyAlignment="1">
      <alignment vertical="center"/>
    </xf>
    <xf numFmtId="0" fontId="52" fillId="0" borderId="0" xfId="0" applyFont="1" applyFill="1" applyAlignment="1">
      <alignment vertical="center"/>
    </xf>
    <xf numFmtId="4" fontId="5" fillId="0" borderId="10" xfId="44" applyNumberFormat="1" applyFont="1" applyFill="1" applyBorder="1" applyAlignment="1">
      <alignment horizontal="center" vertical="center"/>
    </xf>
    <xf numFmtId="203" fontId="5" fillId="0" borderId="0" xfId="0" applyNumberFormat="1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7" fillId="0" borderId="10" xfId="65" applyFont="1" applyFill="1" applyBorder="1" applyAlignment="1">
      <alignment horizontal="left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65" applyFont="1" applyFill="1" applyBorder="1" applyAlignment="1">
      <alignment horizontal="left" vertical="center" wrapText="1"/>
      <protection/>
    </xf>
    <xf numFmtId="0" fontId="5" fillId="0" borderId="10" xfId="65" applyFont="1" applyFill="1" applyBorder="1" applyAlignment="1">
      <alignment horizontal="center" vertical="center"/>
      <protection/>
    </xf>
    <xf numFmtId="4" fontId="5" fillId="0" borderId="10" xfId="65" applyNumberFormat="1" applyFont="1" applyFill="1" applyBorder="1" applyAlignment="1">
      <alignment horizontal="center" vertical="center"/>
      <protection/>
    </xf>
    <xf numFmtId="4" fontId="5" fillId="0" borderId="10" xfId="65" applyNumberFormat="1" applyFont="1" applyFill="1" applyBorder="1" applyAlignment="1">
      <alignment vertical="center"/>
      <protection/>
    </xf>
    <xf numFmtId="4" fontId="4" fillId="0" borderId="10" xfId="65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_Лист1" xfId="65"/>
    <cellStyle name="Обычный_დემონტაჟი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6"/>
  <sheetViews>
    <sheetView tabSelected="1" view="pageBreakPreview" zoomScaleSheetLayoutView="100" zoomScalePageLayoutView="0" workbookViewId="0" topLeftCell="A1">
      <selection activeCell="J83" sqref="J83"/>
    </sheetView>
  </sheetViews>
  <sheetFormatPr defaultColWidth="9.00390625" defaultRowHeight="12.75"/>
  <cols>
    <col min="1" max="1" width="3.00390625" style="1" customWidth="1"/>
    <col min="2" max="2" width="61.00390625" style="1" bestFit="1" customWidth="1"/>
    <col min="3" max="3" width="5.875" style="1" customWidth="1"/>
    <col min="4" max="4" width="7.75390625" style="1" bestFit="1" customWidth="1"/>
    <col min="5" max="5" width="9.625" style="1" customWidth="1"/>
    <col min="6" max="6" width="5.75390625" style="1" customWidth="1"/>
    <col min="7" max="7" width="4.875" style="1" bestFit="1" customWidth="1"/>
    <col min="8" max="8" width="10.625" style="1" customWidth="1"/>
    <col min="9" max="9" width="5.625" style="1" customWidth="1"/>
    <col min="10" max="10" width="4.875" style="1" bestFit="1" customWidth="1"/>
    <col min="11" max="11" width="10.875" style="1" customWidth="1"/>
    <col min="12" max="12" width="5.125" style="1" customWidth="1"/>
    <col min="13" max="13" width="5.75390625" style="1" bestFit="1" customWidth="1"/>
    <col min="14" max="14" width="6.00390625" style="1" bestFit="1" customWidth="1"/>
    <col min="15" max="15" width="15.25390625" style="1" customWidth="1"/>
    <col min="16" max="16384" width="9.125" style="1" customWidth="1"/>
  </cols>
  <sheetData>
    <row r="1" spans="1:14" ht="42" customHeight="1">
      <c r="A1" s="57" t="s">
        <v>79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2.75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42" customHeight="1">
      <c r="A3" s="58" t="s">
        <v>0</v>
      </c>
      <c r="B3" s="59" t="s">
        <v>18</v>
      </c>
      <c r="C3" s="59" t="s">
        <v>6</v>
      </c>
      <c r="D3" s="59" t="s">
        <v>74</v>
      </c>
      <c r="E3" s="54" t="s">
        <v>7</v>
      </c>
      <c r="F3" s="55"/>
      <c r="G3" s="56"/>
      <c r="H3" s="54" t="s">
        <v>75</v>
      </c>
      <c r="I3" s="55"/>
      <c r="J3" s="56"/>
      <c r="K3" s="51" t="s">
        <v>76</v>
      </c>
      <c r="L3" s="52"/>
      <c r="M3" s="53"/>
      <c r="N3" s="60" t="s">
        <v>10</v>
      </c>
    </row>
    <row r="4" spans="1:14" ht="33.75" customHeight="1">
      <c r="A4" s="58"/>
      <c r="B4" s="59"/>
      <c r="C4" s="59"/>
      <c r="D4" s="59"/>
      <c r="E4" s="3" t="s">
        <v>81</v>
      </c>
      <c r="F4" s="3" t="s">
        <v>12</v>
      </c>
      <c r="G4" s="4" t="s">
        <v>28</v>
      </c>
      <c r="H4" s="3" t="s">
        <v>81</v>
      </c>
      <c r="I4" s="3" t="s">
        <v>12</v>
      </c>
      <c r="J4" s="4" t="s">
        <v>28</v>
      </c>
      <c r="K4" s="3" t="s">
        <v>81</v>
      </c>
      <c r="L4" s="3" t="s">
        <v>12</v>
      </c>
      <c r="M4" s="4" t="s">
        <v>29</v>
      </c>
      <c r="N4" s="61"/>
    </row>
    <row r="5" spans="1:14" ht="12.75">
      <c r="A5" s="5">
        <v>1</v>
      </c>
      <c r="B5" s="6">
        <v>2</v>
      </c>
      <c r="C5" s="6">
        <v>3</v>
      </c>
      <c r="D5" s="6">
        <v>4</v>
      </c>
      <c r="E5" s="5">
        <v>5</v>
      </c>
      <c r="F5" s="5">
        <v>6</v>
      </c>
      <c r="G5" s="7">
        <v>7</v>
      </c>
      <c r="H5" s="5">
        <v>8</v>
      </c>
      <c r="I5" s="5">
        <v>9</v>
      </c>
      <c r="J5" s="7">
        <v>10</v>
      </c>
      <c r="K5" s="5">
        <v>11</v>
      </c>
      <c r="L5" s="5">
        <v>12</v>
      </c>
      <c r="M5" s="7">
        <v>13</v>
      </c>
      <c r="N5" s="5">
        <v>14</v>
      </c>
    </row>
    <row r="6" spans="1:14" ht="14.25">
      <c r="A6" s="2">
        <v>1</v>
      </c>
      <c r="B6" s="8" t="s">
        <v>19</v>
      </c>
      <c r="C6" s="2" t="s">
        <v>83</v>
      </c>
      <c r="D6" s="9">
        <v>67.12</v>
      </c>
      <c r="E6" s="9">
        <v>0</v>
      </c>
      <c r="F6" s="9"/>
      <c r="G6" s="9">
        <f aca="true" t="shared" si="0" ref="G6:G18">D6*F6</f>
        <v>0</v>
      </c>
      <c r="H6" s="9">
        <v>9.6</v>
      </c>
      <c r="I6" s="9"/>
      <c r="J6" s="9">
        <f>D6*I6</f>
        <v>0</v>
      </c>
      <c r="K6" s="9">
        <v>5</v>
      </c>
      <c r="L6" s="9"/>
      <c r="M6" s="9">
        <f>D6*L6</f>
        <v>0</v>
      </c>
      <c r="N6" s="9">
        <f>G6+J6+M6</f>
        <v>0</v>
      </c>
    </row>
    <row r="7" spans="1:17" ht="14.25">
      <c r="A7" s="2">
        <v>2</v>
      </c>
      <c r="B7" s="10" t="s">
        <v>84</v>
      </c>
      <c r="C7" s="2" t="s">
        <v>83</v>
      </c>
      <c r="D7" s="9">
        <v>13.5</v>
      </c>
      <c r="E7" s="9">
        <v>0</v>
      </c>
      <c r="F7" s="9"/>
      <c r="G7" s="9">
        <f t="shared" si="0"/>
        <v>0</v>
      </c>
      <c r="H7" s="9">
        <v>2.32</v>
      </c>
      <c r="I7" s="9"/>
      <c r="J7" s="9">
        <f aca="true" t="shared" si="1" ref="J7:J70">D7*I7</f>
        <v>0</v>
      </c>
      <c r="K7" s="9">
        <v>3.37</v>
      </c>
      <c r="L7" s="9"/>
      <c r="M7" s="9">
        <f aca="true" t="shared" si="2" ref="M7:M70">D7*L7</f>
        <v>0</v>
      </c>
      <c r="N7" s="9">
        <f aca="true" t="shared" si="3" ref="N7:N70">G7+J7+M7</f>
        <v>0</v>
      </c>
      <c r="O7" s="11"/>
      <c r="P7" s="11"/>
      <c r="Q7" s="11"/>
    </row>
    <row r="8" spans="1:14" ht="25.5">
      <c r="A8" s="12">
        <v>3</v>
      </c>
      <c r="B8" s="8" t="s">
        <v>71</v>
      </c>
      <c r="C8" s="2" t="s">
        <v>83</v>
      </c>
      <c r="D8" s="9">
        <v>80.62</v>
      </c>
      <c r="E8" s="13">
        <v>0</v>
      </c>
      <c r="F8" s="13"/>
      <c r="G8" s="9">
        <f t="shared" si="0"/>
        <v>0</v>
      </c>
      <c r="H8" s="13">
        <v>0.09</v>
      </c>
      <c r="I8" s="13"/>
      <c r="J8" s="9">
        <f t="shared" si="1"/>
        <v>0</v>
      </c>
      <c r="K8" s="13">
        <v>7.73</v>
      </c>
      <c r="L8" s="13"/>
      <c r="M8" s="9">
        <f t="shared" si="2"/>
        <v>0</v>
      </c>
      <c r="N8" s="9">
        <f t="shared" si="3"/>
        <v>0</v>
      </c>
    </row>
    <row r="9" spans="1:18" ht="27">
      <c r="A9" s="2">
        <v>4</v>
      </c>
      <c r="B9" s="10" t="s">
        <v>85</v>
      </c>
      <c r="C9" s="2" t="s">
        <v>83</v>
      </c>
      <c r="D9" s="9">
        <v>600</v>
      </c>
      <c r="E9" s="9">
        <v>0</v>
      </c>
      <c r="F9" s="9"/>
      <c r="G9" s="9">
        <f t="shared" si="0"/>
        <v>0</v>
      </c>
      <c r="H9" s="9">
        <v>0.1</v>
      </c>
      <c r="I9" s="9"/>
      <c r="J9" s="9">
        <f t="shared" si="1"/>
        <v>0</v>
      </c>
      <c r="K9" s="9">
        <v>1.6</v>
      </c>
      <c r="L9" s="9"/>
      <c r="M9" s="9">
        <f t="shared" si="2"/>
        <v>0</v>
      </c>
      <c r="N9" s="9">
        <f t="shared" si="3"/>
        <v>0</v>
      </c>
      <c r="O9" s="11"/>
      <c r="P9" s="11"/>
      <c r="Q9" s="11"/>
      <c r="R9" s="11"/>
    </row>
    <row r="10" spans="1:17" s="18" customFormat="1" ht="25.5">
      <c r="A10" s="14">
        <v>5</v>
      </c>
      <c r="B10" s="15" t="s">
        <v>56</v>
      </c>
      <c r="C10" s="14" t="s">
        <v>36</v>
      </c>
      <c r="D10" s="16">
        <v>767.1</v>
      </c>
      <c r="E10" s="16">
        <v>0</v>
      </c>
      <c r="F10" s="16"/>
      <c r="G10" s="9">
        <f t="shared" si="0"/>
        <v>0</v>
      </c>
      <c r="H10" s="16">
        <v>0.12</v>
      </c>
      <c r="I10" s="16"/>
      <c r="J10" s="9">
        <f t="shared" si="1"/>
        <v>0</v>
      </c>
      <c r="K10" s="16">
        <v>2.02</v>
      </c>
      <c r="L10" s="16"/>
      <c r="M10" s="9">
        <f t="shared" si="2"/>
        <v>0</v>
      </c>
      <c r="N10" s="9">
        <f t="shared" si="3"/>
        <v>0</v>
      </c>
      <c r="O10" s="17"/>
      <c r="P10" s="17"/>
      <c r="Q10" s="17"/>
    </row>
    <row r="11" spans="1:14" ht="14.25">
      <c r="A11" s="2">
        <v>6</v>
      </c>
      <c r="B11" s="10" t="s">
        <v>20</v>
      </c>
      <c r="C11" s="2" t="s">
        <v>83</v>
      </c>
      <c r="D11" s="9">
        <v>185.2</v>
      </c>
      <c r="E11" s="9">
        <v>0</v>
      </c>
      <c r="F11" s="9"/>
      <c r="G11" s="9">
        <f t="shared" si="0"/>
        <v>0</v>
      </c>
      <c r="H11" s="9">
        <v>18.26</v>
      </c>
      <c r="I11" s="9"/>
      <c r="J11" s="9">
        <f t="shared" si="1"/>
        <v>0</v>
      </c>
      <c r="K11" s="9">
        <v>0</v>
      </c>
      <c r="L11" s="9"/>
      <c r="M11" s="9">
        <f t="shared" si="2"/>
        <v>0</v>
      </c>
      <c r="N11" s="9">
        <f t="shared" si="3"/>
        <v>0</v>
      </c>
    </row>
    <row r="12" spans="1:18" ht="14.25">
      <c r="A12" s="2">
        <v>7</v>
      </c>
      <c r="B12" s="10" t="s">
        <v>13</v>
      </c>
      <c r="C12" s="2" t="s">
        <v>83</v>
      </c>
      <c r="D12" s="9">
        <v>2840</v>
      </c>
      <c r="E12" s="9">
        <v>0</v>
      </c>
      <c r="F12" s="9"/>
      <c r="G12" s="9">
        <f t="shared" si="0"/>
        <v>0</v>
      </c>
      <c r="H12" s="9">
        <v>0.16</v>
      </c>
      <c r="I12" s="9"/>
      <c r="J12" s="9">
        <f t="shared" si="1"/>
        <v>0</v>
      </c>
      <c r="K12" s="9">
        <v>13.38</v>
      </c>
      <c r="L12" s="9"/>
      <c r="M12" s="9">
        <f t="shared" si="2"/>
        <v>0</v>
      </c>
      <c r="N12" s="9">
        <f t="shared" si="3"/>
        <v>0</v>
      </c>
      <c r="O12" s="11"/>
      <c r="P12" s="11"/>
      <c r="Q12" s="11"/>
      <c r="R12" s="11"/>
    </row>
    <row r="13" spans="1:18" ht="14.25">
      <c r="A13" s="2">
        <v>8</v>
      </c>
      <c r="B13" s="10" t="s">
        <v>14</v>
      </c>
      <c r="C13" s="2" t="s">
        <v>83</v>
      </c>
      <c r="D13" s="9">
        <v>700</v>
      </c>
      <c r="E13" s="9">
        <v>0</v>
      </c>
      <c r="F13" s="9"/>
      <c r="G13" s="9">
        <f t="shared" si="0"/>
        <v>0</v>
      </c>
      <c r="H13" s="9">
        <v>39.56</v>
      </c>
      <c r="I13" s="9"/>
      <c r="J13" s="9">
        <f t="shared" si="1"/>
        <v>0</v>
      </c>
      <c r="K13" s="9">
        <v>39.4</v>
      </c>
      <c r="L13" s="9"/>
      <c r="M13" s="9">
        <f t="shared" si="2"/>
        <v>0</v>
      </c>
      <c r="N13" s="9">
        <f t="shared" si="3"/>
        <v>0</v>
      </c>
      <c r="O13" s="11"/>
      <c r="Q13" s="11"/>
      <c r="R13" s="11"/>
    </row>
    <row r="14" spans="1:14" ht="14.25">
      <c r="A14" s="2">
        <v>9</v>
      </c>
      <c r="B14" s="10" t="s">
        <v>21</v>
      </c>
      <c r="C14" s="2" t="s">
        <v>83</v>
      </c>
      <c r="D14" s="9">
        <v>700</v>
      </c>
      <c r="E14" s="9">
        <v>0</v>
      </c>
      <c r="F14" s="9"/>
      <c r="G14" s="9">
        <f t="shared" si="0"/>
        <v>0</v>
      </c>
      <c r="H14" s="9">
        <v>0</v>
      </c>
      <c r="I14" s="9"/>
      <c r="J14" s="9">
        <f t="shared" si="1"/>
        <v>0</v>
      </c>
      <c r="K14" s="9">
        <v>0.16</v>
      </c>
      <c r="L14" s="9"/>
      <c r="M14" s="9">
        <f t="shared" si="2"/>
        <v>0</v>
      </c>
      <c r="N14" s="9">
        <f t="shared" si="3"/>
        <v>0</v>
      </c>
    </row>
    <row r="15" spans="1:14" ht="14.25">
      <c r="A15" s="2">
        <v>10</v>
      </c>
      <c r="B15" s="10" t="s">
        <v>22</v>
      </c>
      <c r="C15" s="2" t="s">
        <v>83</v>
      </c>
      <c r="D15" s="9">
        <v>1100</v>
      </c>
      <c r="E15" s="9">
        <v>0</v>
      </c>
      <c r="F15" s="9"/>
      <c r="G15" s="9">
        <f t="shared" si="0"/>
        <v>0</v>
      </c>
      <c r="H15" s="9">
        <v>0</v>
      </c>
      <c r="I15" s="9"/>
      <c r="J15" s="9">
        <f t="shared" si="1"/>
        <v>0</v>
      </c>
      <c r="K15" s="9">
        <v>0.16</v>
      </c>
      <c r="L15" s="9"/>
      <c r="M15" s="9">
        <f t="shared" si="2"/>
        <v>0</v>
      </c>
      <c r="N15" s="9">
        <f t="shared" si="3"/>
        <v>0</v>
      </c>
    </row>
    <row r="16" spans="1:14" ht="14.25">
      <c r="A16" s="2">
        <v>11</v>
      </c>
      <c r="B16" s="10" t="s">
        <v>23</v>
      </c>
      <c r="C16" s="2" t="s">
        <v>83</v>
      </c>
      <c r="D16" s="9">
        <v>1100</v>
      </c>
      <c r="E16" s="9">
        <v>0</v>
      </c>
      <c r="F16" s="9"/>
      <c r="G16" s="9">
        <f t="shared" si="0"/>
        <v>0</v>
      </c>
      <c r="H16" s="9">
        <v>0</v>
      </c>
      <c r="I16" s="9"/>
      <c r="J16" s="9">
        <f t="shared" si="1"/>
        <v>0</v>
      </c>
      <c r="K16" s="9">
        <v>0.16</v>
      </c>
      <c r="L16" s="9"/>
      <c r="M16" s="9">
        <f t="shared" si="2"/>
        <v>0</v>
      </c>
      <c r="N16" s="9">
        <f t="shared" si="3"/>
        <v>0</v>
      </c>
    </row>
    <row r="17" spans="1:14" ht="14.25">
      <c r="A17" s="12">
        <v>12</v>
      </c>
      <c r="B17" s="8" t="s">
        <v>72</v>
      </c>
      <c r="C17" s="2" t="s">
        <v>83</v>
      </c>
      <c r="D17" s="9">
        <v>1222.3</v>
      </c>
      <c r="E17" s="13">
        <v>0</v>
      </c>
      <c r="F17" s="13"/>
      <c r="G17" s="9">
        <f t="shared" si="0"/>
        <v>0</v>
      </c>
      <c r="H17" s="13">
        <v>0.12</v>
      </c>
      <c r="I17" s="13"/>
      <c r="J17" s="9">
        <f t="shared" si="1"/>
        <v>0</v>
      </c>
      <c r="K17" s="13">
        <v>8.05</v>
      </c>
      <c r="L17" s="13"/>
      <c r="M17" s="9">
        <f t="shared" si="2"/>
        <v>0</v>
      </c>
      <c r="N17" s="9">
        <f t="shared" si="3"/>
        <v>0</v>
      </c>
    </row>
    <row r="18" spans="1:14" ht="25.5">
      <c r="A18" s="2">
        <v>13</v>
      </c>
      <c r="B18" s="10" t="s">
        <v>16</v>
      </c>
      <c r="C18" s="2" t="s">
        <v>83</v>
      </c>
      <c r="D18" s="9">
        <v>678.7</v>
      </c>
      <c r="E18" s="9">
        <v>0</v>
      </c>
      <c r="F18" s="9"/>
      <c r="G18" s="9">
        <f t="shared" si="0"/>
        <v>0</v>
      </c>
      <c r="H18" s="9">
        <v>10.8</v>
      </c>
      <c r="I18" s="9"/>
      <c r="J18" s="9">
        <f t="shared" si="1"/>
        <v>0</v>
      </c>
      <c r="K18" s="9">
        <v>0</v>
      </c>
      <c r="L18" s="9"/>
      <c r="M18" s="9">
        <f t="shared" si="2"/>
        <v>0</v>
      </c>
      <c r="N18" s="9">
        <f t="shared" si="3"/>
        <v>0</v>
      </c>
    </row>
    <row r="19" spans="1:14" ht="14.25">
      <c r="A19" s="2"/>
      <c r="B19" s="19" t="s">
        <v>58</v>
      </c>
      <c r="C19" s="2" t="s">
        <v>83</v>
      </c>
      <c r="D19" s="9">
        <v>746.5700000000002</v>
      </c>
      <c r="E19" s="9">
        <v>22.46</v>
      </c>
      <c r="F19" s="9"/>
      <c r="G19" s="9">
        <f>D19*F19</f>
        <v>0</v>
      </c>
      <c r="H19" s="9">
        <v>0</v>
      </c>
      <c r="I19" s="9"/>
      <c r="J19" s="9">
        <f t="shared" si="1"/>
        <v>0</v>
      </c>
      <c r="K19" s="9">
        <v>0</v>
      </c>
      <c r="L19" s="9"/>
      <c r="M19" s="9">
        <f t="shared" si="2"/>
        <v>0</v>
      </c>
      <c r="N19" s="9">
        <f t="shared" si="3"/>
        <v>0</v>
      </c>
    </row>
    <row r="20" spans="1:14" ht="14.25">
      <c r="A20" s="2">
        <v>14</v>
      </c>
      <c r="B20" s="10" t="s">
        <v>31</v>
      </c>
      <c r="C20" s="2" t="s">
        <v>83</v>
      </c>
      <c r="D20" s="9">
        <v>115.6</v>
      </c>
      <c r="E20" s="9">
        <v>0</v>
      </c>
      <c r="F20" s="9"/>
      <c r="G20" s="9">
        <f aca="true" t="shared" si="4" ref="G20:G83">D20*F20</f>
        <v>0</v>
      </c>
      <c r="H20" s="9">
        <v>10.68</v>
      </c>
      <c r="I20" s="9"/>
      <c r="J20" s="9">
        <f t="shared" si="1"/>
        <v>0</v>
      </c>
      <c r="K20" s="9">
        <v>0</v>
      </c>
      <c r="L20" s="9"/>
      <c r="M20" s="9">
        <f t="shared" si="2"/>
        <v>0</v>
      </c>
      <c r="N20" s="9">
        <f t="shared" si="3"/>
        <v>0</v>
      </c>
    </row>
    <row r="21" spans="1:14" ht="14.25">
      <c r="A21" s="2"/>
      <c r="B21" s="19" t="s">
        <v>57</v>
      </c>
      <c r="C21" s="2" t="s">
        <v>83</v>
      </c>
      <c r="D21" s="9">
        <v>127.16000000000001</v>
      </c>
      <c r="E21" s="9">
        <v>13.98</v>
      </c>
      <c r="F21" s="9"/>
      <c r="G21" s="9">
        <f t="shared" si="4"/>
        <v>0</v>
      </c>
      <c r="H21" s="9">
        <v>0</v>
      </c>
      <c r="I21" s="9"/>
      <c r="J21" s="9">
        <f t="shared" si="1"/>
        <v>0</v>
      </c>
      <c r="K21" s="9">
        <v>0</v>
      </c>
      <c r="L21" s="9"/>
      <c r="M21" s="9">
        <f t="shared" si="2"/>
        <v>0</v>
      </c>
      <c r="N21" s="9">
        <f t="shared" si="3"/>
        <v>0</v>
      </c>
    </row>
    <row r="22" spans="1:16" ht="14.25">
      <c r="A22" s="2">
        <v>15</v>
      </c>
      <c r="B22" s="10" t="s">
        <v>24</v>
      </c>
      <c r="C22" s="2" t="s">
        <v>83</v>
      </c>
      <c r="D22" s="9">
        <v>837.1</v>
      </c>
      <c r="E22" s="9">
        <v>0</v>
      </c>
      <c r="F22" s="9"/>
      <c r="G22" s="9">
        <f t="shared" si="4"/>
        <v>0</v>
      </c>
      <c r="H22" s="9">
        <v>10.68</v>
      </c>
      <c r="I22" s="9"/>
      <c r="J22" s="9">
        <f t="shared" si="1"/>
        <v>0</v>
      </c>
      <c r="K22" s="9">
        <v>0</v>
      </c>
      <c r="L22" s="9"/>
      <c r="M22" s="9">
        <f t="shared" si="2"/>
        <v>0</v>
      </c>
      <c r="N22" s="9">
        <f t="shared" si="3"/>
        <v>0</v>
      </c>
      <c r="P22" s="11"/>
    </row>
    <row r="23" spans="1:14" ht="14.25">
      <c r="A23" s="2"/>
      <c r="B23" s="19" t="s">
        <v>59</v>
      </c>
      <c r="C23" s="2" t="s">
        <v>83</v>
      </c>
      <c r="D23" s="9">
        <v>920.8100000000001</v>
      </c>
      <c r="E23" s="9">
        <v>14.24</v>
      </c>
      <c r="F23" s="9"/>
      <c r="G23" s="9">
        <f t="shared" si="4"/>
        <v>0</v>
      </c>
      <c r="H23" s="9">
        <v>0</v>
      </c>
      <c r="I23" s="9"/>
      <c r="J23" s="9">
        <f t="shared" si="1"/>
        <v>0</v>
      </c>
      <c r="K23" s="9">
        <v>0</v>
      </c>
      <c r="L23" s="9"/>
      <c r="M23" s="9">
        <f t="shared" si="2"/>
        <v>0</v>
      </c>
      <c r="N23" s="9">
        <f t="shared" si="3"/>
        <v>0</v>
      </c>
    </row>
    <row r="24" spans="1:16" ht="14.25">
      <c r="A24" s="2">
        <v>16</v>
      </c>
      <c r="B24" s="10" t="s">
        <v>33</v>
      </c>
      <c r="C24" s="2" t="s">
        <v>83</v>
      </c>
      <c r="D24" s="9">
        <v>23</v>
      </c>
      <c r="E24" s="9">
        <v>0</v>
      </c>
      <c r="F24" s="9"/>
      <c r="G24" s="9">
        <f t="shared" si="4"/>
        <v>0</v>
      </c>
      <c r="H24" s="9">
        <v>10.68</v>
      </c>
      <c r="I24" s="9"/>
      <c r="J24" s="9">
        <f t="shared" si="1"/>
        <v>0</v>
      </c>
      <c r="K24" s="9">
        <v>0</v>
      </c>
      <c r="L24" s="9"/>
      <c r="M24" s="9">
        <f t="shared" si="2"/>
        <v>0</v>
      </c>
      <c r="N24" s="9">
        <f t="shared" si="3"/>
        <v>0</v>
      </c>
      <c r="P24" s="11"/>
    </row>
    <row r="25" spans="1:14" ht="14.25">
      <c r="A25" s="2"/>
      <c r="B25" s="19" t="s">
        <v>32</v>
      </c>
      <c r="C25" s="2" t="s">
        <v>83</v>
      </c>
      <c r="D25" s="9">
        <v>25.3</v>
      </c>
      <c r="E25" s="9">
        <v>13.98</v>
      </c>
      <c r="F25" s="9"/>
      <c r="G25" s="9">
        <f t="shared" si="4"/>
        <v>0</v>
      </c>
      <c r="H25" s="9">
        <v>0</v>
      </c>
      <c r="I25" s="9"/>
      <c r="J25" s="9">
        <f t="shared" si="1"/>
        <v>0</v>
      </c>
      <c r="K25" s="9">
        <v>0</v>
      </c>
      <c r="L25" s="9"/>
      <c r="M25" s="9">
        <f t="shared" si="2"/>
        <v>0</v>
      </c>
      <c r="N25" s="9">
        <f t="shared" si="3"/>
        <v>0</v>
      </c>
    </row>
    <row r="26" spans="1:14" ht="14.25">
      <c r="A26" s="2">
        <v>17</v>
      </c>
      <c r="B26" s="10" t="s">
        <v>34</v>
      </c>
      <c r="C26" s="2" t="s">
        <v>83</v>
      </c>
      <c r="D26" s="9">
        <v>24</v>
      </c>
      <c r="E26" s="9">
        <v>0</v>
      </c>
      <c r="F26" s="9"/>
      <c r="G26" s="9">
        <f t="shared" si="4"/>
        <v>0</v>
      </c>
      <c r="H26" s="9">
        <v>18.96</v>
      </c>
      <c r="I26" s="9"/>
      <c r="J26" s="9">
        <f t="shared" si="1"/>
        <v>0</v>
      </c>
      <c r="K26" s="9">
        <v>0</v>
      </c>
      <c r="L26" s="9"/>
      <c r="M26" s="9">
        <f t="shared" si="2"/>
        <v>0</v>
      </c>
      <c r="N26" s="9">
        <f t="shared" si="3"/>
        <v>0</v>
      </c>
    </row>
    <row r="27" spans="1:14" ht="14.25">
      <c r="A27" s="2"/>
      <c r="B27" s="19" t="s">
        <v>32</v>
      </c>
      <c r="C27" s="2" t="s">
        <v>83</v>
      </c>
      <c r="D27" s="9">
        <v>30</v>
      </c>
      <c r="E27" s="9">
        <v>13.98</v>
      </c>
      <c r="F27" s="9"/>
      <c r="G27" s="9">
        <f t="shared" si="4"/>
        <v>0</v>
      </c>
      <c r="H27" s="9">
        <v>0</v>
      </c>
      <c r="I27" s="9"/>
      <c r="J27" s="9">
        <f t="shared" si="1"/>
        <v>0</v>
      </c>
      <c r="K27" s="9">
        <v>0</v>
      </c>
      <c r="L27" s="9"/>
      <c r="M27" s="9">
        <f t="shared" si="2"/>
        <v>0</v>
      </c>
      <c r="N27" s="9">
        <f t="shared" si="3"/>
        <v>0</v>
      </c>
    </row>
    <row r="28" spans="1:14" ht="25.5">
      <c r="A28" s="2">
        <v>18</v>
      </c>
      <c r="B28" s="8" t="s">
        <v>25</v>
      </c>
      <c r="C28" s="3" t="s">
        <v>86</v>
      </c>
      <c r="D28" s="9">
        <v>671.2</v>
      </c>
      <c r="E28" s="9">
        <v>0</v>
      </c>
      <c r="F28" s="9"/>
      <c r="G28" s="9">
        <f t="shared" si="4"/>
        <v>0</v>
      </c>
      <c r="H28" s="9">
        <v>1.12</v>
      </c>
      <c r="I28" s="9"/>
      <c r="J28" s="9">
        <f t="shared" si="1"/>
        <v>0</v>
      </c>
      <c r="K28" s="9">
        <v>0.25</v>
      </c>
      <c r="L28" s="9"/>
      <c r="M28" s="9">
        <f t="shared" si="2"/>
        <v>0</v>
      </c>
      <c r="N28" s="9">
        <f t="shared" si="3"/>
        <v>0</v>
      </c>
    </row>
    <row r="29" spans="1:14" ht="12.75">
      <c r="A29" s="2"/>
      <c r="B29" s="8" t="s">
        <v>26</v>
      </c>
      <c r="C29" s="2" t="s">
        <v>8</v>
      </c>
      <c r="D29" s="9">
        <v>95.98</v>
      </c>
      <c r="E29" s="9">
        <v>97</v>
      </c>
      <c r="F29" s="9"/>
      <c r="G29" s="9">
        <f t="shared" si="4"/>
        <v>0</v>
      </c>
      <c r="H29" s="9">
        <v>0</v>
      </c>
      <c r="I29" s="9"/>
      <c r="J29" s="9">
        <f t="shared" si="1"/>
        <v>0</v>
      </c>
      <c r="K29" s="9">
        <v>0</v>
      </c>
      <c r="L29" s="9"/>
      <c r="M29" s="9">
        <f t="shared" si="2"/>
        <v>0</v>
      </c>
      <c r="N29" s="9">
        <f t="shared" si="3"/>
        <v>0</v>
      </c>
    </row>
    <row r="30" spans="1:14" ht="12.75">
      <c r="A30" s="2"/>
      <c r="B30" s="8" t="s">
        <v>17</v>
      </c>
      <c r="C30" s="2" t="s">
        <v>8</v>
      </c>
      <c r="D30" s="9">
        <v>64.03</v>
      </c>
      <c r="E30" s="9">
        <v>106</v>
      </c>
      <c r="F30" s="9"/>
      <c r="G30" s="9">
        <f t="shared" si="4"/>
        <v>0</v>
      </c>
      <c r="H30" s="9">
        <v>0</v>
      </c>
      <c r="I30" s="9"/>
      <c r="J30" s="9">
        <f t="shared" si="1"/>
        <v>0</v>
      </c>
      <c r="K30" s="9">
        <v>0</v>
      </c>
      <c r="L30" s="9"/>
      <c r="M30" s="9">
        <f t="shared" si="2"/>
        <v>0</v>
      </c>
      <c r="N30" s="9">
        <f t="shared" si="3"/>
        <v>0</v>
      </c>
    </row>
    <row r="31" spans="1:14" ht="12.75">
      <c r="A31" s="2"/>
      <c r="B31" s="8" t="s">
        <v>27</v>
      </c>
      <c r="C31" s="2" t="s">
        <v>8</v>
      </c>
      <c r="D31" s="9">
        <v>0.81</v>
      </c>
      <c r="E31" s="9">
        <v>970</v>
      </c>
      <c r="F31" s="9"/>
      <c r="G31" s="9">
        <f t="shared" si="4"/>
        <v>0</v>
      </c>
      <c r="H31" s="9">
        <v>0</v>
      </c>
      <c r="I31" s="9"/>
      <c r="J31" s="9">
        <f t="shared" si="1"/>
        <v>0</v>
      </c>
      <c r="K31" s="9">
        <v>0</v>
      </c>
      <c r="L31" s="9"/>
      <c r="M31" s="9">
        <f t="shared" si="2"/>
        <v>0</v>
      </c>
      <c r="N31" s="9">
        <f t="shared" si="3"/>
        <v>0</v>
      </c>
    </row>
    <row r="32" spans="1:14" ht="14.25">
      <c r="A32" s="20" t="s">
        <v>60</v>
      </c>
      <c r="B32" s="8" t="s">
        <v>35</v>
      </c>
      <c r="C32" s="2" t="s">
        <v>83</v>
      </c>
      <c r="D32" s="9">
        <v>13.5</v>
      </c>
      <c r="E32" s="9">
        <v>2.82</v>
      </c>
      <c r="F32" s="9"/>
      <c r="G32" s="9">
        <f t="shared" si="4"/>
        <v>0</v>
      </c>
      <c r="H32" s="9">
        <v>13.34</v>
      </c>
      <c r="I32" s="9"/>
      <c r="J32" s="9">
        <f t="shared" si="1"/>
        <v>0</v>
      </c>
      <c r="K32" s="9">
        <v>0</v>
      </c>
      <c r="L32" s="9"/>
      <c r="M32" s="9">
        <f t="shared" si="2"/>
        <v>0</v>
      </c>
      <c r="N32" s="9">
        <f t="shared" si="3"/>
        <v>0</v>
      </c>
    </row>
    <row r="33" spans="1:14" ht="14.25">
      <c r="A33" s="2"/>
      <c r="B33" s="8" t="s">
        <v>37</v>
      </c>
      <c r="C33" s="2" t="s">
        <v>83</v>
      </c>
      <c r="D33" s="9">
        <v>13.77</v>
      </c>
      <c r="E33" s="9">
        <v>100</v>
      </c>
      <c r="F33" s="9"/>
      <c r="G33" s="9">
        <f t="shared" si="4"/>
        <v>0</v>
      </c>
      <c r="H33" s="9">
        <v>0</v>
      </c>
      <c r="I33" s="9"/>
      <c r="J33" s="9">
        <f t="shared" si="1"/>
        <v>0</v>
      </c>
      <c r="K33" s="9">
        <v>0</v>
      </c>
      <c r="L33" s="9"/>
      <c r="M33" s="9">
        <f t="shared" si="2"/>
        <v>0</v>
      </c>
      <c r="N33" s="9">
        <f t="shared" si="3"/>
        <v>0</v>
      </c>
    </row>
    <row r="34" spans="1:14" s="18" customFormat="1" ht="15">
      <c r="A34" s="14">
        <v>20</v>
      </c>
      <c r="B34" s="15" t="s">
        <v>87</v>
      </c>
      <c r="C34" s="14" t="s">
        <v>88</v>
      </c>
      <c r="D34" s="16">
        <v>88.1</v>
      </c>
      <c r="E34" s="16">
        <v>189.59</v>
      </c>
      <c r="F34" s="16"/>
      <c r="G34" s="9">
        <f t="shared" si="4"/>
        <v>0</v>
      </c>
      <c r="H34" s="16">
        <v>135.24</v>
      </c>
      <c r="I34" s="16"/>
      <c r="J34" s="9">
        <f t="shared" si="1"/>
        <v>0</v>
      </c>
      <c r="K34" s="16">
        <v>3.52</v>
      </c>
      <c r="L34" s="16"/>
      <c r="M34" s="9">
        <f t="shared" si="2"/>
        <v>0</v>
      </c>
      <c r="N34" s="9">
        <f t="shared" si="3"/>
        <v>0</v>
      </c>
    </row>
    <row r="35" spans="1:14" s="18" customFormat="1" ht="15">
      <c r="A35" s="14"/>
      <c r="B35" s="21" t="s">
        <v>89</v>
      </c>
      <c r="C35" s="14" t="s">
        <v>88</v>
      </c>
      <c r="D35" s="16">
        <v>89.42</v>
      </c>
      <c r="E35" s="16">
        <v>100</v>
      </c>
      <c r="F35" s="16"/>
      <c r="G35" s="9">
        <f t="shared" si="4"/>
        <v>0</v>
      </c>
      <c r="H35" s="16">
        <v>0</v>
      </c>
      <c r="I35" s="16"/>
      <c r="J35" s="9">
        <f t="shared" si="1"/>
        <v>0</v>
      </c>
      <c r="K35" s="16">
        <v>0</v>
      </c>
      <c r="L35" s="16"/>
      <c r="M35" s="9">
        <f t="shared" si="2"/>
        <v>0</v>
      </c>
      <c r="N35" s="9">
        <f t="shared" si="3"/>
        <v>0</v>
      </c>
    </row>
    <row r="36" spans="1:14" s="18" customFormat="1" ht="12.75">
      <c r="A36" s="22" t="s">
        <v>63</v>
      </c>
      <c r="B36" s="21" t="s">
        <v>61</v>
      </c>
      <c r="C36" s="14" t="s">
        <v>62</v>
      </c>
      <c r="D36" s="16">
        <v>487.7</v>
      </c>
      <c r="E36" s="16">
        <v>6.85</v>
      </c>
      <c r="F36" s="16"/>
      <c r="G36" s="9">
        <f t="shared" si="4"/>
        <v>0</v>
      </c>
      <c r="H36" s="16">
        <v>1.25</v>
      </c>
      <c r="I36" s="16"/>
      <c r="J36" s="9">
        <f t="shared" si="1"/>
        <v>0</v>
      </c>
      <c r="K36" s="16">
        <v>0.17</v>
      </c>
      <c r="L36" s="16"/>
      <c r="M36" s="9">
        <f t="shared" si="2"/>
        <v>0</v>
      </c>
      <c r="N36" s="9">
        <f t="shared" si="3"/>
        <v>0</v>
      </c>
    </row>
    <row r="37" spans="1:19" s="18" customFormat="1" ht="51">
      <c r="A37" s="23">
        <v>22</v>
      </c>
      <c r="B37" s="21" t="s">
        <v>90</v>
      </c>
      <c r="C37" s="23" t="s">
        <v>36</v>
      </c>
      <c r="D37" s="24">
        <v>10.71</v>
      </c>
      <c r="E37" s="16">
        <v>21.15</v>
      </c>
      <c r="F37" s="16"/>
      <c r="G37" s="9">
        <f t="shared" si="4"/>
        <v>0</v>
      </c>
      <c r="H37" s="16">
        <v>63.6</v>
      </c>
      <c r="I37" s="16"/>
      <c r="J37" s="9">
        <f t="shared" si="1"/>
        <v>0</v>
      </c>
      <c r="K37" s="16">
        <v>22.85</v>
      </c>
      <c r="L37" s="16"/>
      <c r="M37" s="9">
        <f t="shared" si="2"/>
        <v>0</v>
      </c>
      <c r="N37" s="9">
        <f t="shared" si="3"/>
        <v>0</v>
      </c>
      <c r="P37" s="25"/>
      <c r="Q37" s="25"/>
      <c r="S37" s="26"/>
    </row>
    <row r="38" spans="1:20" s="18" customFormat="1" ht="12.75">
      <c r="A38" s="14"/>
      <c r="B38" s="21" t="s">
        <v>91</v>
      </c>
      <c r="C38" s="14" t="s">
        <v>43</v>
      </c>
      <c r="D38" s="16">
        <v>11.249999999999998</v>
      </c>
      <c r="E38" s="16">
        <v>169.49</v>
      </c>
      <c r="F38" s="16"/>
      <c r="G38" s="9">
        <f t="shared" si="4"/>
        <v>0</v>
      </c>
      <c r="H38" s="16">
        <v>0</v>
      </c>
      <c r="I38" s="16"/>
      <c r="J38" s="9">
        <f t="shared" si="1"/>
        <v>0</v>
      </c>
      <c r="K38" s="16">
        <v>0</v>
      </c>
      <c r="L38" s="16"/>
      <c r="M38" s="9">
        <f t="shared" si="2"/>
        <v>0</v>
      </c>
      <c r="N38" s="9">
        <f t="shared" si="3"/>
        <v>0</v>
      </c>
      <c r="P38" s="26"/>
      <c r="Q38" s="26"/>
      <c r="R38" s="27"/>
      <c r="S38" s="27"/>
      <c r="T38" s="27"/>
    </row>
    <row r="39" spans="1:19" s="18" customFormat="1" ht="12.75">
      <c r="A39" s="14"/>
      <c r="B39" s="21" t="s">
        <v>64</v>
      </c>
      <c r="C39" s="14" t="s">
        <v>44</v>
      </c>
      <c r="D39" s="16">
        <v>6</v>
      </c>
      <c r="E39" s="16">
        <v>139.83</v>
      </c>
      <c r="F39" s="16"/>
      <c r="G39" s="9">
        <f t="shared" si="4"/>
        <v>0</v>
      </c>
      <c r="H39" s="16">
        <v>0</v>
      </c>
      <c r="I39" s="16"/>
      <c r="J39" s="9">
        <f t="shared" si="1"/>
        <v>0</v>
      </c>
      <c r="K39" s="16">
        <v>0</v>
      </c>
      <c r="L39" s="16"/>
      <c r="M39" s="9">
        <f t="shared" si="2"/>
        <v>0</v>
      </c>
      <c r="N39" s="9">
        <f t="shared" si="3"/>
        <v>0</v>
      </c>
      <c r="P39" s="26"/>
      <c r="Q39" s="25"/>
      <c r="S39" s="27"/>
    </row>
    <row r="40" spans="1:14" s="18" customFormat="1" ht="12.75">
      <c r="A40" s="14"/>
      <c r="B40" s="21" t="s">
        <v>65</v>
      </c>
      <c r="C40" s="14" t="s">
        <v>44</v>
      </c>
      <c r="D40" s="16">
        <v>6</v>
      </c>
      <c r="E40" s="16">
        <v>415.25</v>
      </c>
      <c r="F40" s="16"/>
      <c r="G40" s="9">
        <f t="shared" si="4"/>
        <v>0</v>
      </c>
      <c r="H40" s="16">
        <v>0</v>
      </c>
      <c r="I40" s="16"/>
      <c r="J40" s="9">
        <f t="shared" si="1"/>
        <v>0</v>
      </c>
      <c r="K40" s="16">
        <v>0</v>
      </c>
      <c r="L40" s="16"/>
      <c r="M40" s="9">
        <f t="shared" si="2"/>
        <v>0</v>
      </c>
      <c r="N40" s="9">
        <f t="shared" si="3"/>
        <v>0</v>
      </c>
    </row>
    <row r="41" spans="1:14" s="18" customFormat="1" ht="12.75">
      <c r="A41" s="14"/>
      <c r="B41" s="21" t="s">
        <v>92</v>
      </c>
      <c r="C41" s="14" t="s">
        <v>36</v>
      </c>
      <c r="D41" s="16">
        <v>1.68</v>
      </c>
      <c r="E41" s="16">
        <v>108</v>
      </c>
      <c r="F41" s="16"/>
      <c r="G41" s="9">
        <f t="shared" si="4"/>
        <v>0</v>
      </c>
      <c r="H41" s="16">
        <v>0</v>
      </c>
      <c r="I41" s="16"/>
      <c r="J41" s="9">
        <f t="shared" si="1"/>
        <v>0</v>
      </c>
      <c r="K41" s="16">
        <v>0</v>
      </c>
      <c r="L41" s="16"/>
      <c r="M41" s="9">
        <f t="shared" si="2"/>
        <v>0</v>
      </c>
      <c r="N41" s="9">
        <f t="shared" si="3"/>
        <v>0</v>
      </c>
    </row>
    <row r="42" spans="1:17" s="18" customFormat="1" ht="51">
      <c r="A42" s="23">
        <v>23</v>
      </c>
      <c r="B42" s="21" t="s">
        <v>93</v>
      </c>
      <c r="C42" s="23" t="s">
        <v>36</v>
      </c>
      <c r="D42" s="24">
        <v>11.66</v>
      </c>
      <c r="E42" s="16">
        <v>21.15</v>
      </c>
      <c r="F42" s="16"/>
      <c r="G42" s="9">
        <f t="shared" si="4"/>
        <v>0</v>
      </c>
      <c r="H42" s="16">
        <v>63.6</v>
      </c>
      <c r="I42" s="16"/>
      <c r="J42" s="9">
        <f t="shared" si="1"/>
        <v>0</v>
      </c>
      <c r="K42" s="16">
        <v>22.85</v>
      </c>
      <c r="L42" s="16"/>
      <c r="M42" s="9">
        <f t="shared" si="2"/>
        <v>0</v>
      </c>
      <c r="N42" s="9">
        <f t="shared" si="3"/>
        <v>0</v>
      </c>
      <c r="Q42" s="28"/>
    </row>
    <row r="43" spans="1:14" s="18" customFormat="1" ht="12.75">
      <c r="A43" s="14"/>
      <c r="B43" s="21" t="s">
        <v>94</v>
      </c>
      <c r="C43" s="14" t="s">
        <v>43</v>
      </c>
      <c r="D43" s="16">
        <v>20.48</v>
      </c>
      <c r="E43" s="16">
        <v>93.22</v>
      </c>
      <c r="F43" s="16"/>
      <c r="G43" s="9">
        <f t="shared" si="4"/>
        <v>0</v>
      </c>
      <c r="H43" s="16">
        <v>0</v>
      </c>
      <c r="I43" s="16"/>
      <c r="J43" s="9">
        <f t="shared" si="1"/>
        <v>0</v>
      </c>
      <c r="K43" s="16">
        <v>0</v>
      </c>
      <c r="L43" s="16"/>
      <c r="M43" s="9">
        <f t="shared" si="2"/>
        <v>0</v>
      </c>
      <c r="N43" s="9">
        <f t="shared" si="3"/>
        <v>0</v>
      </c>
    </row>
    <row r="44" spans="1:19" s="18" customFormat="1" ht="12.75">
      <c r="A44" s="14"/>
      <c r="B44" s="21" t="s">
        <v>95</v>
      </c>
      <c r="C44" s="14" t="s">
        <v>44</v>
      </c>
      <c r="D44" s="16">
        <v>13</v>
      </c>
      <c r="E44" s="16">
        <v>97.46</v>
      </c>
      <c r="F44" s="16"/>
      <c r="G44" s="9">
        <f t="shared" si="4"/>
        <v>0</v>
      </c>
      <c r="H44" s="16">
        <v>0</v>
      </c>
      <c r="I44" s="16"/>
      <c r="J44" s="9">
        <f t="shared" si="1"/>
        <v>0</v>
      </c>
      <c r="K44" s="16">
        <v>0</v>
      </c>
      <c r="L44" s="16"/>
      <c r="M44" s="9">
        <f t="shared" si="2"/>
        <v>0</v>
      </c>
      <c r="N44" s="9">
        <f t="shared" si="3"/>
        <v>0</v>
      </c>
      <c r="P44" s="26"/>
      <c r="Q44" s="26"/>
      <c r="S44" s="26"/>
    </row>
    <row r="45" spans="1:20" s="18" customFormat="1" ht="12.75">
      <c r="A45" s="14"/>
      <c r="B45" s="21" t="s">
        <v>96</v>
      </c>
      <c r="C45" s="14" t="s">
        <v>44</v>
      </c>
      <c r="D45" s="16">
        <v>13</v>
      </c>
      <c r="E45" s="16">
        <v>354.24</v>
      </c>
      <c r="F45" s="16"/>
      <c r="G45" s="9">
        <f t="shared" si="4"/>
        <v>0</v>
      </c>
      <c r="H45" s="16">
        <v>0</v>
      </c>
      <c r="I45" s="16"/>
      <c r="J45" s="9">
        <f t="shared" si="1"/>
        <v>0</v>
      </c>
      <c r="K45" s="16">
        <v>0</v>
      </c>
      <c r="L45" s="16"/>
      <c r="M45" s="9">
        <f t="shared" si="2"/>
        <v>0</v>
      </c>
      <c r="N45" s="9">
        <f t="shared" si="3"/>
        <v>0</v>
      </c>
      <c r="P45" s="26"/>
      <c r="Q45" s="26"/>
      <c r="R45" s="29"/>
      <c r="S45" s="26"/>
      <c r="T45" s="29"/>
    </row>
    <row r="46" spans="1:20" s="18" customFormat="1" ht="12.75">
      <c r="A46" s="14"/>
      <c r="B46" s="21" t="s">
        <v>92</v>
      </c>
      <c r="C46" s="14" t="s">
        <v>36</v>
      </c>
      <c r="D46" s="16">
        <v>1.83</v>
      </c>
      <c r="E46" s="16">
        <v>108</v>
      </c>
      <c r="F46" s="16"/>
      <c r="G46" s="9">
        <f t="shared" si="4"/>
        <v>0</v>
      </c>
      <c r="H46" s="16">
        <v>0</v>
      </c>
      <c r="I46" s="16"/>
      <c r="J46" s="9">
        <f t="shared" si="1"/>
        <v>0</v>
      </c>
      <c r="K46" s="16">
        <v>0</v>
      </c>
      <c r="L46" s="16"/>
      <c r="M46" s="9">
        <f t="shared" si="2"/>
        <v>0</v>
      </c>
      <c r="N46" s="9">
        <f t="shared" si="3"/>
        <v>0</v>
      </c>
      <c r="P46" s="26"/>
      <c r="Q46" s="26"/>
      <c r="R46" s="29"/>
      <c r="S46" s="26"/>
      <c r="T46" s="27"/>
    </row>
    <row r="47" spans="1:17" ht="38.25">
      <c r="A47" s="3">
        <v>24</v>
      </c>
      <c r="B47" s="8" t="s">
        <v>55</v>
      </c>
      <c r="C47" s="3" t="s">
        <v>83</v>
      </c>
      <c r="D47" s="30">
        <v>8</v>
      </c>
      <c r="E47" s="9">
        <v>0</v>
      </c>
      <c r="F47" s="9"/>
      <c r="G47" s="9">
        <f t="shared" si="4"/>
        <v>0</v>
      </c>
      <c r="H47" s="9">
        <v>63.6</v>
      </c>
      <c r="I47" s="9"/>
      <c r="J47" s="9">
        <f t="shared" si="1"/>
        <v>0</v>
      </c>
      <c r="K47" s="9">
        <v>22.85</v>
      </c>
      <c r="L47" s="9"/>
      <c r="M47" s="9">
        <f t="shared" si="2"/>
        <v>0</v>
      </c>
      <c r="N47" s="9">
        <f t="shared" si="3"/>
        <v>0</v>
      </c>
      <c r="Q47" s="31"/>
    </row>
    <row r="48" spans="1:20" ht="14.25">
      <c r="A48" s="2"/>
      <c r="B48" s="8" t="s">
        <v>39</v>
      </c>
      <c r="C48" s="2" t="s">
        <v>83</v>
      </c>
      <c r="D48" s="9">
        <v>8</v>
      </c>
      <c r="E48" s="16">
        <v>100</v>
      </c>
      <c r="F48" s="16"/>
      <c r="G48" s="9">
        <f t="shared" si="4"/>
        <v>0</v>
      </c>
      <c r="H48" s="9">
        <v>0</v>
      </c>
      <c r="I48" s="9"/>
      <c r="J48" s="9">
        <f t="shared" si="1"/>
        <v>0</v>
      </c>
      <c r="K48" s="9">
        <v>0</v>
      </c>
      <c r="L48" s="9"/>
      <c r="M48" s="9">
        <f t="shared" si="2"/>
        <v>0</v>
      </c>
      <c r="N48" s="9">
        <f t="shared" si="3"/>
        <v>0</v>
      </c>
      <c r="P48" s="32"/>
      <c r="Q48" s="32"/>
      <c r="R48" s="33"/>
      <c r="S48" s="32"/>
      <c r="T48" s="34"/>
    </row>
    <row r="49" spans="1:20" ht="12.75">
      <c r="A49" s="2"/>
      <c r="B49" s="35" t="s">
        <v>54</v>
      </c>
      <c r="C49" s="2" t="s">
        <v>15</v>
      </c>
      <c r="D49" s="9">
        <v>35</v>
      </c>
      <c r="E49" s="9">
        <v>169.49</v>
      </c>
      <c r="F49" s="9"/>
      <c r="G49" s="9">
        <f t="shared" si="4"/>
        <v>0</v>
      </c>
      <c r="H49" s="9">
        <v>0</v>
      </c>
      <c r="I49" s="9"/>
      <c r="J49" s="9">
        <f t="shared" si="1"/>
        <v>0</v>
      </c>
      <c r="K49" s="9">
        <v>0</v>
      </c>
      <c r="L49" s="9"/>
      <c r="M49" s="9">
        <f t="shared" si="2"/>
        <v>0</v>
      </c>
      <c r="N49" s="9">
        <f t="shared" si="3"/>
        <v>0</v>
      </c>
      <c r="P49" s="32"/>
      <c r="Q49" s="32"/>
      <c r="R49" s="33"/>
      <c r="S49" s="32"/>
      <c r="T49" s="33"/>
    </row>
    <row r="50" spans="1:20" ht="12.75">
      <c r="A50" s="2"/>
      <c r="B50" s="10" t="s">
        <v>47</v>
      </c>
      <c r="C50" s="2" t="s">
        <v>15</v>
      </c>
      <c r="D50" s="9">
        <v>35</v>
      </c>
      <c r="E50" s="9">
        <v>27.97</v>
      </c>
      <c r="F50" s="9"/>
      <c r="G50" s="9">
        <f t="shared" si="4"/>
        <v>0</v>
      </c>
      <c r="H50" s="9">
        <v>0</v>
      </c>
      <c r="I50" s="9"/>
      <c r="J50" s="9">
        <f t="shared" si="1"/>
        <v>0</v>
      </c>
      <c r="K50" s="9">
        <v>0</v>
      </c>
      <c r="L50" s="9"/>
      <c r="M50" s="9">
        <f t="shared" si="2"/>
        <v>0</v>
      </c>
      <c r="N50" s="9">
        <f t="shared" si="3"/>
        <v>0</v>
      </c>
      <c r="P50" s="32"/>
      <c r="Q50" s="32"/>
      <c r="R50" s="33"/>
      <c r="S50" s="32"/>
      <c r="T50" s="33"/>
    </row>
    <row r="51" spans="1:19" s="18" customFormat="1" ht="51">
      <c r="A51" s="23">
        <v>25</v>
      </c>
      <c r="B51" s="21" t="s">
        <v>97</v>
      </c>
      <c r="C51" s="23" t="s">
        <v>88</v>
      </c>
      <c r="D51" s="24">
        <v>28.32</v>
      </c>
      <c r="E51" s="16">
        <v>21.15</v>
      </c>
      <c r="F51" s="16"/>
      <c r="G51" s="9">
        <f t="shared" si="4"/>
        <v>0</v>
      </c>
      <c r="H51" s="16">
        <v>63.6</v>
      </c>
      <c r="I51" s="16"/>
      <c r="J51" s="9">
        <f t="shared" si="1"/>
        <v>0</v>
      </c>
      <c r="K51" s="16">
        <v>22.85</v>
      </c>
      <c r="L51" s="16"/>
      <c r="M51" s="9">
        <f t="shared" si="2"/>
        <v>0</v>
      </c>
      <c r="N51" s="9">
        <f t="shared" si="3"/>
        <v>0</v>
      </c>
      <c r="P51" s="25"/>
      <c r="Q51" s="25"/>
      <c r="S51" s="26"/>
    </row>
    <row r="52" spans="1:20" s="18" customFormat="1" ht="12.75">
      <c r="A52" s="14"/>
      <c r="B52" s="36" t="s">
        <v>66</v>
      </c>
      <c r="C52" s="14" t="s">
        <v>43</v>
      </c>
      <c r="D52" s="16">
        <v>29.6</v>
      </c>
      <c r="E52" s="16">
        <v>169.49</v>
      </c>
      <c r="F52" s="16"/>
      <c r="G52" s="9">
        <f t="shared" si="4"/>
        <v>0</v>
      </c>
      <c r="H52" s="16">
        <v>0</v>
      </c>
      <c r="I52" s="16"/>
      <c r="J52" s="9">
        <f t="shared" si="1"/>
        <v>0</v>
      </c>
      <c r="K52" s="16">
        <v>0</v>
      </c>
      <c r="L52" s="16"/>
      <c r="M52" s="9">
        <f t="shared" si="2"/>
        <v>0</v>
      </c>
      <c r="N52" s="9">
        <f t="shared" si="3"/>
        <v>0</v>
      </c>
      <c r="P52" s="26"/>
      <c r="Q52" s="26"/>
      <c r="R52" s="27"/>
      <c r="S52" s="27"/>
      <c r="T52" s="27"/>
    </row>
    <row r="53" spans="1:19" s="18" customFormat="1" ht="12.75">
      <c r="A53" s="14"/>
      <c r="B53" s="36" t="s">
        <v>98</v>
      </c>
      <c r="C53" s="14" t="s">
        <v>44</v>
      </c>
      <c r="D53" s="16">
        <v>16</v>
      </c>
      <c r="E53" s="16">
        <v>139.83</v>
      </c>
      <c r="F53" s="16"/>
      <c r="G53" s="9">
        <f t="shared" si="4"/>
        <v>0</v>
      </c>
      <c r="H53" s="16">
        <v>0</v>
      </c>
      <c r="I53" s="16"/>
      <c r="J53" s="9">
        <f t="shared" si="1"/>
        <v>0</v>
      </c>
      <c r="K53" s="16">
        <v>0</v>
      </c>
      <c r="L53" s="16"/>
      <c r="M53" s="9">
        <f t="shared" si="2"/>
        <v>0</v>
      </c>
      <c r="N53" s="9">
        <f t="shared" si="3"/>
        <v>0</v>
      </c>
      <c r="P53" s="26"/>
      <c r="Q53" s="25"/>
      <c r="S53" s="27"/>
    </row>
    <row r="54" spans="1:14" s="18" customFormat="1" ht="12.75">
      <c r="A54" s="14"/>
      <c r="B54" s="36" t="s">
        <v>52</v>
      </c>
      <c r="C54" s="14" t="s">
        <v>44</v>
      </c>
      <c r="D54" s="16">
        <v>16</v>
      </c>
      <c r="E54" s="16">
        <v>415.25</v>
      </c>
      <c r="F54" s="16"/>
      <c r="G54" s="9">
        <f t="shared" si="4"/>
        <v>0</v>
      </c>
      <c r="H54" s="16">
        <v>0</v>
      </c>
      <c r="I54" s="16"/>
      <c r="J54" s="9">
        <f t="shared" si="1"/>
        <v>0</v>
      </c>
      <c r="K54" s="16">
        <v>0</v>
      </c>
      <c r="L54" s="16"/>
      <c r="M54" s="9">
        <f t="shared" si="2"/>
        <v>0</v>
      </c>
      <c r="N54" s="9">
        <f t="shared" si="3"/>
        <v>0</v>
      </c>
    </row>
    <row r="55" spans="1:14" s="18" customFormat="1" ht="12.75">
      <c r="A55" s="14"/>
      <c r="B55" s="21" t="s">
        <v>92</v>
      </c>
      <c r="C55" s="14" t="s">
        <v>36</v>
      </c>
      <c r="D55" s="16">
        <v>4.45</v>
      </c>
      <c r="E55" s="16">
        <v>108</v>
      </c>
      <c r="F55" s="16"/>
      <c r="G55" s="9">
        <f t="shared" si="4"/>
        <v>0</v>
      </c>
      <c r="H55" s="16">
        <v>0</v>
      </c>
      <c r="I55" s="16"/>
      <c r="J55" s="9">
        <f t="shared" si="1"/>
        <v>0</v>
      </c>
      <c r="K55" s="16">
        <v>0</v>
      </c>
      <c r="L55" s="16"/>
      <c r="M55" s="9">
        <f t="shared" si="2"/>
        <v>0</v>
      </c>
      <c r="N55" s="9">
        <f t="shared" si="3"/>
        <v>0</v>
      </c>
    </row>
    <row r="56" spans="1:19" s="18" customFormat="1" ht="63.75">
      <c r="A56" s="23">
        <v>26</v>
      </c>
      <c r="B56" s="21" t="s">
        <v>99</v>
      </c>
      <c r="C56" s="23" t="s">
        <v>88</v>
      </c>
      <c r="D56" s="24">
        <v>66.65</v>
      </c>
      <c r="E56" s="16">
        <v>21.15</v>
      </c>
      <c r="F56" s="16"/>
      <c r="G56" s="9">
        <f t="shared" si="4"/>
        <v>0</v>
      </c>
      <c r="H56" s="16">
        <v>63.6</v>
      </c>
      <c r="I56" s="16"/>
      <c r="J56" s="9">
        <f t="shared" si="1"/>
        <v>0</v>
      </c>
      <c r="K56" s="16">
        <v>22.85</v>
      </c>
      <c r="L56" s="16"/>
      <c r="M56" s="9">
        <f t="shared" si="2"/>
        <v>0</v>
      </c>
      <c r="N56" s="9">
        <f t="shared" si="3"/>
        <v>0</v>
      </c>
      <c r="P56" s="25"/>
      <c r="Q56" s="25"/>
      <c r="S56" s="26"/>
    </row>
    <row r="57" spans="1:20" s="18" customFormat="1" ht="12.75">
      <c r="A57" s="14"/>
      <c r="B57" s="36" t="s">
        <v>48</v>
      </c>
      <c r="C57" s="14" t="s">
        <v>43</v>
      </c>
      <c r="D57" s="16">
        <v>59.400000000000006</v>
      </c>
      <c r="E57" s="16">
        <v>169.49</v>
      </c>
      <c r="F57" s="16"/>
      <c r="G57" s="9">
        <f t="shared" si="4"/>
        <v>0</v>
      </c>
      <c r="H57" s="16">
        <v>0</v>
      </c>
      <c r="I57" s="16"/>
      <c r="J57" s="9">
        <f t="shared" si="1"/>
        <v>0</v>
      </c>
      <c r="K57" s="16">
        <v>0</v>
      </c>
      <c r="L57" s="16"/>
      <c r="M57" s="9">
        <f t="shared" si="2"/>
        <v>0</v>
      </c>
      <c r="N57" s="9">
        <f t="shared" si="3"/>
        <v>0</v>
      </c>
      <c r="P57" s="26"/>
      <c r="Q57" s="26"/>
      <c r="R57" s="27"/>
      <c r="S57" s="27"/>
      <c r="T57" s="27"/>
    </row>
    <row r="58" spans="1:19" s="18" customFormat="1" ht="12.75">
      <c r="A58" s="14"/>
      <c r="B58" s="36" t="s">
        <v>100</v>
      </c>
      <c r="C58" s="14" t="s">
        <v>44</v>
      </c>
      <c r="D58" s="16">
        <v>44</v>
      </c>
      <c r="E58" s="16">
        <v>139.83</v>
      </c>
      <c r="F58" s="16"/>
      <c r="G58" s="9">
        <f t="shared" si="4"/>
        <v>0</v>
      </c>
      <c r="H58" s="16">
        <v>0</v>
      </c>
      <c r="I58" s="16"/>
      <c r="J58" s="9">
        <f t="shared" si="1"/>
        <v>0</v>
      </c>
      <c r="K58" s="16">
        <v>0</v>
      </c>
      <c r="L58" s="16"/>
      <c r="M58" s="9">
        <f t="shared" si="2"/>
        <v>0</v>
      </c>
      <c r="N58" s="9">
        <f t="shared" si="3"/>
        <v>0</v>
      </c>
      <c r="P58" s="26"/>
      <c r="Q58" s="25"/>
      <c r="S58" s="27"/>
    </row>
    <row r="59" spans="1:14" s="18" customFormat="1" ht="12.75">
      <c r="A59" s="14"/>
      <c r="B59" s="19" t="s">
        <v>53</v>
      </c>
      <c r="C59" s="14" t="s">
        <v>44</v>
      </c>
      <c r="D59" s="16">
        <v>44</v>
      </c>
      <c r="E59" s="16">
        <v>354.24</v>
      </c>
      <c r="F59" s="16"/>
      <c r="G59" s="9">
        <f t="shared" si="4"/>
        <v>0</v>
      </c>
      <c r="H59" s="16">
        <v>0</v>
      </c>
      <c r="I59" s="16"/>
      <c r="J59" s="9">
        <f t="shared" si="1"/>
        <v>0</v>
      </c>
      <c r="K59" s="16">
        <v>0</v>
      </c>
      <c r="L59" s="16"/>
      <c r="M59" s="9">
        <f t="shared" si="2"/>
        <v>0</v>
      </c>
      <c r="N59" s="9">
        <f t="shared" si="3"/>
        <v>0</v>
      </c>
    </row>
    <row r="60" spans="1:20" ht="12.75">
      <c r="A60" s="2"/>
      <c r="B60" s="10" t="s">
        <v>47</v>
      </c>
      <c r="C60" s="2" t="s">
        <v>15</v>
      </c>
      <c r="D60" s="9">
        <v>44</v>
      </c>
      <c r="E60" s="9">
        <v>27.97</v>
      </c>
      <c r="F60" s="9"/>
      <c r="G60" s="9">
        <f t="shared" si="4"/>
        <v>0</v>
      </c>
      <c r="H60" s="9">
        <v>0</v>
      </c>
      <c r="I60" s="9"/>
      <c r="J60" s="9">
        <f t="shared" si="1"/>
        <v>0</v>
      </c>
      <c r="K60" s="9">
        <v>0</v>
      </c>
      <c r="L60" s="9"/>
      <c r="M60" s="9">
        <f t="shared" si="2"/>
        <v>0</v>
      </c>
      <c r="N60" s="9">
        <f t="shared" si="3"/>
        <v>0</v>
      </c>
      <c r="P60" s="32"/>
      <c r="Q60" s="32"/>
      <c r="R60" s="33"/>
      <c r="S60" s="32"/>
      <c r="T60" s="33"/>
    </row>
    <row r="61" spans="1:14" s="18" customFormat="1" ht="12.75">
      <c r="A61" s="14"/>
      <c r="B61" s="21" t="s">
        <v>92</v>
      </c>
      <c r="C61" s="14" t="s">
        <v>36</v>
      </c>
      <c r="D61" s="16">
        <v>10.46</v>
      </c>
      <c r="E61" s="16">
        <v>108</v>
      </c>
      <c r="F61" s="16"/>
      <c r="G61" s="9">
        <f t="shared" si="4"/>
        <v>0</v>
      </c>
      <c r="H61" s="16">
        <v>0</v>
      </c>
      <c r="I61" s="16"/>
      <c r="J61" s="9">
        <f t="shared" si="1"/>
        <v>0</v>
      </c>
      <c r="K61" s="16">
        <v>0</v>
      </c>
      <c r="L61" s="16"/>
      <c r="M61" s="9">
        <f t="shared" si="2"/>
        <v>0</v>
      </c>
      <c r="N61" s="9">
        <f t="shared" si="3"/>
        <v>0</v>
      </c>
    </row>
    <row r="62" spans="1:19" s="18" customFormat="1" ht="38.25">
      <c r="A62" s="23">
        <v>27</v>
      </c>
      <c r="B62" s="21" t="s">
        <v>101</v>
      </c>
      <c r="C62" s="23" t="s">
        <v>88</v>
      </c>
      <c r="D62" s="24">
        <v>2.55</v>
      </c>
      <c r="E62" s="16">
        <v>0</v>
      </c>
      <c r="F62" s="16"/>
      <c r="G62" s="9">
        <f t="shared" si="4"/>
        <v>0</v>
      </c>
      <c r="H62" s="16">
        <v>63.6</v>
      </c>
      <c r="I62" s="16"/>
      <c r="J62" s="9">
        <f t="shared" si="1"/>
        <v>0</v>
      </c>
      <c r="K62" s="16">
        <v>22.85</v>
      </c>
      <c r="L62" s="16"/>
      <c r="M62" s="9">
        <f t="shared" si="2"/>
        <v>0</v>
      </c>
      <c r="N62" s="9">
        <f t="shared" si="3"/>
        <v>0</v>
      </c>
      <c r="P62" s="25"/>
      <c r="Q62" s="25"/>
      <c r="S62" s="26"/>
    </row>
    <row r="63" spans="1:20" s="18" customFormat="1" ht="12.75">
      <c r="A63" s="14"/>
      <c r="B63" s="36" t="s">
        <v>48</v>
      </c>
      <c r="C63" s="14" t="s">
        <v>43</v>
      </c>
      <c r="D63" s="16">
        <v>5</v>
      </c>
      <c r="E63" s="16">
        <v>169.49</v>
      </c>
      <c r="F63" s="16"/>
      <c r="G63" s="9">
        <f t="shared" si="4"/>
        <v>0</v>
      </c>
      <c r="H63" s="16">
        <v>0</v>
      </c>
      <c r="I63" s="16"/>
      <c r="J63" s="9">
        <f t="shared" si="1"/>
        <v>0</v>
      </c>
      <c r="K63" s="16">
        <v>0</v>
      </c>
      <c r="L63" s="16"/>
      <c r="M63" s="9">
        <f t="shared" si="2"/>
        <v>0</v>
      </c>
      <c r="N63" s="9">
        <f t="shared" si="3"/>
        <v>0</v>
      </c>
      <c r="P63" s="26"/>
      <c r="Q63" s="26"/>
      <c r="R63" s="27"/>
      <c r="S63" s="27"/>
      <c r="T63" s="27"/>
    </row>
    <row r="64" spans="1:14" s="18" customFormat="1" ht="12.75">
      <c r="A64" s="14">
        <v>28</v>
      </c>
      <c r="B64" s="15" t="s">
        <v>102</v>
      </c>
      <c r="C64" s="14" t="s">
        <v>36</v>
      </c>
      <c r="D64" s="16">
        <v>2.4</v>
      </c>
      <c r="E64" s="16">
        <v>2.5</v>
      </c>
      <c r="F64" s="16"/>
      <c r="G64" s="9">
        <f t="shared" si="4"/>
        <v>0</v>
      </c>
      <c r="H64" s="16">
        <v>15.84</v>
      </c>
      <c r="I64" s="16"/>
      <c r="J64" s="9">
        <f t="shared" si="1"/>
        <v>0</v>
      </c>
      <c r="K64" s="16">
        <v>0</v>
      </c>
      <c r="L64" s="16"/>
      <c r="M64" s="9">
        <f t="shared" si="2"/>
        <v>0</v>
      </c>
      <c r="N64" s="9">
        <f t="shared" si="3"/>
        <v>0</v>
      </c>
    </row>
    <row r="65" spans="1:14" s="18" customFormat="1" ht="12.75">
      <c r="A65" s="14"/>
      <c r="B65" s="21" t="s">
        <v>103</v>
      </c>
      <c r="C65" s="14" t="s">
        <v>36</v>
      </c>
      <c r="D65" s="16">
        <v>2.45</v>
      </c>
      <c r="E65" s="16">
        <v>91</v>
      </c>
      <c r="F65" s="16"/>
      <c r="G65" s="9">
        <f t="shared" si="4"/>
        <v>0</v>
      </c>
      <c r="H65" s="16">
        <v>0</v>
      </c>
      <c r="I65" s="16"/>
      <c r="J65" s="9">
        <f t="shared" si="1"/>
        <v>0</v>
      </c>
      <c r="K65" s="16">
        <v>0</v>
      </c>
      <c r="L65" s="16"/>
      <c r="M65" s="9">
        <f t="shared" si="2"/>
        <v>0</v>
      </c>
      <c r="N65" s="9">
        <f t="shared" si="3"/>
        <v>0</v>
      </c>
    </row>
    <row r="66" spans="1:14" ht="14.25">
      <c r="A66" s="2">
        <v>29</v>
      </c>
      <c r="B66" s="8" t="s">
        <v>30</v>
      </c>
      <c r="C66" s="2" t="s">
        <v>86</v>
      </c>
      <c r="D66" s="30">
        <v>622.7</v>
      </c>
      <c r="E66" s="9">
        <v>0.07</v>
      </c>
      <c r="F66" s="9"/>
      <c r="G66" s="9">
        <f t="shared" si="4"/>
        <v>0</v>
      </c>
      <c r="H66" s="9">
        <v>2.02</v>
      </c>
      <c r="I66" s="9"/>
      <c r="J66" s="9">
        <f t="shared" si="1"/>
        <v>0</v>
      </c>
      <c r="K66" s="9">
        <v>0.05</v>
      </c>
      <c r="L66" s="9"/>
      <c r="M66" s="9">
        <f t="shared" si="2"/>
        <v>0</v>
      </c>
      <c r="N66" s="9">
        <f t="shared" si="3"/>
        <v>0</v>
      </c>
    </row>
    <row r="67" spans="1:14" ht="12.75">
      <c r="A67" s="2"/>
      <c r="B67" s="8" t="s">
        <v>11</v>
      </c>
      <c r="C67" s="2" t="s">
        <v>9</v>
      </c>
      <c r="D67" s="9">
        <v>1.49</v>
      </c>
      <c r="E67" s="9">
        <v>960</v>
      </c>
      <c r="F67" s="9"/>
      <c r="G67" s="9">
        <f t="shared" si="4"/>
        <v>0</v>
      </c>
      <c r="H67" s="9">
        <v>0</v>
      </c>
      <c r="I67" s="9"/>
      <c r="J67" s="9">
        <f t="shared" si="1"/>
        <v>0</v>
      </c>
      <c r="K67" s="9">
        <v>0</v>
      </c>
      <c r="L67" s="9"/>
      <c r="M67" s="9">
        <f t="shared" si="2"/>
        <v>0</v>
      </c>
      <c r="N67" s="9">
        <f t="shared" si="3"/>
        <v>0</v>
      </c>
    </row>
    <row r="68" spans="1:14" s="18" customFormat="1" ht="25.5">
      <c r="A68" s="14">
        <v>30</v>
      </c>
      <c r="B68" s="21" t="s">
        <v>104</v>
      </c>
      <c r="C68" s="14" t="s">
        <v>43</v>
      </c>
      <c r="D68" s="16">
        <v>387.5</v>
      </c>
      <c r="E68" s="16">
        <v>0.14</v>
      </c>
      <c r="F68" s="16"/>
      <c r="G68" s="9">
        <f t="shared" si="4"/>
        <v>0</v>
      </c>
      <c r="H68" s="16">
        <v>4.34</v>
      </c>
      <c r="I68" s="16"/>
      <c r="J68" s="9">
        <f t="shared" si="1"/>
        <v>0</v>
      </c>
      <c r="K68" s="16">
        <v>0.83</v>
      </c>
      <c r="L68" s="16"/>
      <c r="M68" s="9">
        <f t="shared" si="2"/>
        <v>0</v>
      </c>
      <c r="N68" s="9">
        <f t="shared" si="3"/>
        <v>0</v>
      </c>
    </row>
    <row r="69" spans="1:14" s="18" customFormat="1" ht="12.75">
      <c r="A69" s="14"/>
      <c r="B69" s="21" t="s">
        <v>105</v>
      </c>
      <c r="C69" s="14" t="s">
        <v>43</v>
      </c>
      <c r="D69" s="16">
        <v>391.38</v>
      </c>
      <c r="E69" s="16">
        <v>234.33</v>
      </c>
      <c r="F69" s="16"/>
      <c r="G69" s="9">
        <f t="shared" si="4"/>
        <v>0</v>
      </c>
      <c r="H69" s="16">
        <v>0</v>
      </c>
      <c r="I69" s="16"/>
      <c r="J69" s="9">
        <f t="shared" si="1"/>
        <v>0</v>
      </c>
      <c r="K69" s="16">
        <v>0</v>
      </c>
      <c r="L69" s="16"/>
      <c r="M69" s="9">
        <f t="shared" si="2"/>
        <v>0</v>
      </c>
      <c r="N69" s="9">
        <f t="shared" si="3"/>
        <v>0</v>
      </c>
    </row>
    <row r="70" spans="1:14" s="18" customFormat="1" ht="25.5">
      <c r="A70" s="14">
        <v>31</v>
      </c>
      <c r="B70" s="21" t="s">
        <v>106</v>
      </c>
      <c r="C70" s="14" t="s">
        <v>43</v>
      </c>
      <c r="D70" s="16">
        <v>38</v>
      </c>
      <c r="E70" s="16">
        <v>0.03</v>
      </c>
      <c r="F70" s="16"/>
      <c r="G70" s="9">
        <f t="shared" si="4"/>
        <v>0</v>
      </c>
      <c r="H70" s="16">
        <v>1.47</v>
      </c>
      <c r="I70" s="16"/>
      <c r="J70" s="9">
        <f t="shared" si="1"/>
        <v>0</v>
      </c>
      <c r="K70" s="16">
        <v>0.35</v>
      </c>
      <c r="L70" s="16"/>
      <c r="M70" s="9">
        <f t="shared" si="2"/>
        <v>0</v>
      </c>
      <c r="N70" s="9">
        <f t="shared" si="3"/>
        <v>0</v>
      </c>
    </row>
    <row r="71" spans="1:14" s="18" customFormat="1" ht="12.75">
      <c r="A71" s="14"/>
      <c r="B71" s="21" t="s">
        <v>107</v>
      </c>
      <c r="C71" s="14" t="s">
        <v>43</v>
      </c>
      <c r="D71" s="16">
        <v>38.38</v>
      </c>
      <c r="E71" s="16">
        <v>14.41</v>
      </c>
      <c r="F71" s="16"/>
      <c r="G71" s="9">
        <f t="shared" si="4"/>
        <v>0</v>
      </c>
      <c r="H71" s="16">
        <v>0</v>
      </c>
      <c r="I71" s="16"/>
      <c r="J71" s="9">
        <f aca="true" t="shared" si="5" ref="J71:J97">D71*I71</f>
        <v>0</v>
      </c>
      <c r="K71" s="16">
        <v>0</v>
      </c>
      <c r="L71" s="16"/>
      <c r="M71" s="9">
        <f aca="true" t="shared" si="6" ref="M71:M97">D71*L71</f>
        <v>0</v>
      </c>
      <c r="N71" s="9">
        <f aca="true" t="shared" si="7" ref="N71:N97">G71+J71+M71</f>
        <v>0</v>
      </c>
    </row>
    <row r="72" spans="1:14" ht="25.5">
      <c r="A72" s="2">
        <v>32</v>
      </c>
      <c r="B72" s="8" t="s">
        <v>51</v>
      </c>
      <c r="C72" s="2" t="s">
        <v>5</v>
      </c>
      <c r="D72" s="9">
        <v>162</v>
      </c>
      <c r="E72" s="9">
        <v>0.02</v>
      </c>
      <c r="F72" s="9"/>
      <c r="G72" s="9">
        <f t="shared" si="4"/>
        <v>0</v>
      </c>
      <c r="H72" s="9">
        <v>1.09</v>
      </c>
      <c r="I72" s="9"/>
      <c r="J72" s="9">
        <f t="shared" si="5"/>
        <v>0</v>
      </c>
      <c r="K72" s="9">
        <v>0.29</v>
      </c>
      <c r="L72" s="9"/>
      <c r="M72" s="9">
        <f t="shared" si="6"/>
        <v>0</v>
      </c>
      <c r="N72" s="9">
        <f t="shared" si="7"/>
        <v>0</v>
      </c>
    </row>
    <row r="73" spans="1:14" ht="12.75">
      <c r="A73" s="2"/>
      <c r="B73" s="36" t="s">
        <v>45</v>
      </c>
      <c r="C73" s="2" t="s">
        <v>5</v>
      </c>
      <c r="D73" s="9">
        <v>163.62</v>
      </c>
      <c r="E73" s="9">
        <v>11.86</v>
      </c>
      <c r="F73" s="9"/>
      <c r="G73" s="9">
        <f t="shared" si="4"/>
        <v>0</v>
      </c>
      <c r="H73" s="9">
        <v>0</v>
      </c>
      <c r="I73" s="9"/>
      <c r="J73" s="9">
        <f t="shared" si="5"/>
        <v>0</v>
      </c>
      <c r="K73" s="9">
        <v>0</v>
      </c>
      <c r="L73" s="9"/>
      <c r="M73" s="9">
        <f t="shared" si="6"/>
        <v>0</v>
      </c>
      <c r="N73" s="9">
        <f t="shared" si="7"/>
        <v>0</v>
      </c>
    </row>
    <row r="74" spans="1:14" s="18" customFormat="1" ht="25.5">
      <c r="A74" s="14">
        <v>33</v>
      </c>
      <c r="B74" s="21" t="s">
        <v>108</v>
      </c>
      <c r="C74" s="14" t="s">
        <v>43</v>
      </c>
      <c r="D74" s="16">
        <v>74</v>
      </c>
      <c r="E74" s="16">
        <v>0</v>
      </c>
      <c r="F74" s="16"/>
      <c r="G74" s="9">
        <f t="shared" si="4"/>
        <v>0</v>
      </c>
      <c r="H74" s="16">
        <v>0.71</v>
      </c>
      <c r="I74" s="16"/>
      <c r="J74" s="9">
        <f t="shared" si="5"/>
        <v>0</v>
      </c>
      <c r="K74" s="16">
        <v>0.22</v>
      </c>
      <c r="L74" s="16"/>
      <c r="M74" s="9">
        <f t="shared" si="6"/>
        <v>0</v>
      </c>
      <c r="N74" s="9">
        <f t="shared" si="7"/>
        <v>0</v>
      </c>
    </row>
    <row r="75" spans="1:14" s="18" customFormat="1" ht="12.75">
      <c r="A75" s="14"/>
      <c r="B75" s="21" t="s">
        <v>109</v>
      </c>
      <c r="C75" s="14" t="s">
        <v>43</v>
      </c>
      <c r="D75" s="16">
        <v>74.74</v>
      </c>
      <c r="E75" s="16">
        <v>11.02</v>
      </c>
      <c r="F75" s="16"/>
      <c r="G75" s="9">
        <f t="shared" si="4"/>
        <v>0</v>
      </c>
      <c r="H75" s="16">
        <v>0</v>
      </c>
      <c r="I75" s="16"/>
      <c r="J75" s="9">
        <f t="shared" si="5"/>
        <v>0</v>
      </c>
      <c r="K75" s="16">
        <v>0</v>
      </c>
      <c r="L75" s="16"/>
      <c r="M75" s="9">
        <f t="shared" si="6"/>
        <v>0</v>
      </c>
      <c r="N75" s="9">
        <f t="shared" si="7"/>
        <v>0</v>
      </c>
    </row>
    <row r="76" spans="1:14" ht="12.75">
      <c r="A76" s="2">
        <v>34</v>
      </c>
      <c r="B76" s="8" t="s">
        <v>50</v>
      </c>
      <c r="C76" s="2" t="s">
        <v>5</v>
      </c>
      <c r="D76" s="9">
        <v>3660</v>
      </c>
      <c r="E76" s="9">
        <v>0.7</v>
      </c>
      <c r="F76" s="9"/>
      <c r="G76" s="9">
        <f t="shared" si="4"/>
        <v>0</v>
      </c>
      <c r="H76" s="9">
        <v>5.84</v>
      </c>
      <c r="I76" s="9"/>
      <c r="J76" s="9">
        <f t="shared" si="5"/>
        <v>0</v>
      </c>
      <c r="K76" s="9">
        <v>1.55</v>
      </c>
      <c r="L76" s="9"/>
      <c r="M76" s="9">
        <f t="shared" si="6"/>
        <v>0</v>
      </c>
      <c r="N76" s="9">
        <f t="shared" si="7"/>
        <v>0</v>
      </c>
    </row>
    <row r="77" spans="1:14" ht="12.75">
      <c r="A77" s="2"/>
      <c r="B77" s="8" t="s">
        <v>49</v>
      </c>
      <c r="C77" s="2" t="s">
        <v>5</v>
      </c>
      <c r="D77" s="9">
        <v>3641.7</v>
      </c>
      <c r="E77" s="9">
        <v>203.39</v>
      </c>
      <c r="F77" s="9"/>
      <c r="G77" s="9">
        <f t="shared" si="4"/>
        <v>0</v>
      </c>
      <c r="H77" s="9">
        <v>0</v>
      </c>
      <c r="I77" s="9"/>
      <c r="J77" s="9">
        <f t="shared" si="5"/>
        <v>0</v>
      </c>
      <c r="K77" s="9">
        <v>0</v>
      </c>
      <c r="L77" s="9"/>
      <c r="M77" s="9">
        <f t="shared" si="6"/>
        <v>0</v>
      </c>
      <c r="N77" s="9">
        <f t="shared" si="7"/>
        <v>0</v>
      </c>
    </row>
    <row r="78" spans="1:14" ht="12.75">
      <c r="A78" s="2">
        <v>35</v>
      </c>
      <c r="B78" s="8" t="s">
        <v>82</v>
      </c>
      <c r="C78" s="2" t="s">
        <v>5</v>
      </c>
      <c r="D78" s="9">
        <v>3660</v>
      </c>
      <c r="E78" s="9">
        <v>3.12</v>
      </c>
      <c r="F78" s="9"/>
      <c r="G78" s="9">
        <f t="shared" si="4"/>
        <v>0</v>
      </c>
      <c r="H78" s="9">
        <v>0.79</v>
      </c>
      <c r="I78" s="9"/>
      <c r="J78" s="9">
        <f t="shared" si="5"/>
        <v>0</v>
      </c>
      <c r="K78" s="9">
        <v>0.18</v>
      </c>
      <c r="L78" s="9"/>
      <c r="M78" s="9">
        <f t="shared" si="6"/>
        <v>0</v>
      </c>
      <c r="N78" s="9">
        <f t="shared" si="7"/>
        <v>0</v>
      </c>
    </row>
    <row r="79" spans="1:14" ht="14.25">
      <c r="A79" s="2">
        <v>36</v>
      </c>
      <c r="B79" s="8" t="s">
        <v>110</v>
      </c>
      <c r="C79" s="2" t="s">
        <v>8</v>
      </c>
      <c r="D79" s="9">
        <v>6.48</v>
      </c>
      <c r="E79" s="9">
        <v>0.7</v>
      </c>
      <c r="F79" s="9"/>
      <c r="G79" s="9">
        <f t="shared" si="4"/>
        <v>0</v>
      </c>
      <c r="H79" s="9">
        <v>804.01</v>
      </c>
      <c r="I79" s="9"/>
      <c r="J79" s="9">
        <f t="shared" si="5"/>
        <v>0</v>
      </c>
      <c r="K79" s="9">
        <v>412.8</v>
      </c>
      <c r="L79" s="9"/>
      <c r="M79" s="9">
        <f t="shared" si="6"/>
        <v>0</v>
      </c>
      <c r="N79" s="9">
        <f t="shared" si="7"/>
        <v>0</v>
      </c>
    </row>
    <row r="80" spans="1:14" ht="14.25">
      <c r="A80" s="2"/>
      <c r="B80" s="8" t="s">
        <v>111</v>
      </c>
      <c r="C80" s="2" t="s">
        <v>8</v>
      </c>
      <c r="D80" s="9">
        <v>6.48</v>
      </c>
      <c r="E80" s="9">
        <v>1853</v>
      </c>
      <c r="F80" s="9"/>
      <c r="G80" s="9">
        <f t="shared" si="4"/>
        <v>0</v>
      </c>
      <c r="H80" s="9">
        <v>0</v>
      </c>
      <c r="I80" s="9"/>
      <c r="J80" s="9">
        <f t="shared" si="5"/>
        <v>0</v>
      </c>
      <c r="K80" s="9">
        <v>0</v>
      </c>
      <c r="L80" s="9"/>
      <c r="M80" s="9">
        <f t="shared" si="6"/>
        <v>0</v>
      </c>
      <c r="N80" s="9">
        <f t="shared" si="7"/>
        <v>0</v>
      </c>
    </row>
    <row r="81" spans="1:14" s="18" customFormat="1" ht="25.5">
      <c r="A81" s="14">
        <v>37</v>
      </c>
      <c r="B81" s="21" t="s">
        <v>112</v>
      </c>
      <c r="C81" s="14" t="s">
        <v>67</v>
      </c>
      <c r="D81" s="24">
        <v>1</v>
      </c>
      <c r="E81" s="16">
        <v>12.47</v>
      </c>
      <c r="F81" s="16"/>
      <c r="G81" s="9">
        <f t="shared" si="4"/>
        <v>0</v>
      </c>
      <c r="H81" s="16">
        <v>100.8</v>
      </c>
      <c r="I81" s="16"/>
      <c r="J81" s="9">
        <f t="shared" si="5"/>
        <v>0</v>
      </c>
      <c r="K81" s="16">
        <v>0</v>
      </c>
      <c r="L81" s="16"/>
      <c r="M81" s="9">
        <f t="shared" si="6"/>
        <v>0</v>
      </c>
      <c r="N81" s="9">
        <f t="shared" si="7"/>
        <v>0</v>
      </c>
    </row>
    <row r="82" spans="1:14" ht="25.5">
      <c r="A82" s="2">
        <v>38</v>
      </c>
      <c r="B82" s="8" t="s">
        <v>46</v>
      </c>
      <c r="C82" s="2" t="s">
        <v>4</v>
      </c>
      <c r="D82" s="30">
        <v>1</v>
      </c>
      <c r="E82" s="9">
        <v>11.36</v>
      </c>
      <c r="F82" s="9"/>
      <c r="G82" s="9">
        <f t="shared" si="4"/>
        <v>0</v>
      </c>
      <c r="H82" s="16">
        <v>100.8</v>
      </c>
      <c r="I82" s="16"/>
      <c r="J82" s="9">
        <f t="shared" si="5"/>
        <v>0</v>
      </c>
      <c r="K82" s="9">
        <v>0</v>
      </c>
      <c r="L82" s="9"/>
      <c r="M82" s="9">
        <f t="shared" si="6"/>
        <v>0</v>
      </c>
      <c r="N82" s="9">
        <f t="shared" si="7"/>
        <v>0</v>
      </c>
    </row>
    <row r="83" spans="1:14" s="18" customFormat="1" ht="12.75">
      <c r="A83" s="14"/>
      <c r="B83" s="37" t="s">
        <v>68</v>
      </c>
      <c r="C83" s="14"/>
      <c r="D83" s="16"/>
      <c r="E83" s="16"/>
      <c r="F83" s="16"/>
      <c r="G83" s="9"/>
      <c r="H83" s="16"/>
      <c r="I83" s="16"/>
      <c r="J83" s="9"/>
      <c r="K83" s="16"/>
      <c r="L83" s="16"/>
      <c r="M83" s="9">
        <f t="shared" si="6"/>
        <v>0</v>
      </c>
      <c r="N83" s="9">
        <f t="shared" si="7"/>
        <v>0</v>
      </c>
    </row>
    <row r="84" spans="1:17" ht="25.5">
      <c r="A84" s="3">
        <v>39</v>
      </c>
      <c r="B84" s="8" t="s">
        <v>38</v>
      </c>
      <c r="C84" s="3" t="s">
        <v>83</v>
      </c>
      <c r="D84" s="30">
        <v>40</v>
      </c>
      <c r="E84" s="9">
        <v>0</v>
      </c>
      <c r="F84" s="9"/>
      <c r="G84" s="9">
        <f aca="true" t="shared" si="8" ref="G84:G97">D84*F84</f>
        <v>0</v>
      </c>
      <c r="H84" s="9">
        <v>79.2</v>
      </c>
      <c r="I84" s="9"/>
      <c r="J84" s="9">
        <f t="shared" si="5"/>
        <v>0</v>
      </c>
      <c r="K84" s="9">
        <v>30.82</v>
      </c>
      <c r="L84" s="9"/>
      <c r="M84" s="9">
        <f t="shared" si="6"/>
        <v>0</v>
      </c>
      <c r="N84" s="9">
        <f t="shared" si="7"/>
        <v>0</v>
      </c>
      <c r="Q84" s="31"/>
    </row>
    <row r="85" spans="1:17" ht="25.5">
      <c r="A85" s="3">
        <v>40</v>
      </c>
      <c r="B85" s="8" t="s">
        <v>40</v>
      </c>
      <c r="C85" s="3" t="s">
        <v>83</v>
      </c>
      <c r="D85" s="30">
        <v>4.07</v>
      </c>
      <c r="E85" s="9">
        <v>0</v>
      </c>
      <c r="F85" s="9"/>
      <c r="G85" s="9">
        <f t="shared" si="8"/>
        <v>0</v>
      </c>
      <c r="H85" s="9">
        <v>79.2</v>
      </c>
      <c r="I85" s="9"/>
      <c r="J85" s="9">
        <f t="shared" si="5"/>
        <v>0</v>
      </c>
      <c r="K85" s="9">
        <v>30.82</v>
      </c>
      <c r="L85" s="9"/>
      <c r="M85" s="9">
        <f t="shared" si="6"/>
        <v>0</v>
      </c>
      <c r="N85" s="9">
        <f t="shared" si="7"/>
        <v>0</v>
      </c>
      <c r="Q85" s="31"/>
    </row>
    <row r="86" spans="1:14" s="18" customFormat="1" ht="25.5">
      <c r="A86" s="14">
        <v>41</v>
      </c>
      <c r="B86" s="21" t="s">
        <v>113</v>
      </c>
      <c r="C86" s="14" t="s">
        <v>36</v>
      </c>
      <c r="D86" s="16">
        <v>1.05</v>
      </c>
      <c r="E86" s="16">
        <v>0</v>
      </c>
      <c r="F86" s="16"/>
      <c r="G86" s="9">
        <f t="shared" si="8"/>
        <v>0</v>
      </c>
      <c r="H86" s="16">
        <v>101.2</v>
      </c>
      <c r="I86" s="16"/>
      <c r="J86" s="9">
        <f t="shared" si="5"/>
        <v>0</v>
      </c>
      <c r="K86" s="16">
        <v>53.76</v>
      </c>
      <c r="L86" s="16"/>
      <c r="M86" s="9">
        <f t="shared" si="6"/>
        <v>0</v>
      </c>
      <c r="N86" s="9">
        <f t="shared" si="7"/>
        <v>0</v>
      </c>
    </row>
    <row r="87" spans="1:14" s="18" customFormat="1" ht="25.5">
      <c r="A87" s="14">
        <v>42</v>
      </c>
      <c r="B87" s="21" t="s">
        <v>114</v>
      </c>
      <c r="C87" s="14" t="s">
        <v>36</v>
      </c>
      <c r="D87" s="16">
        <v>0.96</v>
      </c>
      <c r="E87" s="16">
        <v>0</v>
      </c>
      <c r="F87" s="16"/>
      <c r="G87" s="9">
        <f t="shared" si="8"/>
        <v>0</v>
      </c>
      <c r="H87" s="16">
        <v>101.2</v>
      </c>
      <c r="I87" s="16"/>
      <c r="J87" s="9">
        <f t="shared" si="5"/>
        <v>0</v>
      </c>
      <c r="K87" s="16">
        <v>53.76</v>
      </c>
      <c r="L87" s="16"/>
      <c r="M87" s="9">
        <f t="shared" si="6"/>
        <v>0</v>
      </c>
      <c r="N87" s="9">
        <f t="shared" si="7"/>
        <v>0</v>
      </c>
    </row>
    <row r="88" spans="1:14" s="18" customFormat="1" ht="25.5">
      <c r="A88" s="14">
        <v>43</v>
      </c>
      <c r="B88" s="21" t="s">
        <v>115</v>
      </c>
      <c r="C88" s="14" t="s">
        <v>36</v>
      </c>
      <c r="D88" s="16">
        <v>5.3</v>
      </c>
      <c r="E88" s="16">
        <v>0</v>
      </c>
      <c r="F88" s="16"/>
      <c r="G88" s="9">
        <f t="shared" si="8"/>
        <v>0</v>
      </c>
      <c r="H88" s="16">
        <v>101.2</v>
      </c>
      <c r="I88" s="16"/>
      <c r="J88" s="9">
        <f t="shared" si="5"/>
        <v>0</v>
      </c>
      <c r="K88" s="16">
        <v>53.76</v>
      </c>
      <c r="L88" s="16"/>
      <c r="M88" s="9">
        <f t="shared" si="6"/>
        <v>0</v>
      </c>
      <c r="N88" s="9">
        <f t="shared" si="7"/>
        <v>0</v>
      </c>
    </row>
    <row r="89" spans="1:14" ht="12.75">
      <c r="A89" s="2">
        <v>44</v>
      </c>
      <c r="B89" s="8" t="s">
        <v>41</v>
      </c>
      <c r="C89" s="2" t="s">
        <v>5</v>
      </c>
      <c r="D89" s="9">
        <v>500</v>
      </c>
      <c r="E89" s="9">
        <v>0</v>
      </c>
      <c r="F89" s="9"/>
      <c r="G89" s="9">
        <f t="shared" si="8"/>
        <v>0</v>
      </c>
      <c r="H89" s="9">
        <v>6.7</v>
      </c>
      <c r="I89" s="9"/>
      <c r="J89" s="9">
        <f t="shared" si="5"/>
        <v>0</v>
      </c>
      <c r="K89" s="9">
        <v>1.3</v>
      </c>
      <c r="L89" s="9"/>
      <c r="M89" s="9">
        <f t="shared" si="6"/>
        <v>0</v>
      </c>
      <c r="N89" s="9">
        <f t="shared" si="7"/>
        <v>0</v>
      </c>
    </row>
    <row r="90" spans="1:14" ht="12.75">
      <c r="A90" s="2">
        <v>45</v>
      </c>
      <c r="B90" s="8" t="s">
        <v>42</v>
      </c>
      <c r="C90" s="2" t="s">
        <v>5</v>
      </c>
      <c r="D90" s="9">
        <v>500</v>
      </c>
      <c r="E90" s="9">
        <v>0</v>
      </c>
      <c r="F90" s="9"/>
      <c r="G90" s="9">
        <f t="shared" si="8"/>
        <v>0</v>
      </c>
      <c r="H90" s="9">
        <v>2.66</v>
      </c>
      <c r="I90" s="9"/>
      <c r="J90" s="9">
        <f t="shared" si="5"/>
        <v>0</v>
      </c>
      <c r="K90" s="9">
        <v>0.15</v>
      </c>
      <c r="L90" s="9"/>
      <c r="M90" s="9">
        <f t="shared" si="6"/>
        <v>0</v>
      </c>
      <c r="N90" s="9">
        <f t="shared" si="7"/>
        <v>0</v>
      </c>
    </row>
    <row r="91" spans="1:14" s="18" customFormat="1" ht="12.75">
      <c r="A91" s="23">
        <v>46</v>
      </c>
      <c r="B91" s="21" t="s">
        <v>116</v>
      </c>
      <c r="C91" s="14" t="s">
        <v>43</v>
      </c>
      <c r="D91" s="16">
        <v>387.5</v>
      </c>
      <c r="E91" s="16">
        <v>0</v>
      </c>
      <c r="F91" s="16"/>
      <c r="G91" s="9">
        <f t="shared" si="8"/>
        <v>0</v>
      </c>
      <c r="H91" s="16">
        <v>2.66</v>
      </c>
      <c r="I91" s="16"/>
      <c r="J91" s="9">
        <f t="shared" si="5"/>
        <v>0</v>
      </c>
      <c r="K91" s="16">
        <v>0.15</v>
      </c>
      <c r="L91" s="16"/>
      <c r="M91" s="9">
        <f t="shared" si="6"/>
        <v>0</v>
      </c>
      <c r="N91" s="9">
        <f t="shared" si="7"/>
        <v>0</v>
      </c>
    </row>
    <row r="92" spans="1:14" s="18" customFormat="1" ht="12.75">
      <c r="A92" s="23">
        <v>47</v>
      </c>
      <c r="B92" s="21" t="s">
        <v>117</v>
      </c>
      <c r="C92" s="14" t="s">
        <v>43</v>
      </c>
      <c r="D92" s="16">
        <v>193</v>
      </c>
      <c r="E92" s="16">
        <v>0</v>
      </c>
      <c r="F92" s="16"/>
      <c r="G92" s="9">
        <f t="shared" si="8"/>
        <v>0</v>
      </c>
      <c r="H92" s="16">
        <v>1.41</v>
      </c>
      <c r="I92" s="16"/>
      <c r="J92" s="9">
        <f t="shared" si="5"/>
        <v>0</v>
      </c>
      <c r="K92" s="16">
        <v>0.06</v>
      </c>
      <c r="L92" s="16"/>
      <c r="M92" s="9">
        <f t="shared" si="6"/>
        <v>0</v>
      </c>
      <c r="N92" s="9">
        <f t="shared" si="7"/>
        <v>0</v>
      </c>
    </row>
    <row r="93" spans="1:14" s="18" customFormat="1" ht="12.75">
      <c r="A93" s="23">
        <v>48</v>
      </c>
      <c r="B93" s="21" t="s">
        <v>118</v>
      </c>
      <c r="C93" s="14" t="s">
        <v>43</v>
      </c>
      <c r="D93" s="16">
        <v>100</v>
      </c>
      <c r="E93" s="16">
        <v>0</v>
      </c>
      <c r="F93" s="16"/>
      <c r="G93" s="9">
        <f t="shared" si="8"/>
        <v>0</v>
      </c>
      <c r="H93" s="16">
        <v>1.61</v>
      </c>
      <c r="I93" s="16"/>
      <c r="J93" s="9">
        <f t="shared" si="5"/>
        <v>0</v>
      </c>
      <c r="K93" s="16">
        <v>0.08</v>
      </c>
      <c r="L93" s="16"/>
      <c r="M93" s="9">
        <f t="shared" si="6"/>
        <v>0</v>
      </c>
      <c r="N93" s="9">
        <f t="shared" si="7"/>
        <v>0</v>
      </c>
    </row>
    <row r="94" spans="1:14" s="18" customFormat="1" ht="12.75">
      <c r="A94" s="23">
        <v>49</v>
      </c>
      <c r="B94" s="21" t="s">
        <v>119</v>
      </c>
      <c r="C94" s="14" t="s">
        <v>43</v>
      </c>
      <c r="D94" s="16">
        <v>110</v>
      </c>
      <c r="E94" s="16">
        <v>0</v>
      </c>
      <c r="F94" s="16"/>
      <c r="G94" s="9">
        <f t="shared" si="8"/>
        <v>0</v>
      </c>
      <c r="H94" s="16">
        <v>1.82</v>
      </c>
      <c r="I94" s="16"/>
      <c r="J94" s="9">
        <f t="shared" si="5"/>
        <v>0</v>
      </c>
      <c r="K94" s="16">
        <v>0.09</v>
      </c>
      <c r="L94" s="16"/>
      <c r="M94" s="9">
        <f t="shared" si="6"/>
        <v>0</v>
      </c>
      <c r="N94" s="9">
        <f t="shared" si="7"/>
        <v>0</v>
      </c>
    </row>
    <row r="95" spans="1:14" s="18" customFormat="1" ht="12.75">
      <c r="A95" s="23">
        <v>50</v>
      </c>
      <c r="B95" s="21" t="s">
        <v>120</v>
      </c>
      <c r="C95" s="14" t="s">
        <v>43</v>
      </c>
      <c r="D95" s="16">
        <v>50</v>
      </c>
      <c r="E95" s="16">
        <v>0</v>
      </c>
      <c r="F95" s="16"/>
      <c r="G95" s="9">
        <f t="shared" si="8"/>
        <v>0</v>
      </c>
      <c r="H95" s="16">
        <v>1.37</v>
      </c>
      <c r="I95" s="16"/>
      <c r="J95" s="9">
        <f t="shared" si="5"/>
        <v>0</v>
      </c>
      <c r="K95" s="16">
        <v>0</v>
      </c>
      <c r="L95" s="16"/>
      <c r="M95" s="9">
        <f t="shared" si="6"/>
        <v>0</v>
      </c>
      <c r="N95" s="9">
        <f t="shared" si="7"/>
        <v>0</v>
      </c>
    </row>
    <row r="96" spans="1:14" s="18" customFormat="1" ht="25.5">
      <c r="A96" s="14">
        <v>51</v>
      </c>
      <c r="B96" s="21" t="s">
        <v>69</v>
      </c>
      <c r="C96" s="14" t="s">
        <v>70</v>
      </c>
      <c r="D96" s="24">
        <v>385.93</v>
      </c>
      <c r="E96" s="16">
        <v>0</v>
      </c>
      <c r="F96" s="16"/>
      <c r="G96" s="9">
        <f t="shared" si="8"/>
        <v>0</v>
      </c>
      <c r="H96" s="16">
        <v>2.06</v>
      </c>
      <c r="I96" s="16"/>
      <c r="J96" s="9">
        <f t="shared" si="5"/>
        <v>0</v>
      </c>
      <c r="K96" s="16">
        <v>5.34</v>
      </c>
      <c r="L96" s="16"/>
      <c r="M96" s="9">
        <f t="shared" si="6"/>
        <v>0</v>
      </c>
      <c r="N96" s="9">
        <f t="shared" si="7"/>
        <v>0</v>
      </c>
    </row>
    <row r="97" spans="1:14" ht="25.5">
      <c r="A97" s="12">
        <v>52</v>
      </c>
      <c r="B97" s="8" t="s">
        <v>73</v>
      </c>
      <c r="C97" s="2" t="s">
        <v>83</v>
      </c>
      <c r="D97" s="9">
        <v>190</v>
      </c>
      <c r="E97" s="13">
        <v>0</v>
      </c>
      <c r="F97" s="13"/>
      <c r="G97" s="9">
        <f t="shared" si="8"/>
        <v>0</v>
      </c>
      <c r="H97" s="13">
        <v>0.09</v>
      </c>
      <c r="I97" s="13"/>
      <c r="J97" s="9">
        <f t="shared" si="5"/>
        <v>0</v>
      </c>
      <c r="K97" s="13">
        <v>5.74</v>
      </c>
      <c r="L97" s="13"/>
      <c r="M97" s="9">
        <f t="shared" si="6"/>
        <v>0</v>
      </c>
      <c r="N97" s="9">
        <f t="shared" si="7"/>
        <v>0</v>
      </c>
    </row>
    <row r="98" spans="1:14" ht="18" customHeight="1">
      <c r="A98" s="38"/>
      <c r="B98" s="39" t="s">
        <v>28</v>
      </c>
      <c r="C98" s="38"/>
      <c r="D98" s="40"/>
      <c r="E98" s="40"/>
      <c r="F98" s="40"/>
      <c r="G98" s="40">
        <f>SUM(G6:G97)</f>
        <v>0</v>
      </c>
      <c r="H98" s="40"/>
      <c r="I98" s="40"/>
      <c r="J98" s="40">
        <f>SUM(J6:J97)</f>
        <v>0</v>
      </c>
      <c r="K98" s="40"/>
      <c r="L98" s="40"/>
      <c r="M98" s="40">
        <f>SUM(M6:M97)</f>
        <v>0</v>
      </c>
      <c r="N98" s="40">
        <f>SUM(N6:N97)</f>
        <v>0</v>
      </c>
    </row>
    <row r="99" spans="1:14" ht="32.25" customHeight="1">
      <c r="A99" s="38"/>
      <c r="B99" s="41" t="s">
        <v>121</v>
      </c>
      <c r="C99" s="38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</row>
    <row r="100" spans="1:14" ht="18" customHeight="1">
      <c r="A100" s="38"/>
      <c r="B100" s="42" t="s">
        <v>1</v>
      </c>
      <c r="C100" s="38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</row>
    <row r="101" spans="1:14" ht="17.25" customHeight="1">
      <c r="A101" s="38"/>
      <c r="B101" s="15" t="s">
        <v>122</v>
      </c>
      <c r="C101" s="38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</row>
    <row r="102" spans="1:14" ht="21" customHeight="1">
      <c r="A102" s="38"/>
      <c r="B102" s="43" t="s">
        <v>3</v>
      </c>
      <c r="C102" s="38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</row>
    <row r="103" spans="1:14" s="48" customFormat="1" ht="12.75">
      <c r="A103" s="2"/>
      <c r="B103" s="41" t="s">
        <v>2</v>
      </c>
      <c r="C103" s="44"/>
      <c r="D103" s="45"/>
      <c r="E103" s="45"/>
      <c r="F103" s="45"/>
      <c r="G103" s="46"/>
      <c r="H103" s="46"/>
      <c r="I103" s="46"/>
      <c r="J103" s="46"/>
      <c r="K103" s="45"/>
      <c r="L103" s="45"/>
      <c r="M103" s="45"/>
      <c r="N103" s="47"/>
    </row>
    <row r="104" spans="1:14" ht="12.75">
      <c r="A104" s="49"/>
      <c r="B104" s="42" t="s">
        <v>1</v>
      </c>
      <c r="C104" s="49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40"/>
    </row>
    <row r="105" spans="1:14" ht="12.75">
      <c r="A105" s="49"/>
      <c r="B105" s="15" t="s">
        <v>77</v>
      </c>
      <c r="C105" s="49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40"/>
    </row>
    <row r="106" spans="1:16" ht="12.75">
      <c r="A106" s="49"/>
      <c r="B106" s="43" t="s">
        <v>78</v>
      </c>
      <c r="C106" s="49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40"/>
      <c r="P106" s="11"/>
    </row>
  </sheetData>
  <sheetProtection/>
  <mergeCells count="10">
    <mergeCell ref="K3:M3"/>
    <mergeCell ref="H3:J3"/>
    <mergeCell ref="E3:G3"/>
    <mergeCell ref="A1:N1"/>
    <mergeCell ref="A3:A4"/>
    <mergeCell ref="B3:B4"/>
    <mergeCell ref="C3:C4"/>
    <mergeCell ref="N3:N4"/>
    <mergeCell ref="A2:N2"/>
    <mergeCell ref="D3:D4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scale="90" r:id="rId1"/>
  <ignoredErrors>
    <ignoredError sqref="A32 A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ARCHSTUDIA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Givi Chumburidze</cp:lastModifiedBy>
  <cp:lastPrinted>2016-08-01T10:17:26Z</cp:lastPrinted>
  <dcterms:created xsi:type="dcterms:W3CDTF">2003-08-20T10:56:57Z</dcterms:created>
  <dcterms:modified xsi:type="dcterms:W3CDTF">2016-08-03T09:09:33Z</dcterms:modified>
  <cp:category/>
  <cp:version/>
  <cp:contentType/>
  <cp:contentStatus/>
</cp:coreProperties>
</file>