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76" yWindow="165" windowWidth="15150" windowHeight="8250" tabRatio="927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'[3]niveloba'!#REF!</definedName>
    <definedName name="bvcccc11144">'[10]x1'!#REF!</definedName>
    <definedName name="bytl">#REF!</definedName>
    <definedName name="cftslp">#REF!</definedName>
    <definedName name="cxra">#REF!</definedName>
    <definedName name="desz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'[11]x'!#REF!</definedName>
    <definedName name="fdgh2145">#REF!</definedName>
    <definedName name="fdrt124">#REF!</definedName>
    <definedName name="fds">#REF!</definedName>
    <definedName name="fdsa474">#REF!</definedName>
    <definedName name="fdsgtr14789">'[15]x2,'!#REF!</definedName>
    <definedName name="ffff5">#REF!</definedName>
    <definedName name="ffff5555">#REF!</definedName>
    <definedName name="fgdm">#REF!</definedName>
    <definedName name="fgu9">#REF!</definedName>
    <definedName name="frgtyrter">#REF!</definedName>
    <definedName name="fvb">#REF!</definedName>
    <definedName name="fwsg">#REF!</definedName>
    <definedName name="fxza">#REF!</definedName>
    <definedName name="gdsdfgh45763">'[9]x1'!#REF!</definedName>
    <definedName name="gfd">'[4]res ur'!#REF!</definedName>
    <definedName name="gfd56">#REF!</definedName>
    <definedName name="gfds">#REF!</definedName>
    <definedName name="gfdsaxcvvbnm">#REF!</definedName>
    <definedName name="gfh23">#REF!</definedName>
    <definedName name="gfhy56">#REF!</definedName>
    <definedName name="ggg6">#REF!</definedName>
    <definedName name="gggffddd">#REF!</definedName>
    <definedName name="gggg11">#REF!</definedName>
    <definedName name="ghbca">#REF!</definedName>
    <definedName name="ghdah584">#REF!</definedName>
    <definedName name="ghjkl">#REF!</definedName>
    <definedName name="ghrtwewq1479">#REF!</definedName>
    <definedName name="gsgs54">#REF!</definedName>
    <definedName name="gtf5">#REF!</definedName>
    <definedName name="gtfd">#REF!</definedName>
    <definedName name="gtfd45">#REF!</definedName>
    <definedName name="gth1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'[8]xar #1 (3)'!#REF!</definedName>
    <definedName name="hgbhg21456">#REF!</definedName>
    <definedName name="hgbv451">#REF!</definedName>
    <definedName name="hgf478">'[12]x2w'!#REF!</definedName>
    <definedName name="hgf665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h55">#REF!</definedName>
    <definedName name="hgjkil256">#REF!</definedName>
    <definedName name="HGU5478">'[11]x'!#REF!</definedName>
    <definedName name="hgv">#REF!</definedName>
    <definedName name="hhh2">#REF!</definedName>
    <definedName name="hhh222">#REF!</definedName>
    <definedName name="hhhh555">#REF!</definedName>
    <definedName name="hhhh74">#REF!</definedName>
    <definedName name="hhhhh111144">'[9]x1'!#REF!</definedName>
    <definedName name="hjk4">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'[7]x#1'!#REF!</definedName>
    <definedName name="ihl">#REF!</definedName>
    <definedName name="ijkop5478">#REF!</definedName>
    <definedName name="ijo45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98">#REF!</definedName>
    <definedName name="iuytre745">#REF!</definedName>
    <definedName name="jfdyrt14790">'[14]x2'!#REF!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k324">#REF!</definedName>
    <definedName name="jhklp5484">#REF!</definedName>
    <definedName name="jhm">#REF!</definedName>
    <definedName name="jhuy2145">#REF!</definedName>
    <definedName name="jilo">#REF!</definedName>
    <definedName name="jim56">#REF!</definedName>
    <definedName name="jjhgfd658">#REF!</definedName>
    <definedName name="jjjj5555">'[10]x1'!#REF!</definedName>
    <definedName name="jjjjj1">#REF!</definedName>
    <definedName name="jjjjj1kkk1">#REF!</definedName>
    <definedName name="jjjjj4444">#REF!</definedName>
    <definedName name="jk45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kl6547">#REF!</definedName>
    <definedName name="jnb1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'[11]x'!#REF!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4">#REF!</definedName>
    <definedName name="kij85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'[7]x#2'!#REF!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'[7]x#1'!#REF!</definedName>
    <definedName name="kjhjgui548">#REF!</definedName>
    <definedName name="kjhk65">#REF!</definedName>
    <definedName name="kjhq">#REF!</definedName>
    <definedName name="kjhuyg1456">'[12]x2w'!#REF!</definedName>
    <definedName name="kjilo65">#REF!</definedName>
    <definedName name="kjio">#REF!</definedName>
    <definedName name="kjjj55558">#REF!</definedName>
    <definedName name="kjk5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444">#REF!</definedName>
    <definedName name="kkkjj235">#REF!</definedName>
    <definedName name="kkkk444433">'[10]x1'!#REF!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'[3]niveloba'!#REF!</definedName>
    <definedName name="km1">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'[6]x 3'!#REF!</definedName>
    <definedName name="koliu14786">'[10]x1'!#REF!</definedName>
    <definedName name="kop">#REF!</definedName>
    <definedName name="kopw">#REF!</definedName>
    <definedName name="kot">'[3]niveloba'!#REF!</definedName>
    <definedName name="kp">'[3]niveloba'!#REF!</definedName>
    <definedName name="ks">#REF!</definedName>
    <definedName name="ksael">#REF!</definedName>
    <definedName name="kx">'[2]niveloba'!#REF!</definedName>
    <definedName name="ljhggfdd23">#REF!</definedName>
    <definedName name="lki2654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'[13]8'!#REF!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2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555">'[10]x1'!#REF!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3">#REF!</definedName>
    <definedName name="loiu">#REF!</definedName>
    <definedName name="lok">#REF!</definedName>
    <definedName name="lok1402">#REF!</definedName>
    <definedName name="loki254">#REF!</definedName>
    <definedName name="lokij2546">'[12]x2w'!#REF!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522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>#REF!</definedName>
    <definedName name="mkh">#REF!</definedName>
    <definedName name="mmm111">#REF!</definedName>
    <definedName name="mmm1111222">'[10]x1'!#REF!</definedName>
    <definedName name="mmm1114">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'[12]x1'!#REF!</definedName>
    <definedName name="nn22">#REF!</definedName>
    <definedName name="nnn333">#REF!</definedName>
    <definedName name="nnnn88">#REF!</definedName>
    <definedName name="nuaq">#REF!</definedName>
    <definedName name="o">#REF!</definedName>
    <definedName name="oiesd456">'[7]x#1'!#REF!</definedName>
    <definedName name="oik601">#REF!</definedName>
    <definedName name="oil36">#REF!</definedName>
    <definedName name="oil984">#REF!</definedName>
    <definedName name="oilkm365">#REF!</definedName>
    <definedName name="oiuu478">#REF!</definedName>
    <definedName name="oiuy">#REF!</definedName>
    <definedName name="ok547">#REF!</definedName>
    <definedName name="okil">#REF!</definedName>
    <definedName name="oklij21456">'[12]x1'!#REF!</definedName>
    <definedName name="oklphji">#REF!</definedName>
    <definedName name="okm44">#REF!</definedName>
    <definedName name="oknjh95147">'[13]8'!#REF!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i4">#REF!</definedName>
    <definedName name="opl">#REF!</definedName>
    <definedName name="opl321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7845">#REF!</definedName>
    <definedName name="pokcds">#REF!</definedName>
    <definedName name="pokgde478">'[13]8'!#REF!</definedName>
    <definedName name="pokli456">#REF!</definedName>
    <definedName name="pol2">#REF!</definedName>
    <definedName name="poli">#REF!</definedName>
    <definedName name="polkijnmbg">#REF!</definedName>
    <definedName name="polo25">#REF!</definedName>
    <definedName name="ppp">#REF!</definedName>
    <definedName name="ppp3">'[5]x r '!$F$174</definedName>
    <definedName name="ppp9">#REF!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e589">#REF!</definedName>
    <definedName name="trfgdwq65478">#REF!</definedName>
    <definedName name="tri">#REF!</definedName>
    <definedName name="ttty">#REF!</definedName>
    <definedName name="ty859">#REF!</definedName>
    <definedName name="tytu">#REF!</definedName>
    <definedName name="ubez">#REF!</definedName>
    <definedName name="uhn369">#REF!</definedName>
    <definedName name="uijkl254">#REF!</definedName>
    <definedName name="uio2">#REF!</definedName>
    <definedName name="uiok">#REF!</definedName>
    <definedName name="uiop564">'[10]x1'!#REF!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wqr75">#REF!</definedName>
    <definedName name="xdrt">#REF!</definedName>
    <definedName name="xuti">#REF!</definedName>
    <definedName name="xxcv">'[3]niveloba'!#REF!</definedName>
    <definedName name="ytrer7">#REF!</definedName>
    <definedName name="ytrrjh56">#REF!</definedName>
    <definedName name="ytui458">'[7]x#2'!#REF!</definedName>
    <definedName name="yu621">#REF!</definedName>
    <definedName name="yui56">#REF!</definedName>
    <definedName name="yyyy333">#REF!</definedName>
    <definedName name="zzzz444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<sst xmlns="http://schemas.openxmlformats.org/spreadsheetml/2006/main" count="92" uniqueCount="56">
  <si>
    <t>sxvadasxva manqanebi</t>
  </si>
  <si>
    <t>sxva masalebi</t>
  </si>
  <si>
    <t xml:space="preserve"> samSeneblo resursebis mixedviT pirdapiri danaxarjebis jami</t>
  </si>
  <si>
    <t>#</t>
  </si>
  <si>
    <t>safuZveli</t>
  </si>
  <si>
    <t>samuSaos dasaxeleba</t>
  </si>
  <si>
    <t>sul</t>
  </si>
  <si>
    <t>kvm</t>
  </si>
  <si>
    <t>kbm</t>
  </si>
  <si>
    <t>lari</t>
  </si>
  <si>
    <t>jami</t>
  </si>
  <si>
    <t>raodenoba</t>
  </si>
  <si>
    <t>SromiTi danaxarjebi</t>
  </si>
  <si>
    <t>kg</t>
  </si>
  <si>
    <t>-</t>
  </si>
  <si>
    <t>l</t>
  </si>
  <si>
    <t>lariı</t>
  </si>
  <si>
    <t xml:space="preserve">saxarjTaRricxvo mogeba </t>
  </si>
  <si>
    <t xml:space="preserve"> saxarjTaRricxvo Rirebuleba</t>
  </si>
  <si>
    <t>dRg 18%</t>
  </si>
  <si>
    <t>safuZveli:</t>
  </si>
  <si>
    <t>ganzomilebis erTeuli</t>
  </si>
  <si>
    <t>saxarjT-aRricxvo Rirebuleba</t>
  </si>
  <si>
    <t>ganzomilebis erTeulze</t>
  </si>
  <si>
    <t>saproeqto monacemebze</t>
  </si>
  <si>
    <t>kac/sT</t>
  </si>
  <si>
    <t>sabazro</t>
  </si>
  <si>
    <t>manq/sT</t>
  </si>
  <si>
    <t>zednadebi xarjebi</t>
  </si>
  <si>
    <t xml:space="preserve">s.n.da w. 46-15-2                                                                                                                                                                                                         </t>
  </si>
  <si>
    <t>Sekiduli Weris mowyoba TabaSirmuyaos filebiT liTonis profilebze</t>
  </si>
  <si>
    <t>s.n.da w.                                                                                                                                                                                                            15-52-1</t>
  </si>
  <si>
    <t>xsnaris tumbo 3 kbm/sT</t>
  </si>
  <si>
    <t>xsnari cementis mosapirkeTebeli</t>
  </si>
  <si>
    <t>s.n.da w.                                                                                                                                                                                                      8-22-1</t>
  </si>
  <si>
    <t>s.n.da w.  15-168-7 misadag.</t>
  </si>
  <si>
    <t>lokalur-resursuli  xarjTaRricxva #1</t>
  </si>
  <si>
    <t>m2</t>
  </si>
  <si>
    <t>sndaw 12_8_4</t>
  </si>
  <si>
    <t>c</t>
  </si>
  <si>
    <t>ssip levan samxaraulis sax. sasamarTlo eqspertizis erovnuli biuros an sxva akreditorebuli piris daskvna Sesrulebuli samuSaoebis moculobaze, xarisxze da Rirebulebaze</t>
  </si>
  <si>
    <t>saklaso oTaxebis da derefnebis kedlebidan da ferdoebidan ძველი saRebavis Camofxeka</t>
  </si>
  <si>
    <t xml:space="preserve">kedlebis alag-alag Selesva qviSacementis xsnariT                </t>
  </si>
  <si>
    <t xml:space="preserve"> saklaso oTaxebisa da derefnebis kedlebisa da ferdoebis SefiTxvna da maRalxarisxovani SeRebva saRebaviT</t>
  </si>
  <si>
    <t>saklaso OoTaxebSi laminatis iatakis alag-alag Secvla</t>
  </si>
  <si>
    <t>fanjrebze Camketi meqanizmis SekeTeba</t>
  </si>
  <si>
    <t>sapirfareSoebSi kedlebze kafelis mowyoba alag-alag</t>
  </si>
  <si>
    <t>ssip qalaq baTumis #1 sajaro skolis Senobis oTaxebis saremonto samuSaoebze</t>
  </si>
  <si>
    <t xml:space="preserve">Sedgenilia:   2016 wlis III kvartlis fasebSi </t>
  </si>
  <si>
    <t xml:space="preserve">maRalxarisxovani saRebavi </t>
  </si>
  <si>
    <t>fiTxi</t>
  </si>
  <si>
    <t>laminati</t>
  </si>
  <si>
    <t>cali</t>
  </si>
  <si>
    <t>Camketi meqanizmi</t>
  </si>
  <si>
    <t>kafeli</t>
  </si>
  <si>
    <t>%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</si>
</sst>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"/>
    <numFmt numFmtId="189" formatCode="0.000"/>
    <numFmt numFmtId="190" formatCode="0.0000"/>
    <numFmt numFmtId="191" formatCode="#,##0.000"/>
    <numFmt numFmtId="192" formatCode="#,##0.0"/>
    <numFmt numFmtId="193" formatCode="#,##0.0000"/>
    <numFmt numFmtId="194" formatCode="_-* #,##0_р_._-;\-* #,##0_р_._-;_-* &quot;-&quot;??_р_._-;_-@_-"/>
    <numFmt numFmtId="195" formatCode="_-* #,##0.0_р_._-;\-* #,##0.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0"/>
    <numFmt numFmtId="202" formatCode="#,##0.00000"/>
  </numFmts>
  <fonts count="51">
    <font>
      <sz val="10"/>
      <name val="Arial Cyr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cadNusx"/>
      <family val="0"/>
    </font>
    <font>
      <sz val="10"/>
      <color indexed="10"/>
      <name val="AcadNusx"/>
      <family val="0"/>
    </font>
    <font>
      <sz val="10"/>
      <name val="Arial"/>
      <family val="2"/>
    </font>
    <font>
      <sz val="11"/>
      <name val="AcadNusx"/>
      <family val="0"/>
    </font>
    <font>
      <b/>
      <sz val="9"/>
      <name val="AcadNusx"/>
      <family val="0"/>
    </font>
    <font>
      <sz val="10"/>
      <color indexed="48"/>
      <name val="AcadNusx"/>
      <family val="0"/>
    </font>
    <font>
      <sz val="10"/>
      <color indexed="30"/>
      <name val="AcadNusx"/>
      <family val="0"/>
    </font>
    <font>
      <sz val="11"/>
      <color indexed="48"/>
      <name val="AcadNusx"/>
      <family val="0"/>
    </font>
    <font>
      <sz val="10"/>
      <name val="AacadL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942F5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9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89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1" fontId="1" fillId="0" borderId="12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0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4" fillId="0" borderId="14" xfId="65" applyNumberFormat="1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189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90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2" fontId="4" fillId="34" borderId="2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center" vertical="center" wrapText="1"/>
    </xf>
    <xf numFmtId="2" fontId="4" fillId="34" borderId="27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" fillId="9" borderId="1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2" fontId="4" fillId="9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1" fillId="12" borderId="10" xfId="0" applyNumberFormat="1" applyFont="1" applyFill="1" applyBorder="1" applyAlignment="1">
      <alignment horizontal="center" vertical="center" wrapText="1"/>
    </xf>
    <xf numFmtId="1" fontId="4" fillId="12" borderId="2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12" borderId="21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1" fontId="4" fillId="36" borderId="21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_22-BARI" xfId="65"/>
    <cellStyle name="Обычный_ruruas 9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QUR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m%20%20a%20b%20a%20s%20i%20z%20e%20i%201%20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22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OTI\SUQURA.%20bolo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roeqti%202006-III\a-x-II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%20E%20D%20A\bulv%20%20gamwvaneba%204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%2018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O"/>
      <sheetName val="1"/>
      <sheetName val="2 "/>
      <sheetName val="3"/>
      <sheetName val="4"/>
      <sheetName val="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44">
      <selection activeCell="C52" sqref="C52"/>
    </sheetView>
  </sheetViews>
  <sheetFormatPr defaultColWidth="9.00390625" defaultRowHeight="12.75"/>
  <cols>
    <col min="1" max="1" width="4.125" style="13" customWidth="1"/>
    <col min="2" max="2" width="10.375" style="13" customWidth="1"/>
    <col min="3" max="3" width="46.25390625" style="13" customWidth="1"/>
    <col min="4" max="4" width="7.875" style="13" customWidth="1"/>
    <col min="5" max="5" width="10.00390625" style="13" customWidth="1"/>
    <col min="6" max="6" width="11.00390625" style="13" customWidth="1"/>
    <col min="7" max="7" width="7.375" style="13" customWidth="1"/>
    <col min="8" max="8" width="11.25390625" style="13" customWidth="1"/>
  </cols>
  <sheetData>
    <row r="1" spans="1:9" ht="20.25" customHeight="1">
      <c r="A1" s="100" t="s">
        <v>36</v>
      </c>
      <c r="B1" s="100"/>
      <c r="C1" s="100"/>
      <c r="D1" s="100"/>
      <c r="E1" s="100"/>
      <c r="F1" s="100"/>
      <c r="G1" s="100"/>
      <c r="H1" s="100"/>
      <c r="I1" s="72"/>
    </row>
    <row r="2" spans="1:8" ht="24.75" customHeight="1">
      <c r="A2" s="101" t="s">
        <v>47</v>
      </c>
      <c r="B2" s="101"/>
      <c r="C2" s="101"/>
      <c r="D2" s="101"/>
      <c r="E2" s="101"/>
      <c r="F2" s="101"/>
      <c r="G2" s="101"/>
      <c r="H2" s="102"/>
    </row>
    <row r="3" spans="1:9" ht="25.5" customHeight="1">
      <c r="A3" s="100" t="s">
        <v>18</v>
      </c>
      <c r="B3" s="100"/>
      <c r="C3" s="100"/>
      <c r="D3" s="14"/>
      <c r="E3" s="103"/>
      <c r="F3" s="103"/>
      <c r="G3" s="103"/>
      <c r="H3" s="103"/>
      <c r="I3" s="72"/>
    </row>
    <row r="4" spans="1:9" ht="11.25" customHeight="1">
      <c r="A4" s="100"/>
      <c r="B4" s="100"/>
      <c r="C4" s="100"/>
      <c r="D4" s="15"/>
      <c r="E4" s="100"/>
      <c r="F4" s="100"/>
      <c r="G4" s="100"/>
      <c r="H4" s="100"/>
      <c r="I4" s="72"/>
    </row>
    <row r="5" spans="1:8" ht="13.5">
      <c r="A5" s="105" t="s">
        <v>20</v>
      </c>
      <c r="B5" s="105"/>
      <c r="C5" s="106"/>
      <c r="D5" s="106"/>
      <c r="E5" s="106"/>
      <c r="F5" s="106"/>
      <c r="G5" s="106"/>
      <c r="H5" s="107"/>
    </row>
    <row r="6" spans="1:9" ht="13.5">
      <c r="A6" s="108" t="s">
        <v>48</v>
      </c>
      <c r="B6" s="108"/>
      <c r="C6" s="108"/>
      <c r="D6" s="108"/>
      <c r="E6" s="108"/>
      <c r="F6" s="108"/>
      <c r="G6" s="108"/>
      <c r="H6" s="108"/>
      <c r="I6" s="72"/>
    </row>
    <row r="7" spans="1:8" ht="53.25" customHeight="1">
      <c r="A7" s="109" t="s">
        <v>3</v>
      </c>
      <c r="B7" s="111" t="s">
        <v>4</v>
      </c>
      <c r="C7" s="109" t="s">
        <v>5</v>
      </c>
      <c r="D7" s="111" t="s">
        <v>21</v>
      </c>
      <c r="E7" s="98" t="s">
        <v>11</v>
      </c>
      <c r="F7" s="99"/>
      <c r="G7" s="98" t="s">
        <v>22</v>
      </c>
      <c r="H7" s="99"/>
    </row>
    <row r="8" spans="1:8" ht="97.5" customHeight="1">
      <c r="A8" s="110"/>
      <c r="B8" s="112"/>
      <c r="C8" s="110"/>
      <c r="D8" s="113"/>
      <c r="E8" s="17" t="s">
        <v>23</v>
      </c>
      <c r="F8" s="17" t="s">
        <v>24</v>
      </c>
      <c r="G8" s="17" t="s">
        <v>23</v>
      </c>
      <c r="H8" s="18" t="s">
        <v>6</v>
      </c>
    </row>
    <row r="9" spans="1:8" ht="14.25" customHeight="1" thickBot="1">
      <c r="A9" s="19">
        <v>1</v>
      </c>
      <c r="B9" s="19">
        <v>2</v>
      </c>
      <c r="C9" s="19">
        <v>3</v>
      </c>
      <c r="D9" s="16">
        <v>4</v>
      </c>
      <c r="E9" s="16">
        <v>5</v>
      </c>
      <c r="F9" s="16">
        <v>6</v>
      </c>
      <c r="G9" s="16">
        <v>7</v>
      </c>
      <c r="H9" s="1">
        <v>8</v>
      </c>
    </row>
    <row r="10" spans="1:9" ht="54.75" customHeight="1" thickBot="1">
      <c r="A10" s="20">
        <v>1</v>
      </c>
      <c r="B10" s="21" t="s">
        <v>29</v>
      </c>
      <c r="C10" s="78" t="s">
        <v>41</v>
      </c>
      <c r="D10" s="23" t="s">
        <v>7</v>
      </c>
      <c r="E10" s="24"/>
      <c r="F10" s="74">
        <v>1060</v>
      </c>
      <c r="G10" s="24"/>
      <c r="H10" s="77"/>
      <c r="I10" s="90"/>
    </row>
    <row r="11" spans="1:8" ht="17.25" customHeight="1" thickBot="1">
      <c r="A11" s="12">
        <f>A10+0.1</f>
        <v>1.1</v>
      </c>
      <c r="B11" s="25"/>
      <c r="C11" s="25" t="s">
        <v>12</v>
      </c>
      <c r="D11" s="26" t="s">
        <v>37</v>
      </c>
      <c r="E11" s="27">
        <v>1060</v>
      </c>
      <c r="F11" s="26"/>
      <c r="G11" s="26"/>
      <c r="H11" s="56"/>
    </row>
    <row r="12" spans="1:8" ht="48" customHeight="1" hidden="1">
      <c r="A12" s="20" t="e">
        <f>#REF!+1</f>
        <v>#REF!</v>
      </c>
      <c r="B12" s="21"/>
      <c r="C12" s="22"/>
      <c r="D12" s="23"/>
      <c r="E12" s="24"/>
      <c r="F12" s="23"/>
      <c r="G12" s="24"/>
      <c r="H12" s="57"/>
    </row>
    <row r="13" spans="1:8" ht="16.5" customHeight="1" hidden="1">
      <c r="A13" s="20" t="e">
        <f>A12+1</f>
        <v>#REF!</v>
      </c>
      <c r="B13" s="25"/>
      <c r="C13" s="25"/>
      <c r="D13" s="26"/>
      <c r="E13" s="26"/>
      <c r="F13" s="25"/>
      <c r="G13" s="28"/>
      <c r="H13" s="28"/>
    </row>
    <row r="14" spans="1:8" ht="16.5" customHeight="1" hidden="1">
      <c r="A14" s="20" t="e">
        <f>A13+1</f>
        <v>#REF!</v>
      </c>
      <c r="B14" s="3"/>
      <c r="C14" s="29"/>
      <c r="D14" s="29"/>
      <c r="E14" s="5"/>
      <c r="F14" s="30"/>
      <c r="G14" s="5"/>
      <c r="H14" s="7"/>
    </row>
    <row r="15" spans="1:8" ht="16.5" customHeight="1" hidden="1">
      <c r="A15" s="20" t="e">
        <f>A14+1</f>
        <v>#REF!</v>
      </c>
      <c r="B15" s="3"/>
      <c r="C15" s="1"/>
      <c r="D15" s="8"/>
      <c r="E15" s="8"/>
      <c r="F15" s="10"/>
      <c r="G15" s="8"/>
      <c r="H15" s="10"/>
    </row>
    <row r="16" spans="1:8" ht="16.5" customHeight="1" hidden="1">
      <c r="A16" s="20" t="e">
        <f>A15+1</f>
        <v>#REF!</v>
      </c>
      <c r="B16" s="31"/>
      <c r="C16" s="16"/>
      <c r="D16" s="32"/>
      <c r="E16" s="32"/>
      <c r="F16" s="33"/>
      <c r="G16" s="8"/>
      <c r="H16" s="10"/>
    </row>
    <row r="17" spans="1:8" ht="16.5" customHeight="1" hidden="1">
      <c r="A17" s="20" t="e">
        <f>A16+1</f>
        <v>#REF!</v>
      </c>
      <c r="B17" s="31"/>
      <c r="C17" s="16"/>
      <c r="D17" s="32"/>
      <c r="E17" s="32"/>
      <c r="F17" s="34"/>
      <c r="G17" s="32"/>
      <c r="H17" s="33"/>
    </row>
    <row r="18" spans="1:8" ht="45.75" customHeight="1" hidden="1">
      <c r="A18" s="20" t="e">
        <f>#REF!+1</f>
        <v>#REF!</v>
      </c>
      <c r="B18" s="21" t="s">
        <v>26</v>
      </c>
      <c r="C18" s="22" t="s">
        <v>30</v>
      </c>
      <c r="D18" s="23" t="s">
        <v>7</v>
      </c>
      <c r="E18" s="24"/>
      <c r="F18" s="23"/>
      <c r="G18" s="24"/>
      <c r="H18" s="57"/>
    </row>
    <row r="19" spans="1:8" ht="14.25" hidden="1" thickBot="1">
      <c r="A19" s="42"/>
      <c r="B19" s="43"/>
      <c r="C19" s="44"/>
      <c r="D19" s="45"/>
      <c r="E19" s="45"/>
      <c r="F19" s="45"/>
      <c r="G19" s="45"/>
      <c r="H19" s="58"/>
    </row>
    <row r="20" spans="1:9" ht="48.75" customHeight="1" thickBot="1">
      <c r="A20" s="46" t="e">
        <f>#REF!+1</f>
        <v>#REF!</v>
      </c>
      <c r="B20" s="21" t="s">
        <v>31</v>
      </c>
      <c r="C20" s="73" t="s">
        <v>42</v>
      </c>
      <c r="D20" s="23" t="s">
        <v>7</v>
      </c>
      <c r="E20" s="47"/>
      <c r="F20" s="74">
        <v>50</v>
      </c>
      <c r="G20" s="47"/>
      <c r="H20" s="75"/>
      <c r="I20" s="90"/>
    </row>
    <row r="21" spans="1:8" ht="16.5" customHeight="1">
      <c r="A21" s="35" t="e">
        <f>A20+0.1</f>
        <v>#REF!</v>
      </c>
      <c r="B21" s="48"/>
      <c r="C21" s="25" t="s">
        <v>12</v>
      </c>
      <c r="D21" s="25" t="s">
        <v>25</v>
      </c>
      <c r="E21" s="26">
        <v>2</v>
      </c>
      <c r="F21" s="27">
        <v>50</v>
      </c>
      <c r="G21" s="26"/>
      <c r="H21" s="28"/>
    </row>
    <row r="22" spans="1:8" ht="16.5" customHeight="1">
      <c r="A22" s="6" t="e">
        <f>A21+0.1</f>
        <v>#REF!</v>
      </c>
      <c r="B22" s="49"/>
      <c r="C22" s="2" t="s">
        <v>32</v>
      </c>
      <c r="D22" s="2" t="s">
        <v>27</v>
      </c>
      <c r="E22" s="50">
        <v>0.05</v>
      </c>
      <c r="F22" s="50">
        <f>F20*E22</f>
        <v>2.5</v>
      </c>
      <c r="G22" s="5"/>
      <c r="H22" s="7"/>
    </row>
    <row r="23" spans="1:8" ht="16.5" customHeight="1">
      <c r="A23" s="6" t="e">
        <f>A22+0.1</f>
        <v>#REF!</v>
      </c>
      <c r="B23" s="9"/>
      <c r="C23" s="2" t="s">
        <v>0</v>
      </c>
      <c r="D23" s="2" t="s">
        <v>16</v>
      </c>
      <c r="E23" s="51">
        <v>0.1</v>
      </c>
      <c r="F23" s="50">
        <f>F20*E23</f>
        <v>5</v>
      </c>
      <c r="G23" s="5"/>
      <c r="H23" s="7"/>
    </row>
    <row r="24" spans="1:8" ht="16.5" customHeight="1" thickBot="1">
      <c r="A24" s="36" t="e">
        <f>A23+0.1</f>
        <v>#REF!</v>
      </c>
      <c r="B24" s="37"/>
      <c r="C24" s="16" t="s">
        <v>33</v>
      </c>
      <c r="D24" s="16" t="s">
        <v>8</v>
      </c>
      <c r="E24" s="38">
        <v>0.08</v>
      </c>
      <c r="F24" s="38">
        <f>F20*E24</f>
        <v>4</v>
      </c>
      <c r="G24" s="32"/>
      <c r="H24" s="33"/>
    </row>
    <row r="25" spans="1:9" ht="76.5" customHeight="1" thickBot="1">
      <c r="A25" s="20" t="e">
        <f>A20+1</f>
        <v>#REF!</v>
      </c>
      <c r="B25" s="41" t="s">
        <v>35</v>
      </c>
      <c r="C25" s="79" t="s">
        <v>43</v>
      </c>
      <c r="D25" s="24" t="s">
        <v>7</v>
      </c>
      <c r="E25" s="23"/>
      <c r="F25" s="80">
        <v>1060</v>
      </c>
      <c r="G25" s="23"/>
      <c r="H25" s="81"/>
      <c r="I25" s="90"/>
    </row>
    <row r="26" spans="1:8" ht="15" customHeight="1">
      <c r="A26" s="35" t="e">
        <f>A25+0.1</f>
        <v>#REF!</v>
      </c>
      <c r="B26" s="25"/>
      <c r="C26" s="25" t="s">
        <v>12</v>
      </c>
      <c r="D26" s="26" t="s">
        <v>25</v>
      </c>
      <c r="E26" s="27">
        <f>65.8/100</f>
        <v>0.658</v>
      </c>
      <c r="F26" s="28">
        <f>F25*E26</f>
        <v>697.48</v>
      </c>
      <c r="G26" s="26"/>
      <c r="H26" s="28"/>
    </row>
    <row r="27" spans="1:8" ht="15" customHeight="1">
      <c r="A27" s="6" t="e">
        <f>A26+0.1</f>
        <v>#REF!</v>
      </c>
      <c r="B27" s="2"/>
      <c r="C27" s="11" t="s">
        <v>0</v>
      </c>
      <c r="D27" s="5" t="s">
        <v>16</v>
      </c>
      <c r="E27" s="5">
        <f>1/100</f>
        <v>0.01</v>
      </c>
      <c r="F27" s="5">
        <f>F25*E27</f>
        <v>10.6</v>
      </c>
      <c r="G27" s="5"/>
      <c r="H27" s="7"/>
    </row>
    <row r="28" spans="1:8" ht="15.75">
      <c r="A28" s="6" t="e">
        <f>A27+0.1</f>
        <v>#REF!</v>
      </c>
      <c r="B28" s="9"/>
      <c r="C28" s="1" t="s">
        <v>49</v>
      </c>
      <c r="D28" s="8" t="s">
        <v>13</v>
      </c>
      <c r="E28" s="8" t="s">
        <v>14</v>
      </c>
      <c r="F28" s="8">
        <f>F25/5*1.2</f>
        <v>254.4</v>
      </c>
      <c r="G28" s="8"/>
      <c r="H28" s="10"/>
    </row>
    <row r="29" spans="1:8" ht="17.25" customHeight="1">
      <c r="A29" s="6" t="e">
        <f>A28+0.1</f>
        <v>#REF!</v>
      </c>
      <c r="B29" s="9"/>
      <c r="C29" s="1" t="s">
        <v>50</v>
      </c>
      <c r="D29" s="8" t="s">
        <v>13</v>
      </c>
      <c r="E29" s="8">
        <v>0.79</v>
      </c>
      <c r="F29" s="8">
        <f>F25*E29</f>
        <v>837.4</v>
      </c>
      <c r="G29" s="8"/>
      <c r="H29" s="10"/>
    </row>
    <row r="30" spans="1:8" ht="17.25" customHeight="1" thickBot="1">
      <c r="A30" s="6" t="e">
        <f>A29+0.1</f>
        <v>#REF!</v>
      </c>
      <c r="B30" s="1"/>
      <c r="C30" s="1" t="s">
        <v>1</v>
      </c>
      <c r="D30" s="1" t="s">
        <v>15</v>
      </c>
      <c r="E30" s="1">
        <f>1.6/100</f>
        <v>0.016</v>
      </c>
      <c r="F30" s="10">
        <f>F25*E30</f>
        <v>16.96</v>
      </c>
      <c r="G30" s="1"/>
      <c r="H30" s="10"/>
    </row>
    <row r="31" spans="1:9" ht="37.5" customHeight="1" thickBot="1">
      <c r="A31" s="20" t="e">
        <f>#REF!+1</f>
        <v>#REF!</v>
      </c>
      <c r="B31" s="21" t="s">
        <v>34</v>
      </c>
      <c r="C31" s="79" t="s">
        <v>44</v>
      </c>
      <c r="D31" s="22" t="s">
        <v>7</v>
      </c>
      <c r="E31" s="52"/>
      <c r="F31" s="74">
        <v>50</v>
      </c>
      <c r="G31" s="23"/>
      <c r="H31" s="81"/>
      <c r="I31" s="90"/>
    </row>
    <row r="32" spans="1:8" ht="15" customHeight="1">
      <c r="A32" s="35" t="e">
        <f>A31+0.1</f>
        <v>#REF!</v>
      </c>
      <c r="B32" s="25"/>
      <c r="C32" s="25" t="s">
        <v>12</v>
      </c>
      <c r="D32" s="26" t="s">
        <v>25</v>
      </c>
      <c r="E32" s="27">
        <v>50</v>
      </c>
      <c r="F32" s="26">
        <v>50</v>
      </c>
      <c r="G32" s="26"/>
      <c r="H32" s="28"/>
    </row>
    <row r="33" spans="1:8" ht="15" customHeight="1">
      <c r="A33" s="6" t="e">
        <f>A32+0.1</f>
        <v>#REF!</v>
      </c>
      <c r="B33" s="2"/>
      <c r="C33" s="2" t="s">
        <v>0</v>
      </c>
      <c r="D33" s="5" t="s">
        <v>16</v>
      </c>
      <c r="E33" s="51">
        <f>0.15/100</f>
        <v>0.0015</v>
      </c>
      <c r="F33" s="5">
        <f>F31*E32</f>
        <v>2500</v>
      </c>
      <c r="G33" s="5"/>
      <c r="H33" s="7"/>
    </row>
    <row r="34" spans="1:8" ht="15" customHeight="1" thickBot="1">
      <c r="A34" s="6" t="e">
        <f>A33+0.1</f>
        <v>#REF!</v>
      </c>
      <c r="B34" s="9"/>
      <c r="C34" s="1" t="s">
        <v>51</v>
      </c>
      <c r="D34" s="1" t="s">
        <v>7</v>
      </c>
      <c r="E34" s="53">
        <f>50</f>
        <v>50</v>
      </c>
      <c r="F34" s="8">
        <v>50</v>
      </c>
      <c r="G34" s="54"/>
      <c r="H34" s="10"/>
    </row>
    <row r="35" spans="1:9" ht="48.75" customHeight="1" thickBot="1">
      <c r="A35" s="62" t="e">
        <f>A31+1</f>
        <v>#REF!</v>
      </c>
      <c r="B35" s="21" t="s">
        <v>38</v>
      </c>
      <c r="C35" s="76" t="s">
        <v>45</v>
      </c>
      <c r="D35" s="21" t="s">
        <v>52</v>
      </c>
      <c r="E35" s="22"/>
      <c r="F35" s="40">
        <v>30</v>
      </c>
      <c r="G35" s="63"/>
      <c r="H35" s="57"/>
      <c r="I35" s="90"/>
    </row>
    <row r="36" spans="1:8" ht="20.25" customHeight="1">
      <c r="A36" s="12" t="e">
        <f aca="true" t="shared" si="0" ref="A36:A41">A35+0.1</f>
        <v>#REF!</v>
      </c>
      <c r="B36" s="12"/>
      <c r="C36" s="64" t="s">
        <v>12</v>
      </c>
      <c r="D36" s="26" t="s">
        <v>25</v>
      </c>
      <c r="E36" s="65">
        <f>28.6/100*1.15</f>
        <v>0.329</v>
      </c>
      <c r="F36" s="28">
        <f>F35*E36</f>
        <v>9.87</v>
      </c>
      <c r="G36" s="66"/>
      <c r="H36" s="28"/>
    </row>
    <row r="37" spans="1:8" ht="20.25" customHeight="1">
      <c r="A37" s="1" t="e">
        <f t="shared" si="0"/>
        <v>#REF!</v>
      </c>
      <c r="B37" s="1"/>
      <c r="C37" s="29" t="s">
        <v>0</v>
      </c>
      <c r="D37" s="29" t="s">
        <v>9</v>
      </c>
      <c r="E37" s="67">
        <f>0.41/100*1.15</f>
        <v>0.0047</v>
      </c>
      <c r="F37" s="29">
        <f>F35*E37</f>
        <v>0.141</v>
      </c>
      <c r="G37" s="29"/>
      <c r="H37" s="68"/>
    </row>
    <row r="38" spans="1:8" ht="20.25" customHeight="1" thickBot="1">
      <c r="A38" s="1" t="e">
        <f t="shared" si="0"/>
        <v>#REF!</v>
      </c>
      <c r="B38" s="69"/>
      <c r="C38" s="1" t="s">
        <v>53</v>
      </c>
      <c r="D38" s="1" t="s">
        <v>39</v>
      </c>
      <c r="E38" s="10" t="s">
        <v>14</v>
      </c>
      <c r="F38" s="10">
        <f>F35*1</f>
        <v>30</v>
      </c>
      <c r="G38" s="1"/>
      <c r="H38" s="10"/>
    </row>
    <row r="39" spans="1:9" ht="48.75" customHeight="1" thickBot="1">
      <c r="A39" s="62" t="e">
        <f>#REF!+1</f>
        <v>#REF!</v>
      </c>
      <c r="B39" s="21" t="s">
        <v>38</v>
      </c>
      <c r="C39" s="78" t="s">
        <v>46</v>
      </c>
      <c r="D39" s="21" t="s">
        <v>7</v>
      </c>
      <c r="E39" s="22"/>
      <c r="F39" s="40">
        <v>10</v>
      </c>
      <c r="G39" s="63"/>
      <c r="H39" s="57"/>
      <c r="I39" s="90"/>
    </row>
    <row r="40" spans="1:8" s="86" customFormat="1" ht="20.25" customHeight="1">
      <c r="A40" s="82" t="e">
        <f t="shared" si="0"/>
        <v>#REF!</v>
      </c>
      <c r="B40" s="83"/>
      <c r="C40" s="82" t="s">
        <v>12</v>
      </c>
      <c r="D40" s="82" t="s">
        <v>25</v>
      </c>
      <c r="E40" s="84">
        <v>10</v>
      </c>
      <c r="F40" s="84">
        <v>10</v>
      </c>
      <c r="G40" s="85"/>
      <c r="H40" s="84"/>
    </row>
    <row r="41" spans="1:8" ht="20.25" customHeight="1">
      <c r="A41" s="1" t="e">
        <f t="shared" si="0"/>
        <v>#REF!</v>
      </c>
      <c r="B41" s="69"/>
      <c r="C41" s="1" t="s">
        <v>54</v>
      </c>
      <c r="D41" s="1" t="s">
        <v>7</v>
      </c>
      <c r="E41" s="10">
        <v>10</v>
      </c>
      <c r="F41" s="10">
        <v>10</v>
      </c>
      <c r="G41" s="1"/>
      <c r="H41" s="10"/>
    </row>
    <row r="42" spans="1:8" s="90" customFormat="1" ht="31.5" customHeight="1">
      <c r="A42" s="87"/>
      <c r="B42" s="87"/>
      <c r="C42" s="88" t="s">
        <v>2</v>
      </c>
      <c r="D42" s="87" t="s">
        <v>9</v>
      </c>
      <c r="E42" s="87"/>
      <c r="F42" s="87"/>
      <c r="G42" s="87"/>
      <c r="H42" s="89"/>
    </row>
    <row r="43" spans="1:8" ht="19.5" customHeight="1">
      <c r="A43" s="1"/>
      <c r="B43" s="1"/>
      <c r="C43" s="1" t="s">
        <v>28</v>
      </c>
      <c r="D43" s="39" t="s">
        <v>55</v>
      </c>
      <c r="E43" s="1"/>
      <c r="F43" s="1"/>
      <c r="G43" s="1"/>
      <c r="H43" s="91"/>
    </row>
    <row r="44" spans="1:8" ht="19.5" customHeight="1">
      <c r="A44" s="1"/>
      <c r="B44" s="1"/>
      <c r="C44" s="1" t="s">
        <v>10</v>
      </c>
      <c r="D44" s="1" t="s">
        <v>9</v>
      </c>
      <c r="E44" s="1"/>
      <c r="F44" s="1"/>
      <c r="G44" s="1"/>
      <c r="H44" s="96"/>
    </row>
    <row r="45" spans="1:8" ht="19.5" customHeight="1">
      <c r="A45" s="1"/>
      <c r="B45" s="1"/>
      <c r="C45" s="1" t="s">
        <v>17</v>
      </c>
      <c r="D45" s="39" t="s">
        <v>55</v>
      </c>
      <c r="E45" s="1"/>
      <c r="F45" s="1"/>
      <c r="G45" s="1"/>
      <c r="H45" s="91"/>
    </row>
    <row r="46" spans="1:8" ht="19.5" customHeight="1">
      <c r="A46" s="1"/>
      <c r="B46" s="1"/>
      <c r="C46" s="1" t="s">
        <v>10</v>
      </c>
      <c r="D46" s="1" t="s">
        <v>9</v>
      </c>
      <c r="E46" s="1"/>
      <c r="F46" s="1"/>
      <c r="G46" s="1"/>
      <c r="H46" s="96"/>
    </row>
    <row r="47" spans="1:8" ht="153.75" customHeight="1">
      <c r="A47" s="59"/>
      <c r="B47" s="1"/>
      <c r="C47" s="70" t="s">
        <v>40</v>
      </c>
      <c r="D47" s="71" t="s">
        <v>55</v>
      </c>
      <c r="E47" s="55"/>
      <c r="F47" s="55"/>
      <c r="G47" s="55"/>
      <c r="H47" s="92"/>
    </row>
    <row r="48" spans="1:8" ht="19.5" customHeight="1">
      <c r="A48" s="59"/>
      <c r="B48" s="1"/>
      <c r="C48" s="93" t="s">
        <v>10</v>
      </c>
      <c r="D48" s="71" t="s">
        <v>9</v>
      </c>
      <c r="E48" s="55"/>
      <c r="F48" s="55"/>
      <c r="G48" s="55"/>
      <c r="H48" s="97"/>
    </row>
    <row r="49" spans="1:8" ht="19.5" customHeight="1">
      <c r="A49" s="59"/>
      <c r="B49" s="1"/>
      <c r="C49" s="1" t="s">
        <v>19</v>
      </c>
      <c r="D49" s="1" t="s">
        <v>9</v>
      </c>
      <c r="E49" s="55"/>
      <c r="F49" s="55"/>
      <c r="G49" s="55"/>
      <c r="H49" s="94"/>
    </row>
    <row r="50" spans="1:8" ht="19.5" customHeight="1">
      <c r="A50" s="1"/>
      <c r="B50" s="1"/>
      <c r="C50" s="1" t="s">
        <v>10</v>
      </c>
      <c r="D50" s="1" t="s">
        <v>9</v>
      </c>
      <c r="E50" s="1"/>
      <c r="F50" s="1"/>
      <c r="G50" s="1"/>
      <c r="H50" s="95"/>
    </row>
    <row r="51" spans="1:8" ht="54" customHeight="1">
      <c r="A51" s="4"/>
      <c r="B51" s="4"/>
      <c r="D51" s="104"/>
      <c r="E51" s="104"/>
      <c r="F51" s="104"/>
      <c r="G51" s="4"/>
      <c r="H51" s="4"/>
    </row>
    <row r="52" spans="3:6" ht="54.75" customHeight="1">
      <c r="C52" s="60"/>
      <c r="E52" s="61"/>
      <c r="F52" s="61"/>
    </row>
  </sheetData>
  <sheetProtection/>
  <mergeCells count="16">
    <mergeCell ref="D51:F51"/>
    <mergeCell ref="A4:C4"/>
    <mergeCell ref="E4:H4"/>
    <mergeCell ref="A5:B5"/>
    <mergeCell ref="C5:H5"/>
    <mergeCell ref="A6:H6"/>
    <mergeCell ref="A7:A8"/>
    <mergeCell ref="B7:B8"/>
    <mergeCell ref="C7:C8"/>
    <mergeCell ref="D7:D8"/>
    <mergeCell ref="E7:F7"/>
    <mergeCell ref="A1:H1"/>
    <mergeCell ref="A2:H2"/>
    <mergeCell ref="A3:C3"/>
    <mergeCell ref="E3:H3"/>
    <mergeCell ref="G7:H7"/>
  </mergeCells>
  <printOptions/>
  <pageMargins left="0.23" right="0.14" top="0.7480314960629921" bottom="0.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EMIS</cp:lastModifiedBy>
  <cp:lastPrinted>2015-03-30T12:30:03Z</cp:lastPrinted>
  <dcterms:created xsi:type="dcterms:W3CDTF">2002-10-19T09:08:49Z</dcterms:created>
  <dcterms:modified xsi:type="dcterms:W3CDTF">2016-07-10T14:47:22Z</dcterms:modified>
  <cp:category/>
  <cp:version/>
  <cp:contentType/>
  <cp:contentStatus/>
</cp:coreProperties>
</file>