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წავკისი, აკ. წერეთლის ქ.N2" sheetId="2" r:id="rId1"/>
    <sheet name="Sheet3" sheetId="3" r:id="rId2"/>
  </sheets>
  <externalReferences>
    <externalReference r:id="rId3"/>
  </externalReferences>
  <definedNames>
    <definedName name="_xlnm.Print_Titles" localSheetId="0">'წავკისი, აკ. წერეთლის ქ.N2'!$3:$5</definedName>
  </definedNames>
  <calcPr calcId="125725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D12"/>
  <c r="B11"/>
  <c r="D9"/>
  <c r="J6"/>
  <c r="H6"/>
  <c r="F6"/>
  <c r="K6" l="1"/>
  <c r="K29" l="1"/>
  <c r="K30" s="1"/>
  <c r="K31" l="1"/>
  <c r="K32" s="1"/>
  <c r="K33" s="1"/>
  <c r="K34" l="1"/>
  <c r="K35" s="1"/>
  <c r="K36" s="1"/>
  <c r="K37" s="1"/>
</calcChain>
</file>

<file path=xl/sharedStrings.xml><?xml version="1.0" encoding="utf-8"?>
<sst xmlns="http://schemas.openxmlformats.org/spreadsheetml/2006/main" count="71" uniqueCount="50">
  <si>
    <t>jami</t>
  </si>
  <si>
    <t>danarTi #2</t>
  </si>
  <si>
    <t>სულ</t>
  </si>
  <si>
    <t>ჯამი</t>
  </si>
  <si>
    <t>#</t>
  </si>
  <si>
    <t>samuSaos   dasaxeleba</t>
  </si>
  <si>
    <t>ganz. erT.</t>
  </si>
  <si>
    <t>raodenoba</t>
  </si>
  <si>
    <t xml:space="preserve">    masala  </t>
  </si>
  <si>
    <t xml:space="preserve">    xelfasi</t>
  </si>
  <si>
    <t xml:space="preserve">transporti da meqanizmebi  </t>
  </si>
  <si>
    <t>erTeulis fasi</t>
  </si>
  <si>
    <t>grZ.m</t>
  </si>
  <si>
    <r>
      <t>ჯამი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</si>
  <si>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>ზედნადები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ხარჯები</t>
    </r>
  </si>
  <si>
    <t>მოგება</t>
  </si>
  <si>
    <r>
      <t>გაუთვალისწინებელი</t>
    </r>
    <r>
      <rPr>
        <sz val="11"/>
        <color rgb="FF000000"/>
        <rFont val="AcadNusx"/>
      </rPr>
      <t xml:space="preserve"> </t>
    </r>
    <r>
      <rPr>
        <sz val="11"/>
        <color rgb="FF000000"/>
        <rFont val="Sylfaen"/>
        <family val="1"/>
        <charset val="204"/>
      </rPr>
      <t>ხარჯები</t>
    </r>
  </si>
  <si>
    <r>
      <t>დ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ღ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გ</t>
    </r>
    <r>
      <rPr>
        <sz val="11"/>
        <color theme="1"/>
        <rFont val="Calibri"/>
        <family val="2"/>
        <charset val="204"/>
        <scheme val="minor"/>
      </rPr>
      <t xml:space="preserve">. </t>
    </r>
  </si>
  <si>
    <t xml:space="preserve"> </t>
  </si>
  <si>
    <r>
      <t>m</t>
    </r>
    <r>
      <rPr>
        <vertAlign val="superscript"/>
        <sz val="10"/>
        <rFont val="AcadNusx"/>
      </rPr>
      <t>3</t>
    </r>
  </si>
  <si>
    <t>საძირკველში ქვიშა-ხრეშოვანი ფენის მოწყობა სისქით 10 სმ</t>
  </si>
  <si>
    <r>
      <t xml:space="preserve">არმატურა </t>
    </r>
    <r>
      <rPr>
        <sz val="11"/>
        <rFont val="Calibri"/>
        <family val="2"/>
        <charset val="204"/>
        <scheme val="minor"/>
      </rPr>
      <t>A-I</t>
    </r>
  </si>
  <si>
    <t>ტნ</t>
  </si>
  <si>
    <r>
      <t xml:space="preserve">არმატურა </t>
    </r>
    <r>
      <rPr>
        <sz val="11"/>
        <rFont val="Calibri"/>
        <family val="2"/>
        <charset val="204"/>
        <scheme val="minor"/>
      </rPr>
      <t>A-III</t>
    </r>
  </si>
  <si>
    <t>sayalibe fari</t>
  </si>
  <si>
    <t>არსებული ბეტონის არხის დემონტაჟი</t>
  </si>
  <si>
    <r>
      <t>მ</t>
    </r>
    <r>
      <rPr>
        <sz val="10"/>
        <color indexed="8"/>
        <rFont val="Calibri"/>
        <family val="2"/>
        <charset val="204"/>
      </rPr>
      <t>³</t>
    </r>
  </si>
  <si>
    <r>
      <t>ხის მოჭრა  10</t>
    </r>
    <r>
      <rPr>
        <sz val="10"/>
        <color indexed="8"/>
        <rFont val="Calibri"/>
        <family val="2"/>
        <charset val="204"/>
      </rPr>
      <t>÷15 წლის</t>
    </r>
  </si>
  <si>
    <t>100 c</t>
  </si>
  <si>
    <t>fesvebis amoZirkva</t>
  </si>
  <si>
    <t>ლითონის მოაჯირის დემონტაჟი</t>
  </si>
  <si>
    <t>tona</t>
  </si>
  <si>
    <t>არსებული გზის მილისათვის დროებითი ვერტიკალური ლითონის დგარების დაყენება</t>
  </si>
  <si>
    <t>არსებული ასბესტოცემენტის 100 მმ მილის დაგრძელება, ისე რომ ის მოხვდეს საყრდენი კედლის ტანში</t>
  </si>
  <si>
    <t>საყრდენი კედლის საძირკვლის ტრანშეის გათხრა ხელით</t>
  </si>
  <si>
    <r>
      <t>საყრდენი კედლის მოწყობა მონოლითური ბეტონით</t>
    </r>
    <r>
      <rPr>
        <sz val="11"/>
        <rFont val="Calibri"/>
        <family val="2"/>
        <charset val="204"/>
        <scheme val="minor"/>
      </rPr>
      <t xml:space="preserve">      B-20 F-100,  W-4</t>
    </r>
  </si>
  <si>
    <r>
      <t>betoni</t>
    </r>
    <r>
      <rPr>
        <sz val="11"/>
        <rFont val="Calibri"/>
        <family val="2"/>
        <charset val="204"/>
        <scheme val="minor"/>
      </rPr>
      <t xml:space="preserve"> B-20  F-100,  W-4</t>
    </r>
  </si>
  <si>
    <t>50 მმ-იანი პლასტმასის სადრენაჟო მილის ჩალაგება სიგრძით თითოეულის 800 მმ  12ცალი</t>
  </si>
  <si>
    <t>მსხვილი და საშუალო ფრაქციის ყორე-ქვის ჩაყრა</t>
  </si>
  <si>
    <t>წყალგაუმტარი თიხის ფენის მოწყობა</t>
  </si>
  <si>
    <t>გრუნტის ჩაყრა ხელით</t>
  </si>
  <si>
    <t>მოხსნილი ლითონის მოაჯირის მონტაჟი</t>
  </si>
  <si>
    <t>IIIkat. gr. datvirT. avtoTviTm. xeliT</t>
  </si>
  <si>
    <t>kub.m.</t>
  </si>
  <si>
    <t>დემონტირებული ბეტონის არხის მაგივრად ახალი ბეტონის არხის მონტაჟი</t>
  </si>
  <si>
    <t>gatana 20km-ze</t>
  </si>
  <si>
    <r>
      <t>100m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</si>
  <si>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</si>
  <si>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 xml:space="preserve">xeebis daWra morebaT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=100 sm</t>
    </r>
  </si>
  <si>
    <t xml:space="preserve">წავკისში, აკ. წერეთლის ქ.N2-ში საყრდენი 
კედლის მოწყობის სამუშაოების ხარჯთაღრიცხვა
</t>
  </si>
</sst>
</file>

<file path=xl/styles.xml><?xml version="1.0" encoding="utf-8"?>
<styleSheet xmlns="http://schemas.openxmlformats.org/spreadsheetml/2006/main">
  <numFmts count="3">
    <numFmt numFmtId="43" formatCode="_-* #,##0.00\ _L_a_r_i_-;\-* #,##0.00\ _L_a_r_i_-;_-* &quot;-&quot;??\ _L_a_r_i_-;_-@_-"/>
    <numFmt numFmtId="164" formatCode="0.00;\-0.00;;@"/>
    <numFmt numFmtId="165" formatCode="0.00;[Red]0.00"/>
  </numFmts>
  <fonts count="20">
    <font>
      <sz val="11"/>
      <color theme="1"/>
      <name val="Calibri"/>
      <family val="2"/>
      <charset val="1"/>
      <scheme val="minor"/>
    </font>
    <font>
      <sz val="11"/>
      <name val="AcadNusx"/>
    </font>
    <font>
      <b/>
      <sz val="11"/>
      <color theme="1"/>
      <name val="AcadMtav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sz val="10"/>
      <color theme="1"/>
      <name val="Calibri"/>
      <family val="2"/>
      <charset val="1"/>
      <scheme val="minor"/>
    </font>
    <font>
      <b/>
      <sz val="1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sz val="11"/>
      <color rgb="FF000000"/>
      <name val="AcadNusx"/>
    </font>
    <font>
      <sz val="11"/>
      <color theme="1"/>
      <name val="Calibri"/>
      <family val="2"/>
      <charset val="1"/>
      <scheme val="minor"/>
    </font>
    <font>
      <vertAlign val="superscript"/>
      <sz val="10"/>
      <name val="AcadNusx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0" fontId="19" fillId="0" borderId="0"/>
    <xf numFmtId="0" fontId="19" fillId="0" borderId="0"/>
  </cellStyleXfs>
  <cellXfs count="63">
    <xf numFmtId="0" fontId="0" fillId="0" borderId="0" xfId="0"/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9" fontId="7" fillId="0" borderId="8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2" fillId="0" borderId="0" xfId="0" applyFont="1" applyFill="1" applyProtection="1"/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 wrapText="1"/>
    </xf>
    <xf numFmtId="4" fontId="1" fillId="0" borderId="7" xfId="0" applyNumberFormat="1" applyFont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wrapText="1"/>
    </xf>
    <xf numFmtId="4" fontId="1" fillId="0" borderId="3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165" fontId="5" fillId="2" borderId="2" xfId="3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left" vertical="center" wrapText="1"/>
    </xf>
    <xf numFmtId="165" fontId="5" fillId="3" borderId="2" xfId="5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</cellXfs>
  <cellStyles count="6">
    <cellStyle name="Comma" xfId="3" builtinId="3"/>
    <cellStyle name="Normal" xfId="0" builtinId="0"/>
    <cellStyle name="Normal 10" xfId="4"/>
    <cellStyle name="Normal 2 2" xfId="5"/>
    <cellStyle name="Normal 29" xfId="2"/>
    <cellStyle name="Normal_gare wyalsadfenigagarini_VENTILACIA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gubelidze/Desktop/New%20folder%20-%20Copy/&#4332;&#4308;&#4320;&#4308;&#4311;&#4314;&#4312;&#4321;%202/KORPUSI%20%20116%20-%20AXA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-1"/>
      <sheetName val="116"/>
      <sheetName val="147"/>
      <sheetName val="98"/>
      <sheetName val="99"/>
      <sheetName val="117"/>
      <sheetName val="85"/>
      <sheetName val="86"/>
      <sheetName val="SV-2"/>
      <sheetName val="198"/>
      <sheetName val="190"/>
      <sheetName val="192"/>
      <sheetName val="202"/>
      <sheetName val="193"/>
      <sheetName val="194"/>
      <sheetName val="189"/>
      <sheetName val="181"/>
      <sheetName val="180"/>
      <sheetName val="184"/>
      <sheetName val="199"/>
      <sheetName val="200"/>
      <sheetName val="203"/>
      <sheetName val="201"/>
      <sheetName val="210"/>
      <sheetName val="195"/>
    </sheetNames>
    <sheetDataSet>
      <sheetData sheetId="0"/>
      <sheetData sheetId="1">
        <row r="1">
          <cell r="A1" t="str">
            <v xml:space="preserve">q. senakis `samxedro qalaqSi~ mdebare devnilTa gansaxlebis obieqtebis qanobiani saxuravisa da iatakis sareabilitacio samuSaoebi.  korpusi #116 </v>
          </cell>
        </row>
        <row r="22">
          <cell r="B22" t="str">
            <v>samSeneblo nagvis datvirTva TviTmclelebze xeliT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4" sqref="J14"/>
    </sheetView>
  </sheetViews>
  <sheetFormatPr defaultRowHeight="15"/>
  <cols>
    <col min="1" max="1" width="3.28515625" style="7" bestFit="1" customWidth="1"/>
    <col min="2" max="2" width="43.42578125" style="7" customWidth="1"/>
    <col min="3" max="3" width="7.140625" style="7" customWidth="1"/>
    <col min="4" max="4" width="7.28515625" style="7" customWidth="1"/>
    <col min="5" max="5" width="12.28515625" style="7" customWidth="1"/>
    <col min="6" max="6" width="10.7109375" style="7" customWidth="1"/>
    <col min="7" max="10" width="9.7109375" style="7" customWidth="1"/>
    <col min="11" max="11" width="11.42578125" style="7" bestFit="1" customWidth="1"/>
    <col min="12" max="16384" width="9.140625" style="7"/>
  </cols>
  <sheetData>
    <row r="1" spans="1:11">
      <c r="J1" s="8" t="s">
        <v>1</v>
      </c>
    </row>
    <row r="2" spans="1:11" ht="32.25" customHeight="1">
      <c r="B2" s="60" t="s">
        <v>49</v>
      </c>
      <c r="C2" s="60"/>
      <c r="D2" s="60"/>
      <c r="E2" s="60"/>
      <c r="F2" s="60"/>
      <c r="G2" s="60"/>
      <c r="H2" s="60"/>
      <c r="I2" s="60"/>
      <c r="J2" s="60"/>
      <c r="K2" s="9"/>
    </row>
    <row r="3" spans="1:11" s="10" customFormat="1" ht="40.5" customHeight="1">
      <c r="A3" s="58" t="s">
        <v>4</v>
      </c>
      <c r="B3" s="61" t="s">
        <v>5</v>
      </c>
      <c r="C3" s="58" t="s">
        <v>6</v>
      </c>
      <c r="D3" s="58" t="s">
        <v>7</v>
      </c>
      <c r="E3" s="55" t="s">
        <v>8</v>
      </c>
      <c r="F3" s="56"/>
      <c r="G3" s="55" t="s">
        <v>9</v>
      </c>
      <c r="H3" s="56"/>
      <c r="I3" s="55" t="s">
        <v>10</v>
      </c>
      <c r="J3" s="57"/>
      <c r="K3" s="58" t="s">
        <v>0</v>
      </c>
    </row>
    <row r="4" spans="1:11" s="10" customFormat="1" ht="31.5">
      <c r="A4" s="59"/>
      <c r="B4" s="62"/>
      <c r="C4" s="59"/>
      <c r="D4" s="59"/>
      <c r="E4" s="25" t="s">
        <v>11</v>
      </c>
      <c r="F4" s="25" t="s">
        <v>0</v>
      </c>
      <c r="G4" s="25" t="s">
        <v>11</v>
      </c>
      <c r="H4" s="25" t="s">
        <v>0</v>
      </c>
      <c r="I4" s="25" t="s">
        <v>11</v>
      </c>
      <c r="J4" s="25" t="s">
        <v>0</v>
      </c>
      <c r="K4" s="59"/>
    </row>
    <row r="5" spans="1:11" s="13" customFormat="1" ht="13.5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1" ht="15.75">
      <c r="A6" s="35">
        <v>1</v>
      </c>
      <c r="B6" s="36" t="s">
        <v>25</v>
      </c>
      <c r="C6" s="42" t="s">
        <v>26</v>
      </c>
      <c r="D6" s="37">
        <v>0.8</v>
      </c>
      <c r="E6" s="1"/>
      <c r="F6" s="14">
        <f t="shared" ref="F6:F28" si="0">D6*E6</f>
        <v>0</v>
      </c>
      <c r="G6" s="1"/>
      <c r="H6" s="14">
        <f t="shared" ref="H6:H28" si="1">D6*G6</f>
        <v>0</v>
      </c>
      <c r="I6" s="1"/>
      <c r="J6" s="14">
        <f t="shared" ref="J6:J28" si="2">D6*I6</f>
        <v>0</v>
      </c>
      <c r="K6" s="3">
        <f t="shared" ref="K6:K28" si="3">F6+H6+J6</f>
        <v>0</v>
      </c>
    </row>
    <row r="7" spans="1:11" ht="15.75">
      <c r="A7" s="43">
        <v>2</v>
      </c>
      <c r="B7" s="36" t="s">
        <v>27</v>
      </c>
      <c r="C7" s="44" t="s">
        <v>28</v>
      </c>
      <c r="D7" s="45">
        <v>0.02</v>
      </c>
      <c r="E7" s="1"/>
      <c r="F7" s="14">
        <f t="shared" si="0"/>
        <v>0</v>
      </c>
      <c r="G7" s="1"/>
      <c r="H7" s="14">
        <f t="shared" si="1"/>
        <v>0</v>
      </c>
      <c r="I7" s="1"/>
      <c r="J7" s="14">
        <f t="shared" si="2"/>
        <v>0</v>
      </c>
      <c r="K7" s="3">
        <f t="shared" si="3"/>
        <v>0</v>
      </c>
    </row>
    <row r="8" spans="1:11" ht="15.75">
      <c r="A8" s="43">
        <v>3</v>
      </c>
      <c r="B8" s="46" t="s">
        <v>48</v>
      </c>
      <c r="C8" s="44" t="s">
        <v>28</v>
      </c>
      <c r="D8" s="45">
        <v>0.02</v>
      </c>
      <c r="E8" s="1"/>
      <c r="F8" s="14">
        <f t="shared" si="0"/>
        <v>0</v>
      </c>
      <c r="G8" s="1"/>
      <c r="H8" s="14">
        <f t="shared" si="1"/>
        <v>0</v>
      </c>
      <c r="I8" s="1"/>
      <c r="J8" s="14">
        <f t="shared" si="2"/>
        <v>0</v>
      </c>
      <c r="K8" s="3">
        <f t="shared" si="3"/>
        <v>0</v>
      </c>
    </row>
    <row r="9" spans="1:11" ht="15.75">
      <c r="A9" s="43">
        <v>4</v>
      </c>
      <c r="B9" s="46" t="s">
        <v>29</v>
      </c>
      <c r="C9" s="44" t="s">
        <v>28</v>
      </c>
      <c r="D9" s="45">
        <f>D8</f>
        <v>0.02</v>
      </c>
      <c r="E9" s="1"/>
      <c r="F9" s="14">
        <f t="shared" si="0"/>
        <v>0</v>
      </c>
      <c r="G9" s="1"/>
      <c r="H9" s="14">
        <f t="shared" si="1"/>
        <v>0</v>
      </c>
      <c r="I9" s="1"/>
      <c r="J9" s="14">
        <f t="shared" si="2"/>
        <v>0</v>
      </c>
      <c r="K9" s="3">
        <f t="shared" si="3"/>
        <v>0</v>
      </c>
    </row>
    <row r="10" spans="1:11" ht="15.75">
      <c r="A10" s="43">
        <v>5</v>
      </c>
      <c r="B10" s="36" t="s">
        <v>30</v>
      </c>
      <c r="C10" s="44" t="s">
        <v>12</v>
      </c>
      <c r="D10" s="45">
        <v>30</v>
      </c>
      <c r="E10" s="1"/>
      <c r="F10" s="14">
        <f t="shared" si="0"/>
        <v>0</v>
      </c>
      <c r="G10" s="1"/>
      <c r="H10" s="14">
        <f t="shared" si="1"/>
        <v>0</v>
      </c>
      <c r="I10" s="1"/>
      <c r="J10" s="14">
        <f t="shared" si="2"/>
        <v>0</v>
      </c>
      <c r="K10" s="3">
        <f t="shared" si="3"/>
        <v>0</v>
      </c>
    </row>
    <row r="11" spans="1:11" ht="27">
      <c r="A11" s="30">
        <v>6</v>
      </c>
      <c r="B11" s="47" t="str">
        <f>'[1]116'!$B$22</f>
        <v>samSeneblo nagvis datvirTva TviTmclelebze xeliT</v>
      </c>
      <c r="C11" s="30" t="s">
        <v>31</v>
      </c>
      <c r="D11" s="31">
        <v>7.2</v>
      </c>
      <c r="E11" s="1"/>
      <c r="F11" s="14">
        <f t="shared" si="0"/>
        <v>0</v>
      </c>
      <c r="G11" s="1"/>
      <c r="H11" s="14">
        <f t="shared" si="1"/>
        <v>0</v>
      </c>
      <c r="I11" s="1"/>
      <c r="J11" s="14">
        <f t="shared" si="2"/>
        <v>0</v>
      </c>
      <c r="K11" s="3">
        <f t="shared" si="3"/>
        <v>0</v>
      </c>
    </row>
    <row r="12" spans="1:11" ht="15.75">
      <c r="A12" s="48">
        <v>7</v>
      </c>
      <c r="B12" s="49" t="s">
        <v>45</v>
      </c>
      <c r="C12" s="48" t="s">
        <v>31</v>
      </c>
      <c r="D12" s="50">
        <f>D11</f>
        <v>7.2</v>
      </c>
      <c r="E12" s="1"/>
      <c r="F12" s="14">
        <f t="shared" si="0"/>
        <v>0</v>
      </c>
      <c r="G12" s="1"/>
      <c r="H12" s="14">
        <f t="shared" si="1"/>
        <v>0</v>
      </c>
      <c r="I12" s="1"/>
      <c r="J12" s="14">
        <f t="shared" si="2"/>
        <v>0</v>
      </c>
      <c r="K12" s="3">
        <f t="shared" si="3"/>
        <v>0</v>
      </c>
    </row>
    <row r="13" spans="1:11" ht="25.5">
      <c r="A13" s="27">
        <v>8</v>
      </c>
      <c r="B13" s="36" t="s">
        <v>32</v>
      </c>
      <c r="C13" s="44" t="s">
        <v>12</v>
      </c>
      <c r="D13" s="45">
        <v>40</v>
      </c>
      <c r="E13" s="1"/>
      <c r="F13" s="14">
        <f t="shared" si="0"/>
        <v>0</v>
      </c>
      <c r="G13" s="1"/>
      <c r="H13" s="14">
        <f t="shared" si="1"/>
        <v>0</v>
      </c>
      <c r="I13" s="1"/>
      <c r="J13" s="14">
        <f t="shared" si="2"/>
        <v>0</v>
      </c>
      <c r="K13" s="3">
        <f t="shared" si="3"/>
        <v>0</v>
      </c>
    </row>
    <row r="14" spans="1:11" ht="38.25">
      <c r="A14" s="35">
        <v>9</v>
      </c>
      <c r="B14" s="36" t="s">
        <v>33</v>
      </c>
      <c r="C14" s="35" t="s">
        <v>12</v>
      </c>
      <c r="D14" s="37">
        <v>2</v>
      </c>
      <c r="E14" s="1"/>
      <c r="F14" s="14">
        <f t="shared" si="0"/>
        <v>0</v>
      </c>
      <c r="G14" s="1"/>
      <c r="H14" s="14">
        <f t="shared" si="1"/>
        <v>0</v>
      </c>
      <c r="I14" s="1"/>
      <c r="J14" s="14">
        <f t="shared" si="2"/>
        <v>0</v>
      </c>
      <c r="K14" s="3">
        <f t="shared" si="3"/>
        <v>0</v>
      </c>
    </row>
    <row r="15" spans="1:11" ht="25.5">
      <c r="A15" s="51">
        <v>10</v>
      </c>
      <c r="B15" s="36" t="s">
        <v>34</v>
      </c>
      <c r="C15" s="51" t="s">
        <v>46</v>
      </c>
      <c r="D15" s="52">
        <v>6.3</v>
      </c>
      <c r="E15" s="1"/>
      <c r="F15" s="14">
        <f t="shared" si="0"/>
        <v>0</v>
      </c>
      <c r="G15" s="1"/>
      <c r="H15" s="14">
        <f t="shared" si="1"/>
        <v>0</v>
      </c>
      <c r="I15" s="1"/>
      <c r="J15" s="14">
        <f t="shared" si="2"/>
        <v>0</v>
      </c>
      <c r="K15" s="3">
        <f t="shared" si="3"/>
        <v>0</v>
      </c>
    </row>
    <row r="16" spans="1:11" ht="25.5">
      <c r="A16" s="35">
        <v>11</v>
      </c>
      <c r="B16" s="36" t="s">
        <v>20</v>
      </c>
      <c r="C16" s="27" t="s">
        <v>19</v>
      </c>
      <c r="D16" s="37">
        <v>8.1999999999999993</v>
      </c>
      <c r="E16" s="1"/>
      <c r="F16" s="14">
        <f t="shared" si="0"/>
        <v>0</v>
      </c>
      <c r="G16" s="1"/>
      <c r="H16" s="14">
        <f t="shared" si="1"/>
        <v>0</v>
      </c>
      <c r="I16" s="1"/>
      <c r="J16" s="14">
        <f t="shared" si="2"/>
        <v>0</v>
      </c>
      <c r="K16" s="3">
        <f t="shared" si="3"/>
        <v>0</v>
      </c>
    </row>
    <row r="17" spans="1:11" ht="28.5">
      <c r="A17" s="30">
        <v>12</v>
      </c>
      <c r="B17" s="38" t="s">
        <v>35</v>
      </c>
      <c r="C17" s="39" t="s">
        <v>19</v>
      </c>
      <c r="D17" s="40">
        <v>215</v>
      </c>
      <c r="E17" s="1"/>
      <c r="F17" s="14">
        <f t="shared" si="0"/>
        <v>0</v>
      </c>
      <c r="G17" s="1"/>
      <c r="H17" s="14">
        <f t="shared" si="1"/>
        <v>0</v>
      </c>
      <c r="I17" s="1"/>
      <c r="J17" s="14">
        <f t="shared" si="2"/>
        <v>0</v>
      </c>
      <c r="K17" s="3">
        <f t="shared" si="3"/>
        <v>0</v>
      </c>
    </row>
    <row r="18" spans="1:11" ht="15.75">
      <c r="A18" s="26"/>
      <c r="B18" s="38" t="s">
        <v>21</v>
      </c>
      <c r="C18" s="41" t="s">
        <v>22</v>
      </c>
      <c r="D18" s="34">
        <v>1.37</v>
      </c>
      <c r="E18" s="1"/>
      <c r="F18" s="14">
        <f t="shared" si="0"/>
        <v>0</v>
      </c>
      <c r="G18" s="1"/>
      <c r="H18" s="14">
        <f t="shared" si="1"/>
        <v>0</v>
      </c>
      <c r="I18" s="1"/>
      <c r="J18" s="14">
        <f t="shared" si="2"/>
        <v>0</v>
      </c>
      <c r="K18" s="3">
        <f t="shared" si="3"/>
        <v>0</v>
      </c>
    </row>
    <row r="19" spans="1:11" ht="15.75">
      <c r="A19" s="26"/>
      <c r="B19" s="38" t="s">
        <v>23</v>
      </c>
      <c r="C19" s="41" t="s">
        <v>22</v>
      </c>
      <c r="D19" s="34">
        <v>7.46</v>
      </c>
      <c r="E19" s="1"/>
      <c r="F19" s="14">
        <f t="shared" si="0"/>
        <v>0</v>
      </c>
      <c r="G19" s="1"/>
      <c r="H19" s="14">
        <f t="shared" si="1"/>
        <v>0</v>
      </c>
      <c r="I19" s="1"/>
      <c r="J19" s="14">
        <f t="shared" si="2"/>
        <v>0</v>
      </c>
      <c r="K19" s="3">
        <f t="shared" si="3"/>
        <v>0</v>
      </c>
    </row>
    <row r="20" spans="1:11" ht="15.75">
      <c r="A20" s="30"/>
      <c r="B20" s="38" t="s">
        <v>36</v>
      </c>
      <c r="C20" s="39" t="s">
        <v>19</v>
      </c>
      <c r="D20" s="53">
        <v>218.23</v>
      </c>
      <c r="E20" s="1"/>
      <c r="F20" s="14">
        <f t="shared" si="0"/>
        <v>0</v>
      </c>
      <c r="G20" s="1"/>
      <c r="H20" s="14">
        <f t="shared" si="1"/>
        <v>0</v>
      </c>
      <c r="I20" s="1"/>
      <c r="J20" s="14">
        <f t="shared" si="2"/>
        <v>0</v>
      </c>
      <c r="K20" s="3">
        <f t="shared" si="3"/>
        <v>0</v>
      </c>
    </row>
    <row r="21" spans="1:11" ht="15.75">
      <c r="A21" s="30"/>
      <c r="B21" s="38" t="s">
        <v>24</v>
      </c>
      <c r="C21" s="39" t="s">
        <v>47</v>
      </c>
      <c r="D21" s="53">
        <v>395.6</v>
      </c>
      <c r="E21" s="1"/>
      <c r="F21" s="14">
        <f t="shared" si="0"/>
        <v>0</v>
      </c>
      <c r="G21" s="1"/>
      <c r="H21" s="14">
        <f t="shared" si="1"/>
        <v>0</v>
      </c>
      <c r="I21" s="1"/>
      <c r="J21" s="14">
        <f t="shared" si="2"/>
        <v>0</v>
      </c>
      <c r="K21" s="3">
        <f t="shared" si="3"/>
        <v>0</v>
      </c>
    </row>
    <row r="22" spans="1:11" ht="38.25">
      <c r="A22" s="35">
        <v>13</v>
      </c>
      <c r="B22" s="36" t="s">
        <v>37</v>
      </c>
      <c r="C22" s="35" t="s">
        <v>12</v>
      </c>
      <c r="D22" s="37">
        <v>7</v>
      </c>
      <c r="E22" s="1"/>
      <c r="F22" s="14">
        <f t="shared" si="0"/>
        <v>0</v>
      </c>
      <c r="G22" s="1"/>
      <c r="H22" s="14">
        <f t="shared" si="1"/>
        <v>0</v>
      </c>
      <c r="I22" s="1"/>
      <c r="J22" s="14">
        <f t="shared" si="2"/>
        <v>0</v>
      </c>
      <c r="K22" s="3">
        <f t="shared" si="3"/>
        <v>0</v>
      </c>
    </row>
    <row r="23" spans="1:11" ht="25.5">
      <c r="A23" s="27">
        <v>14</v>
      </c>
      <c r="B23" s="36" t="s">
        <v>38</v>
      </c>
      <c r="C23" s="35" t="s">
        <v>19</v>
      </c>
      <c r="D23" s="37">
        <v>20.6</v>
      </c>
      <c r="E23" s="1"/>
      <c r="F23" s="14">
        <f t="shared" si="0"/>
        <v>0</v>
      </c>
      <c r="G23" s="1"/>
      <c r="H23" s="14">
        <f t="shared" si="1"/>
        <v>0</v>
      </c>
      <c r="I23" s="1"/>
      <c r="J23" s="14">
        <f t="shared" si="2"/>
        <v>0</v>
      </c>
      <c r="K23" s="3">
        <f t="shared" si="3"/>
        <v>0</v>
      </c>
    </row>
    <row r="24" spans="1:11" ht="15.75">
      <c r="A24" s="27">
        <v>15</v>
      </c>
      <c r="B24" s="36" t="s">
        <v>39</v>
      </c>
      <c r="C24" s="35" t="s">
        <v>19</v>
      </c>
      <c r="D24" s="37">
        <v>11</v>
      </c>
      <c r="E24" s="1"/>
      <c r="F24" s="14">
        <f t="shared" si="0"/>
        <v>0</v>
      </c>
      <c r="G24" s="1"/>
      <c r="H24" s="14">
        <f t="shared" si="1"/>
        <v>0</v>
      </c>
      <c r="I24" s="1"/>
      <c r="J24" s="14">
        <f t="shared" si="2"/>
        <v>0</v>
      </c>
      <c r="K24" s="3">
        <f t="shared" si="3"/>
        <v>0</v>
      </c>
    </row>
    <row r="25" spans="1:11" ht="15.75">
      <c r="A25" s="51">
        <v>16</v>
      </c>
      <c r="B25" s="36" t="s">
        <v>40</v>
      </c>
      <c r="C25" s="51" t="s">
        <v>46</v>
      </c>
      <c r="D25" s="52">
        <v>0.65</v>
      </c>
      <c r="E25" s="1"/>
      <c r="F25" s="14">
        <f t="shared" si="0"/>
        <v>0</v>
      </c>
      <c r="G25" s="1"/>
      <c r="H25" s="14">
        <f t="shared" si="1"/>
        <v>0</v>
      </c>
      <c r="I25" s="1"/>
      <c r="J25" s="14">
        <f t="shared" si="2"/>
        <v>0</v>
      </c>
      <c r="K25" s="3">
        <f t="shared" si="3"/>
        <v>0</v>
      </c>
    </row>
    <row r="26" spans="1:11" ht="15.75">
      <c r="A26" s="51">
        <v>17</v>
      </c>
      <c r="B26" s="36" t="s">
        <v>41</v>
      </c>
      <c r="C26" s="51" t="s">
        <v>12</v>
      </c>
      <c r="D26" s="52">
        <v>30</v>
      </c>
      <c r="E26" s="1"/>
      <c r="F26" s="14">
        <f t="shared" si="0"/>
        <v>0</v>
      </c>
      <c r="G26" s="1"/>
      <c r="H26" s="14">
        <f t="shared" si="1"/>
        <v>0</v>
      </c>
      <c r="I26" s="1"/>
      <c r="J26" s="14">
        <f t="shared" si="2"/>
        <v>0</v>
      </c>
      <c r="K26" s="3">
        <f t="shared" si="3"/>
        <v>0</v>
      </c>
    </row>
    <row r="27" spans="1:11" ht="15.75">
      <c r="A27" s="54">
        <v>18</v>
      </c>
      <c r="B27" s="33" t="s">
        <v>42</v>
      </c>
      <c r="C27" s="32" t="s">
        <v>43</v>
      </c>
      <c r="D27" s="34">
        <v>500</v>
      </c>
      <c r="E27" s="1"/>
      <c r="F27" s="14">
        <f t="shared" si="0"/>
        <v>0</v>
      </c>
      <c r="G27" s="1"/>
      <c r="H27" s="14">
        <f t="shared" si="1"/>
        <v>0</v>
      </c>
      <c r="I27" s="1"/>
      <c r="J27" s="14">
        <f t="shared" si="2"/>
        <v>0</v>
      </c>
      <c r="K27" s="3">
        <f t="shared" si="3"/>
        <v>0</v>
      </c>
    </row>
    <row r="28" spans="1:11" ht="25.5">
      <c r="A28" s="35">
        <v>19</v>
      </c>
      <c r="B28" s="36" t="s">
        <v>44</v>
      </c>
      <c r="C28" s="35" t="s">
        <v>43</v>
      </c>
      <c r="D28" s="28">
        <v>1</v>
      </c>
      <c r="E28" s="1"/>
      <c r="F28" s="14">
        <f t="shared" si="0"/>
        <v>0</v>
      </c>
      <c r="G28" s="1"/>
      <c r="H28" s="14">
        <f t="shared" si="1"/>
        <v>0</v>
      </c>
      <c r="I28" s="1"/>
      <c r="J28" s="14">
        <f t="shared" si="2"/>
        <v>0</v>
      </c>
      <c r="K28" s="3">
        <f t="shared" si="3"/>
        <v>0</v>
      </c>
    </row>
    <row r="29" spans="1:11" ht="15.75">
      <c r="A29" s="29"/>
      <c r="B29" s="16" t="s">
        <v>13</v>
      </c>
      <c r="C29" s="2"/>
      <c r="D29" s="17"/>
      <c r="E29" s="3"/>
      <c r="F29" s="18"/>
      <c r="G29" s="3"/>
      <c r="H29" s="18"/>
      <c r="I29" s="3"/>
      <c r="J29" s="18"/>
      <c r="K29" s="18">
        <f>SUM(K6:K28)</f>
        <v>0</v>
      </c>
    </row>
    <row r="30" spans="1:11" ht="15.75">
      <c r="A30" s="26"/>
      <c r="B30" s="19" t="s">
        <v>14</v>
      </c>
      <c r="C30" s="4"/>
      <c r="D30" s="20"/>
      <c r="E30" s="3"/>
      <c r="F30" s="3"/>
      <c r="G30" s="3"/>
      <c r="H30" s="3"/>
      <c r="I30" s="3"/>
      <c r="J30" s="3"/>
      <c r="K30" s="3">
        <f>K29*C30</f>
        <v>0</v>
      </c>
    </row>
    <row r="31" spans="1:11" ht="15.75">
      <c r="A31" s="15"/>
      <c r="B31" s="16" t="s">
        <v>13</v>
      </c>
      <c r="C31" s="23"/>
      <c r="D31" s="20"/>
      <c r="E31" s="3"/>
      <c r="F31" s="18"/>
      <c r="G31" s="3"/>
      <c r="H31" s="3"/>
      <c r="I31" s="18"/>
      <c r="J31" s="18"/>
      <c r="K31" s="3">
        <f>K29+K30</f>
        <v>0</v>
      </c>
    </row>
    <row r="32" spans="1:11" ht="15.75">
      <c r="A32" s="15"/>
      <c r="B32" s="19" t="s">
        <v>15</v>
      </c>
      <c r="C32" s="4"/>
      <c r="D32" s="20"/>
      <c r="E32" s="3"/>
      <c r="F32" s="3"/>
      <c r="G32" s="3"/>
      <c r="H32" s="3"/>
      <c r="I32" s="3"/>
      <c r="J32" s="3"/>
      <c r="K32" s="3">
        <f>K31*C32</f>
        <v>0</v>
      </c>
    </row>
    <row r="33" spans="1:11" ht="15.75">
      <c r="A33" s="15"/>
      <c r="B33" s="16" t="s">
        <v>3</v>
      </c>
      <c r="C33" s="5"/>
      <c r="D33" s="20"/>
      <c r="E33" s="3"/>
      <c r="F33" s="3"/>
      <c r="G33" s="3"/>
      <c r="H33" s="3"/>
      <c r="I33" s="3"/>
      <c r="J33" s="3"/>
      <c r="K33" s="3">
        <f>SUM(K31:K32)</f>
        <v>0</v>
      </c>
    </row>
    <row r="34" spans="1:11" ht="15.75">
      <c r="A34" s="21"/>
      <c r="B34" s="22" t="s">
        <v>16</v>
      </c>
      <c r="C34" s="6">
        <v>0.03</v>
      </c>
      <c r="D34" s="20"/>
      <c r="E34" s="3"/>
      <c r="F34" s="3"/>
      <c r="G34" s="3"/>
      <c r="H34" s="3"/>
      <c r="I34" s="3"/>
      <c r="J34" s="3"/>
      <c r="K34" s="3">
        <f>K33*C34</f>
        <v>0</v>
      </c>
    </row>
    <row r="35" spans="1:11" ht="15.75">
      <c r="A35" s="21"/>
      <c r="B35" s="16" t="s">
        <v>3</v>
      </c>
      <c r="C35" s="5"/>
      <c r="D35" s="20"/>
      <c r="E35" s="3"/>
      <c r="F35" s="3"/>
      <c r="G35" s="3"/>
      <c r="H35" s="3"/>
      <c r="I35" s="3"/>
      <c r="J35" s="3"/>
      <c r="K35" s="3">
        <f>SUM(K33:K34)</f>
        <v>0</v>
      </c>
    </row>
    <row r="36" spans="1:11" ht="15.75">
      <c r="A36" s="21"/>
      <c r="B36" s="19" t="s">
        <v>17</v>
      </c>
      <c r="C36" s="4">
        <v>0.18</v>
      </c>
      <c r="D36" s="20"/>
      <c r="E36" s="3"/>
      <c r="F36" s="3"/>
      <c r="G36" s="3"/>
      <c r="H36" s="3"/>
      <c r="I36" s="3"/>
      <c r="J36" s="3"/>
      <c r="K36" s="3">
        <f>K35*C36</f>
        <v>0</v>
      </c>
    </row>
    <row r="37" spans="1:11" ht="15.75">
      <c r="A37" s="21" t="s">
        <v>18</v>
      </c>
      <c r="B37" s="16" t="s">
        <v>2</v>
      </c>
      <c r="C37" s="5"/>
      <c r="D37" s="20"/>
      <c r="E37" s="3"/>
      <c r="F37" s="3"/>
      <c r="G37" s="3"/>
      <c r="H37" s="3"/>
      <c r="I37" s="3"/>
      <c r="J37" s="3"/>
      <c r="K37" s="18">
        <f>SUM(K35:K36)</f>
        <v>0</v>
      </c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</sheetData>
  <sheetProtection password="CC4B" sheet="1" objects="1" scenarios="1"/>
  <mergeCells count="9">
    <mergeCell ref="G3:H3"/>
    <mergeCell ref="I3:J3"/>
    <mergeCell ref="K3:K4"/>
    <mergeCell ref="B2:J2"/>
    <mergeCell ref="A3:A4"/>
    <mergeCell ref="B3:B4"/>
    <mergeCell ref="C3:C4"/>
    <mergeCell ref="D3:D4"/>
    <mergeCell ref="E3:F3"/>
  </mergeCells>
  <conditionalFormatting sqref="B6:D28">
    <cfRule type="cellIs" dxfId="1" priority="2" stopIfTrue="1" operator="equal">
      <formula>0</formula>
    </cfRule>
  </conditionalFormatting>
  <conditionalFormatting sqref="D6:D19 D22:D27 B6:C27">
    <cfRule type="cellIs" dxfId="0" priority="1" stopIfTrue="1" operator="equal">
      <formula>0</formula>
    </cfRule>
  </conditionalFormatting>
  <pageMargins left="0.70866141732283472" right="0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წავკისი, აკ. წერეთლის ქ.N2</vt:lpstr>
      <vt:lpstr>Sheet3</vt:lpstr>
      <vt:lpstr>'წავკისი, აკ. წერეთლის ქ.N2'!Print_Titles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kh.shiukashvili</dc:creator>
  <cp:lastModifiedBy>d.kasradze</cp:lastModifiedBy>
  <cp:lastPrinted>2016-06-15T15:11:02Z</cp:lastPrinted>
  <dcterms:created xsi:type="dcterms:W3CDTF">2013-12-19T08:29:47Z</dcterms:created>
  <dcterms:modified xsi:type="dcterms:W3CDTF">2016-06-16T12:32:06Z</dcterms:modified>
</cp:coreProperties>
</file>