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ხარჯთაღრიცხვა" sheetId="1" r:id="rId1"/>
    <sheet name="1ხარჯთაღრიცხვა" sheetId="2" r:id="rId2"/>
  </sheets>
  <definedNames/>
  <calcPr fullCalcOnLoad="1"/>
</workbook>
</file>

<file path=xl/sharedStrings.xml><?xml version="1.0" encoding="utf-8"?>
<sst xmlns="http://schemas.openxmlformats.org/spreadsheetml/2006/main" count="137" uniqueCount="58">
  <si>
    <t>Sromis danaxarji</t>
  </si>
  <si>
    <t>X</t>
  </si>
  <si>
    <t>k/sT</t>
  </si>
  <si>
    <t>m3</t>
  </si>
  <si>
    <t>raodenoba</t>
  </si>
  <si>
    <t>erT. Rireb.</t>
  </si>
  <si>
    <t>mTliani Rireb.</t>
  </si>
  <si>
    <t>samuSaos dasaxeleba</t>
  </si>
  <si>
    <t>#</t>
  </si>
  <si>
    <t>gan. erT.</t>
  </si>
  <si>
    <t>m2</t>
  </si>
  <si>
    <t>tn</t>
  </si>
  <si>
    <t>m/sT</t>
  </si>
  <si>
    <t>SromiTi resursebi</t>
  </si>
  <si>
    <t>jami</t>
  </si>
  <si>
    <t>mosarwyav-mosarecxi manqana</t>
  </si>
  <si>
    <t>wyali</t>
  </si>
  <si>
    <t>avtogreideri saSualo tipis 79kvt (108 cx.Z)</t>
  </si>
  <si>
    <t xml:space="preserve">satkepni sagzao TviTmavali pnevmosvlaze 18tn </t>
  </si>
  <si>
    <t>balasti</t>
  </si>
  <si>
    <t xml:space="preserve">balastis transportireba </t>
  </si>
  <si>
    <t>satkepni sgzao TviTmavali gluvi 5tn</t>
  </si>
  <si>
    <t>satkepni sgzao TviTmavali gluvi 10tn</t>
  </si>
  <si>
    <t>gzis safaris mowyoba qviSa-xreSovani balastiT saSualo sisqiT 15sm</t>
  </si>
  <si>
    <t>greideri saSualo 79 kvt (108 cx.Z)</t>
  </si>
  <si>
    <t xml:space="preserve">sofel wiwamurSi misasvleli gzis </t>
  </si>
  <si>
    <t>saremonto samuSaoebi (gremisxevis gzidadan qisianT ubnamde)</t>
  </si>
  <si>
    <t>savali nawilis gaganiereba da mosworeba, gamomuSavebuli gruntis adgilze gasworebiT</t>
  </si>
  <si>
    <t>savali nawilis erT mxares wyalsaniri kiuvetis mowyoba avtogreideriT</t>
  </si>
  <si>
    <t xml:space="preserve">zednadebi xarjebi </t>
  </si>
  <si>
    <t>gegmiuri dagroveba</t>
  </si>
  <si>
    <t xml:space="preserve">გაუთვალისწინებელი სამუშაო </t>
  </si>
  <si>
    <t>ჯამი</t>
  </si>
  <si>
    <t>დღგ 18%</t>
  </si>
  <si>
    <t xml:space="preserve">sul </t>
  </si>
  <si>
    <t xml:space="preserve">buldozeri </t>
  </si>
  <si>
    <t>mWadiWvaris administraciul erTeulSi napirsamagri (gzisdamcavi)</t>
  </si>
  <si>
    <t>napirsamagri gabionebis mowyoba samanqane gzisa da tetianTxevis gadakveTaze</t>
  </si>
  <si>
    <t>gruntis damuSaveba mdinaris kalapotSi buldozeriT 50m-ze gadaadgilebiT</t>
  </si>
  <si>
    <t xml:space="preserve">gruntis damuSaveba-mosworeba xeliT gabionis mosawyobad  </t>
  </si>
  <si>
    <t xml:space="preserve">Sr. danaxarji </t>
  </si>
  <si>
    <t>gabionis mowyoba</t>
  </si>
  <si>
    <t>renomatrasi 4mX2mX0,3m</t>
  </si>
  <si>
    <t>cali</t>
  </si>
  <si>
    <t>gabionis kalaTa 2mX2mX1m</t>
  </si>
  <si>
    <t>gabionis kalaTa 2mX1mX1m</t>
  </si>
  <si>
    <t>gabionis kalaTa 1,5mX1mX1m</t>
  </si>
  <si>
    <t>gabionis kalaTa 1,5mX1mX0,5m</t>
  </si>
  <si>
    <t>gabionis samontaJo mavTuli 2,2mm</t>
  </si>
  <si>
    <t>gabionis qva</t>
  </si>
  <si>
    <t>geoteqstili</t>
  </si>
  <si>
    <t xml:space="preserve">gabionis qvis da gabionis transportireba </t>
  </si>
  <si>
    <t xml:space="preserve">xemasala daxrxili </t>
  </si>
  <si>
    <t>sxva manqanebi</t>
  </si>
  <si>
    <t>man</t>
  </si>
  <si>
    <t>sxva masalebi</t>
  </si>
  <si>
    <t>gabionis ukan Sevseba adgilobrivi gruntiT</t>
  </si>
  <si>
    <t>eqskavatori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</si>
</sst>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E+00"/>
    <numFmt numFmtId="178" formatCode="0E+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</numFmts>
  <fonts count="43">
    <font>
      <sz val="10"/>
      <name val="Arial"/>
      <family val="0"/>
    </font>
    <font>
      <sz val="10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74" fontId="1" fillId="0" borderId="12" xfId="0" applyNumberFormat="1" applyFont="1" applyBorder="1" applyAlignment="1">
      <alignment horizontal="left"/>
    </xf>
    <xf numFmtId="173" fontId="1" fillId="0" borderId="17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1" fontId="3" fillId="0" borderId="21" xfId="0" applyNumberFormat="1" applyFont="1" applyBorder="1" applyAlignment="1">
      <alignment vertical="center"/>
    </xf>
    <xf numFmtId="172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22" xfId="0" applyNumberFormat="1" applyFont="1" applyBorder="1" applyAlignment="1">
      <alignment/>
    </xf>
    <xf numFmtId="0" fontId="1" fillId="0" borderId="13" xfId="0" applyFont="1" applyBorder="1" applyAlignment="1">
      <alignment/>
    </xf>
    <xf numFmtId="175" fontId="1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wrapText="1"/>
    </xf>
    <xf numFmtId="172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5" fontId="1" fillId="0" borderId="12" xfId="0" applyNumberFormat="1" applyFont="1" applyBorder="1" applyAlignment="1">
      <alignment horizontal="left" vertical="center"/>
    </xf>
    <xf numFmtId="17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174" fontId="1" fillId="0" borderId="15" xfId="0" applyNumberFormat="1" applyFont="1" applyBorder="1" applyAlignment="1">
      <alignment horizontal="left" vertical="center"/>
    </xf>
    <xf numFmtId="175" fontId="1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1" fontId="2" fillId="0" borderId="23" xfId="0" applyNumberFormat="1" applyFont="1" applyBorder="1" applyAlignment="1">
      <alignment/>
    </xf>
    <xf numFmtId="17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2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left"/>
    </xf>
    <xf numFmtId="174" fontId="1" fillId="0" borderId="17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73" fontId="2" fillId="0" borderId="28" xfId="0" applyNumberFormat="1" applyFont="1" applyBorder="1" applyAlignment="1">
      <alignment horizontal="left" vertical="center" wrapText="1"/>
    </xf>
    <xf numFmtId="172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right" vertical="top" wrapText="1"/>
    </xf>
    <xf numFmtId="0" fontId="2" fillId="0" borderId="31" xfId="0" applyFont="1" applyBorder="1" applyAlignment="1">
      <alignment horizontal="center" vertical="center"/>
    </xf>
    <xf numFmtId="173" fontId="1" fillId="0" borderId="31" xfId="0" applyNumberFormat="1" applyFont="1" applyBorder="1" applyAlignment="1">
      <alignment horizontal="left"/>
    </xf>
    <xf numFmtId="172" fontId="1" fillId="0" borderId="12" xfId="0" applyNumberFormat="1" applyFont="1" applyBorder="1" applyAlignment="1">
      <alignment horizontal="left"/>
    </xf>
    <xf numFmtId="0" fontId="2" fillId="0" borderId="24" xfId="0" applyFont="1" applyBorder="1" applyAlignment="1">
      <alignment wrapText="1"/>
    </xf>
    <xf numFmtId="0" fontId="1" fillId="0" borderId="15" xfId="0" applyFont="1" applyBorder="1" applyAlignment="1">
      <alignment horizontal="left" vertical="center"/>
    </xf>
    <xf numFmtId="2" fontId="1" fillId="0" borderId="15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172" fontId="2" fillId="0" borderId="32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172" fontId="2" fillId="0" borderId="14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left"/>
    </xf>
    <xf numFmtId="0" fontId="2" fillId="0" borderId="33" xfId="0" applyFont="1" applyBorder="1" applyAlignment="1">
      <alignment/>
    </xf>
    <xf numFmtId="1" fontId="3" fillId="0" borderId="3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42" fillId="0" borderId="0" xfId="0" applyFont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7">
      <selection activeCell="N13" sqref="N13"/>
    </sheetView>
  </sheetViews>
  <sheetFormatPr defaultColWidth="9.140625" defaultRowHeight="12.75"/>
  <cols>
    <col min="1" max="1" width="4.140625" style="1" customWidth="1"/>
    <col min="2" max="2" width="48.28125" style="1" customWidth="1"/>
    <col min="3" max="3" width="6.8515625" style="1" customWidth="1"/>
    <col min="4" max="4" width="3.140625" style="1" customWidth="1"/>
    <col min="5" max="5" width="7.00390625" style="1" customWidth="1"/>
    <col min="6" max="8" width="9.140625" style="1" customWidth="1"/>
    <col min="9" max="9" width="10.140625" style="1" customWidth="1"/>
    <col min="10" max="10" width="9.140625" style="1" customWidth="1"/>
    <col min="11" max="11" width="19.28125" style="1" bestFit="1" customWidth="1"/>
    <col min="12" max="16384" width="9.140625" style="1" customWidth="1"/>
  </cols>
  <sheetData>
    <row r="1" spans="1:9" ht="16.5">
      <c r="A1" s="105" t="s">
        <v>25</v>
      </c>
      <c r="B1" s="105"/>
      <c r="C1" s="105"/>
      <c r="D1" s="105"/>
      <c r="E1" s="105"/>
      <c r="F1" s="105"/>
      <c r="G1" s="105"/>
      <c r="H1" s="105"/>
      <c r="I1" s="105"/>
    </row>
    <row r="2" spans="1:9" ht="16.5">
      <c r="A2" s="105" t="s">
        <v>26</v>
      </c>
      <c r="B2" s="105"/>
      <c r="C2" s="105"/>
      <c r="D2" s="105"/>
      <c r="E2" s="105"/>
      <c r="F2" s="105"/>
      <c r="G2" s="105"/>
      <c r="H2" s="105"/>
      <c r="I2" s="105"/>
    </row>
    <row r="3" spans="1:9" ht="16.5">
      <c r="A3" s="20"/>
      <c r="B3" s="20"/>
      <c r="C3" s="20"/>
      <c r="D3" s="20"/>
      <c r="E3" s="20"/>
      <c r="F3" s="20"/>
      <c r="G3" s="20"/>
      <c r="H3" s="20"/>
      <c r="I3" s="20"/>
    </row>
    <row r="4" spans="1:9" ht="16.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6.5">
      <c r="A5" s="20"/>
      <c r="B5" s="20"/>
      <c r="C5" s="20"/>
      <c r="D5" s="20"/>
      <c r="E5" s="20"/>
      <c r="F5" s="20"/>
      <c r="G5" s="20"/>
      <c r="H5" s="20"/>
      <c r="I5" s="20"/>
    </row>
    <row r="6" spans="1:9" ht="16.5">
      <c r="A6" s="21"/>
      <c r="B6" s="22"/>
      <c r="C6" s="106"/>
      <c r="D6" s="106"/>
      <c r="E6" s="105"/>
      <c r="F6" s="105"/>
      <c r="G6" s="20"/>
      <c r="H6" s="20"/>
      <c r="I6" s="20"/>
    </row>
    <row r="7" spans="1:9" ht="16.5">
      <c r="A7" s="113"/>
      <c r="B7" s="113"/>
      <c r="C7" s="106"/>
      <c r="D7" s="105"/>
      <c r="E7" s="105"/>
      <c r="F7" s="105"/>
      <c r="G7" s="20"/>
      <c r="H7" s="20"/>
      <c r="I7" s="20"/>
    </row>
    <row r="8" spans="3:6" ht="16.5">
      <c r="C8" s="114"/>
      <c r="D8" s="114"/>
      <c r="E8" s="115"/>
      <c r="F8" s="115"/>
    </row>
    <row r="9" spans="1:9" ht="50.25" thickBot="1">
      <c r="A9" s="48" t="s">
        <v>8</v>
      </c>
      <c r="B9" s="107" t="s">
        <v>7</v>
      </c>
      <c r="C9" s="108"/>
      <c r="D9" s="108"/>
      <c r="E9" s="109"/>
      <c r="F9" s="47" t="s">
        <v>9</v>
      </c>
      <c r="G9" s="47" t="s">
        <v>4</v>
      </c>
      <c r="H9" s="47" t="s">
        <v>5</v>
      </c>
      <c r="I9" s="49" t="s">
        <v>6</v>
      </c>
    </row>
    <row r="10" spans="1:9" ht="18" thickBot="1" thickTop="1">
      <c r="A10" s="23">
        <v>1</v>
      </c>
      <c r="B10" s="110">
        <v>3</v>
      </c>
      <c r="C10" s="111"/>
      <c r="D10" s="111"/>
      <c r="E10" s="112"/>
      <c r="F10" s="23">
        <v>4</v>
      </c>
      <c r="G10" s="23">
        <v>5</v>
      </c>
      <c r="H10" s="23">
        <v>6</v>
      </c>
      <c r="I10" s="23">
        <v>7</v>
      </c>
    </row>
    <row r="11" spans="1:9" ht="34.5" customHeight="1" thickTop="1">
      <c r="A11" s="116">
        <v>1</v>
      </c>
      <c r="B11" s="118" t="s">
        <v>27</v>
      </c>
      <c r="C11" s="118"/>
      <c r="D11" s="118"/>
      <c r="E11" s="119"/>
      <c r="F11" s="3" t="s">
        <v>3</v>
      </c>
      <c r="G11" s="3">
        <v>280</v>
      </c>
      <c r="H11" s="10"/>
      <c r="I11" s="4"/>
    </row>
    <row r="12" spans="1:9" ht="17.25" thickBot="1">
      <c r="A12" s="117"/>
      <c r="B12" s="44" t="s">
        <v>35</v>
      </c>
      <c r="C12" s="46">
        <f>G11</f>
        <v>280</v>
      </c>
      <c r="D12" s="18" t="s">
        <v>1</v>
      </c>
      <c r="E12" s="70">
        <v>0.0089</v>
      </c>
      <c r="F12" s="11" t="s">
        <v>12</v>
      </c>
      <c r="G12" s="14"/>
      <c r="H12" s="11"/>
      <c r="I12" s="12"/>
    </row>
    <row r="13" spans="1:9" ht="33.75" customHeight="1" thickTop="1">
      <c r="A13" s="116">
        <v>2</v>
      </c>
      <c r="B13" s="121" t="s">
        <v>28</v>
      </c>
      <c r="C13" s="122"/>
      <c r="D13" s="122"/>
      <c r="E13" s="123"/>
      <c r="F13" s="3" t="s">
        <v>3</v>
      </c>
      <c r="G13" s="61">
        <v>125</v>
      </c>
      <c r="H13" s="62"/>
      <c r="I13" s="4"/>
    </row>
    <row r="14" spans="1:9" ht="16.5">
      <c r="A14" s="120"/>
      <c r="B14" s="63" t="s">
        <v>0</v>
      </c>
      <c r="C14" s="16">
        <f>G13</f>
        <v>125</v>
      </c>
      <c r="D14" s="13" t="s">
        <v>1</v>
      </c>
      <c r="E14" s="28">
        <v>0.0074</v>
      </c>
      <c r="F14" s="6" t="s">
        <v>2</v>
      </c>
      <c r="G14" s="7"/>
      <c r="H14" s="2"/>
      <c r="I14" s="8"/>
    </row>
    <row r="15" spans="1:9" ht="17.25" thickBot="1">
      <c r="A15" s="117"/>
      <c r="B15" s="64" t="s">
        <v>24</v>
      </c>
      <c r="C15" s="65">
        <f>G13</f>
        <v>125</v>
      </c>
      <c r="D15" s="66" t="s">
        <v>1</v>
      </c>
      <c r="E15" s="69">
        <v>0.0268</v>
      </c>
      <c r="F15" s="67" t="s">
        <v>12</v>
      </c>
      <c r="G15" s="68">
        <f>C15*E15</f>
        <v>3.35</v>
      </c>
      <c r="H15" s="59"/>
      <c r="I15" s="60"/>
    </row>
    <row r="16" spans="1:9" ht="33.75" customHeight="1" thickTop="1">
      <c r="A16" s="120">
        <v>3</v>
      </c>
      <c r="B16" s="128" t="s">
        <v>23</v>
      </c>
      <c r="C16" s="128"/>
      <c r="D16" s="128"/>
      <c r="E16" s="129"/>
      <c r="F16" s="30" t="s">
        <v>10</v>
      </c>
      <c r="G16" s="30">
        <f>550*5</f>
        <v>2750</v>
      </c>
      <c r="H16" s="31"/>
      <c r="I16" s="32"/>
    </row>
    <row r="17" spans="1:9" ht="16.5">
      <c r="A17" s="120"/>
      <c r="B17" s="42" t="s">
        <v>0</v>
      </c>
      <c r="C17" s="16">
        <f>G16</f>
        <v>2750</v>
      </c>
      <c r="D17" s="13" t="s">
        <v>1</v>
      </c>
      <c r="E17" s="28">
        <v>0.0429</v>
      </c>
      <c r="F17" s="6" t="s">
        <v>2</v>
      </c>
      <c r="G17" s="7"/>
      <c r="H17" s="2"/>
      <c r="I17" s="8"/>
    </row>
    <row r="18" spans="1:9" ht="33">
      <c r="A18" s="120"/>
      <c r="B18" s="50" t="s">
        <v>17</v>
      </c>
      <c r="C18" s="51">
        <f>G16</f>
        <v>2750</v>
      </c>
      <c r="D18" s="52" t="s">
        <v>1</v>
      </c>
      <c r="E18" s="53">
        <v>0.00269</v>
      </c>
      <c r="F18" s="5" t="s">
        <v>12</v>
      </c>
      <c r="G18" s="54">
        <f>C18*E18</f>
        <v>7.3975</v>
      </c>
      <c r="H18" s="5"/>
      <c r="I18" s="55"/>
    </row>
    <row r="19" spans="1:9" ht="33">
      <c r="A19" s="120"/>
      <c r="B19" s="50" t="s">
        <v>18</v>
      </c>
      <c r="C19" s="51">
        <f>G16</f>
        <v>2750</v>
      </c>
      <c r="D19" s="52" t="s">
        <v>1</v>
      </c>
      <c r="E19" s="57">
        <v>0.00041</v>
      </c>
      <c r="F19" s="5" t="s">
        <v>12</v>
      </c>
      <c r="G19" s="54">
        <f>C19*E19</f>
        <v>1.1275</v>
      </c>
      <c r="H19" s="5"/>
      <c r="I19" s="55"/>
    </row>
    <row r="20" spans="1:9" ht="16.5">
      <c r="A20" s="120"/>
      <c r="B20" s="50" t="s">
        <v>21</v>
      </c>
      <c r="C20" s="51">
        <f>G16</f>
        <v>2750</v>
      </c>
      <c r="D20" s="52" t="s">
        <v>1</v>
      </c>
      <c r="E20" s="56">
        <v>0.0076</v>
      </c>
      <c r="F20" s="5" t="s">
        <v>12</v>
      </c>
      <c r="G20" s="54">
        <f>C20*E20</f>
        <v>20.9</v>
      </c>
      <c r="H20" s="5"/>
      <c r="I20" s="55"/>
    </row>
    <row r="21" spans="1:9" ht="18" customHeight="1">
      <c r="A21" s="120"/>
      <c r="B21" s="58" t="s">
        <v>22</v>
      </c>
      <c r="C21" s="51">
        <f>G16</f>
        <v>2750</v>
      </c>
      <c r="D21" s="52" t="s">
        <v>1</v>
      </c>
      <c r="E21" s="56">
        <v>0.0074</v>
      </c>
      <c r="F21" s="5" t="s">
        <v>12</v>
      </c>
      <c r="G21" s="54">
        <f>C21*E21</f>
        <v>20.35</v>
      </c>
      <c r="H21" s="5"/>
      <c r="I21" s="55"/>
    </row>
    <row r="22" spans="1:9" ht="16.5">
      <c r="A22" s="120"/>
      <c r="B22" s="42" t="s">
        <v>15</v>
      </c>
      <c r="C22" s="33">
        <f>G16</f>
        <v>2750</v>
      </c>
      <c r="D22" s="34" t="s">
        <v>1</v>
      </c>
      <c r="E22" s="41">
        <v>0.00148</v>
      </c>
      <c r="F22" s="2" t="s">
        <v>12</v>
      </c>
      <c r="G22" s="35">
        <f>C22*E22</f>
        <v>4.07</v>
      </c>
      <c r="H22" s="2"/>
      <c r="I22" s="8"/>
    </row>
    <row r="23" spans="1:9" ht="16.5">
      <c r="A23" s="120"/>
      <c r="B23" s="43" t="s">
        <v>19</v>
      </c>
      <c r="C23" s="45">
        <f>G16</f>
        <v>2750</v>
      </c>
      <c r="D23" s="40" t="s">
        <v>1</v>
      </c>
      <c r="E23" s="9">
        <v>0.1862</v>
      </c>
      <c r="F23" s="38" t="s">
        <v>3</v>
      </c>
      <c r="G23" s="37">
        <f>E23*C23</f>
        <v>512.0500000000001</v>
      </c>
      <c r="H23" s="38"/>
      <c r="I23" s="39"/>
    </row>
    <row r="24" spans="1:9" ht="16.5">
      <c r="A24" s="120"/>
      <c r="B24" s="43" t="s">
        <v>20</v>
      </c>
      <c r="C24" s="45">
        <f>G23</f>
        <v>512.0500000000001</v>
      </c>
      <c r="D24" s="40" t="s">
        <v>1</v>
      </c>
      <c r="E24" s="9">
        <v>1.6</v>
      </c>
      <c r="F24" s="38" t="s">
        <v>11</v>
      </c>
      <c r="G24" s="37">
        <f>E24*C24</f>
        <v>819.2800000000002</v>
      </c>
      <c r="H24" s="38"/>
      <c r="I24" s="39"/>
    </row>
    <row r="25" spans="1:9" ht="17.25" thickBot="1">
      <c r="A25" s="117"/>
      <c r="B25" s="44" t="s">
        <v>16</v>
      </c>
      <c r="C25" s="18">
        <f>G16</f>
        <v>2750</v>
      </c>
      <c r="D25" s="18" t="s">
        <v>1</v>
      </c>
      <c r="E25" s="29">
        <v>0.011</v>
      </c>
      <c r="F25" s="11" t="s">
        <v>3</v>
      </c>
      <c r="G25" s="14">
        <f>E25*C25</f>
        <v>30.25</v>
      </c>
      <c r="H25" s="11"/>
      <c r="I25" s="12"/>
    </row>
    <row r="26" spans="1:9" ht="18" thickBot="1" thickTop="1">
      <c r="A26" s="15"/>
      <c r="B26" s="125" t="s">
        <v>14</v>
      </c>
      <c r="C26" s="126"/>
      <c r="D26" s="126"/>
      <c r="E26" s="127"/>
      <c r="F26" s="23"/>
      <c r="G26" s="24"/>
      <c r="H26" s="23"/>
      <c r="I26" s="17"/>
    </row>
    <row r="27" spans="1:10" ht="18" thickBot="1" thickTop="1">
      <c r="A27" s="36"/>
      <c r="B27" s="25" t="s">
        <v>13</v>
      </c>
      <c r="C27" s="26"/>
      <c r="D27" s="26"/>
      <c r="E27" s="27"/>
      <c r="F27" s="36"/>
      <c r="G27" s="36"/>
      <c r="H27" s="36"/>
      <c r="I27" s="17"/>
      <c r="J27" s="19"/>
    </row>
    <row r="28" spans="1:9" ht="18" thickBot="1" thickTop="1">
      <c r="A28" s="36"/>
      <c r="B28" s="125" t="s">
        <v>29</v>
      </c>
      <c r="C28" s="126"/>
      <c r="D28" s="126"/>
      <c r="E28" s="127"/>
      <c r="F28" s="36"/>
      <c r="G28" s="36"/>
      <c r="H28" s="36"/>
      <c r="I28" s="17"/>
    </row>
    <row r="29" spans="1:9" ht="18" thickBot="1" thickTop="1">
      <c r="A29" s="36"/>
      <c r="B29" s="125" t="s">
        <v>14</v>
      </c>
      <c r="C29" s="126"/>
      <c r="D29" s="126"/>
      <c r="E29" s="127"/>
      <c r="F29" s="36"/>
      <c r="G29" s="36"/>
      <c r="H29" s="36"/>
      <c r="I29" s="17"/>
    </row>
    <row r="30" spans="1:9" ht="18" thickBot="1" thickTop="1">
      <c r="A30" s="36"/>
      <c r="B30" s="125" t="s">
        <v>30</v>
      </c>
      <c r="C30" s="126"/>
      <c r="D30" s="126"/>
      <c r="E30" s="127"/>
      <c r="F30" s="36"/>
      <c r="G30" s="36"/>
      <c r="H30" s="36"/>
      <c r="I30" s="17"/>
    </row>
    <row r="31" spans="1:9" ht="18" thickBot="1" thickTop="1">
      <c r="A31" s="36"/>
      <c r="B31" s="25" t="s">
        <v>14</v>
      </c>
      <c r="C31" s="26"/>
      <c r="D31" s="26"/>
      <c r="E31" s="27"/>
      <c r="F31" s="36"/>
      <c r="G31" s="36"/>
      <c r="H31" s="36"/>
      <c r="I31" s="17"/>
    </row>
    <row r="32" spans="1:9" ht="18" thickBot="1" thickTop="1">
      <c r="A32" s="36"/>
      <c r="B32" s="25" t="s">
        <v>31</v>
      </c>
      <c r="C32" s="26"/>
      <c r="D32" s="26"/>
      <c r="E32" s="27"/>
      <c r="F32" s="36"/>
      <c r="G32" s="36"/>
      <c r="H32" s="36"/>
      <c r="I32" s="17"/>
    </row>
    <row r="33" spans="1:9" ht="18" thickBot="1" thickTop="1">
      <c r="A33" s="36"/>
      <c r="B33" s="25" t="s">
        <v>32</v>
      </c>
      <c r="C33" s="26"/>
      <c r="D33" s="26"/>
      <c r="E33" s="27"/>
      <c r="F33" s="36"/>
      <c r="G33" s="36"/>
      <c r="H33" s="36"/>
      <c r="I33" s="17"/>
    </row>
    <row r="34" spans="1:9" ht="18" thickBot="1" thickTop="1">
      <c r="A34" s="36"/>
      <c r="B34" s="25" t="s">
        <v>33</v>
      </c>
      <c r="C34" s="26"/>
      <c r="D34" s="26"/>
      <c r="E34" s="27"/>
      <c r="F34" s="36"/>
      <c r="G34" s="36"/>
      <c r="H34" s="36"/>
      <c r="I34" s="17"/>
    </row>
    <row r="35" spans="1:9" ht="18" thickBot="1" thickTop="1">
      <c r="A35" s="36"/>
      <c r="B35" s="125" t="s">
        <v>34</v>
      </c>
      <c r="C35" s="126"/>
      <c r="D35" s="126"/>
      <c r="E35" s="127"/>
      <c r="F35" s="36"/>
      <c r="G35" s="36"/>
      <c r="H35" s="36"/>
      <c r="I35" s="17"/>
    </row>
    <row r="36" ht="17.25" thickTop="1">
      <c r="K36" s="19">
        <f>I35*1.18</f>
        <v>0</v>
      </c>
    </row>
    <row r="44" spans="3:9" ht="16.5">
      <c r="C44" s="124"/>
      <c r="D44" s="124"/>
      <c r="E44" s="124"/>
      <c r="F44" s="124"/>
      <c r="G44" s="124"/>
      <c r="H44" s="124"/>
      <c r="I44" s="124"/>
    </row>
  </sheetData>
  <sheetProtection/>
  <mergeCells count="24">
    <mergeCell ref="C44:I44"/>
    <mergeCell ref="B26:E26"/>
    <mergeCell ref="A16:A25"/>
    <mergeCell ref="B35:E35"/>
    <mergeCell ref="B28:E28"/>
    <mergeCell ref="B29:E29"/>
    <mergeCell ref="B30:E30"/>
    <mergeCell ref="B16:E16"/>
    <mergeCell ref="C8:D8"/>
    <mergeCell ref="E8:F8"/>
    <mergeCell ref="A11:A12"/>
    <mergeCell ref="B11:E11"/>
    <mergeCell ref="A13:A15"/>
    <mergeCell ref="B13:E13"/>
    <mergeCell ref="A1:I1"/>
    <mergeCell ref="A2:I2"/>
    <mergeCell ref="C6:D6"/>
    <mergeCell ref="B9:E9"/>
    <mergeCell ref="B10:E10"/>
    <mergeCell ref="A4:I4"/>
    <mergeCell ref="A7:B7"/>
    <mergeCell ref="E6:F6"/>
    <mergeCell ref="C7:D7"/>
    <mergeCell ref="E7:F7"/>
  </mergeCells>
  <printOptions horizontalCentered="1"/>
  <pageMargins left="0.196850393700787" right="0.196850393700787" top="0.590551181102362" bottom="0.590551181102362" header="0.511811023622047" footer="0.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7">
      <selection activeCell="G28" sqref="G28"/>
    </sheetView>
  </sheetViews>
  <sheetFormatPr defaultColWidth="9.140625" defaultRowHeight="12.75"/>
  <cols>
    <col min="1" max="1" width="4.140625" style="1" customWidth="1"/>
    <col min="2" max="2" width="48.28125" style="1" customWidth="1"/>
    <col min="3" max="3" width="6.8515625" style="1" customWidth="1"/>
    <col min="4" max="4" width="3.140625" style="1" customWidth="1"/>
    <col min="5" max="5" width="7.00390625" style="1" customWidth="1"/>
    <col min="6" max="8" width="9.140625" style="1" customWidth="1"/>
    <col min="9" max="9" width="10.140625" style="1" customWidth="1"/>
    <col min="10" max="10" width="9.140625" style="1" customWidth="1"/>
    <col min="11" max="11" width="19.28125" style="1" bestFit="1" customWidth="1"/>
    <col min="12" max="16384" width="9.140625" style="1" customWidth="1"/>
  </cols>
  <sheetData>
    <row r="1" spans="1:9" ht="16.5">
      <c r="A1" s="105" t="s">
        <v>36</v>
      </c>
      <c r="B1" s="105"/>
      <c r="C1" s="105"/>
      <c r="D1" s="105"/>
      <c r="E1" s="105"/>
      <c r="F1" s="105"/>
      <c r="G1" s="105"/>
      <c r="H1" s="105"/>
      <c r="I1" s="105"/>
    </row>
    <row r="2" spans="1:9" ht="16.5">
      <c r="A2" s="105" t="s">
        <v>37</v>
      </c>
      <c r="B2" s="105"/>
      <c r="C2" s="105"/>
      <c r="D2" s="105"/>
      <c r="E2" s="105"/>
      <c r="F2" s="105"/>
      <c r="G2" s="105"/>
      <c r="H2" s="105"/>
      <c r="I2" s="105"/>
    </row>
    <row r="3" spans="1:9" ht="16.5">
      <c r="A3" s="20"/>
      <c r="B3" s="20"/>
      <c r="C3" s="20"/>
      <c r="D3" s="20"/>
      <c r="E3" s="20"/>
      <c r="F3" s="20"/>
      <c r="G3" s="20"/>
      <c r="H3" s="20"/>
      <c r="I3" s="20"/>
    </row>
    <row r="4" spans="1:9" ht="16.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6.5">
      <c r="A5" s="20"/>
      <c r="B5" s="20"/>
      <c r="C5" s="20"/>
      <c r="D5" s="20"/>
      <c r="E5" s="20"/>
      <c r="F5" s="20"/>
      <c r="G5" s="20"/>
      <c r="H5" s="20"/>
      <c r="I5" s="20"/>
    </row>
    <row r="6" spans="1:9" ht="16.5">
      <c r="A6" s="21"/>
      <c r="B6" s="22"/>
      <c r="C6" s="106"/>
      <c r="D6" s="106"/>
      <c r="E6" s="105"/>
      <c r="F6" s="105"/>
      <c r="G6" s="20"/>
      <c r="H6" s="20"/>
      <c r="I6" s="20"/>
    </row>
    <row r="7" spans="1:9" ht="16.5">
      <c r="A7" s="113"/>
      <c r="B7" s="113"/>
      <c r="C7" s="106"/>
      <c r="D7" s="105"/>
      <c r="E7" s="105"/>
      <c r="F7" s="105"/>
      <c r="G7" s="20"/>
      <c r="H7" s="20"/>
      <c r="I7" s="20"/>
    </row>
    <row r="8" spans="3:6" ht="16.5">
      <c r="C8" s="114"/>
      <c r="D8" s="114"/>
      <c r="E8" s="115"/>
      <c r="F8" s="115"/>
    </row>
    <row r="9" spans="1:9" ht="49.5">
      <c r="A9" s="5" t="s">
        <v>8</v>
      </c>
      <c r="B9" s="130" t="s">
        <v>7</v>
      </c>
      <c r="C9" s="131"/>
      <c r="D9" s="131"/>
      <c r="E9" s="132"/>
      <c r="F9" s="72" t="s">
        <v>9</v>
      </c>
      <c r="G9" s="72" t="s">
        <v>4</v>
      </c>
      <c r="H9" s="72" t="s">
        <v>5</v>
      </c>
      <c r="I9" s="73" t="s">
        <v>6</v>
      </c>
    </row>
    <row r="10" spans="1:9" ht="17.25" thickBot="1">
      <c r="A10" s="2">
        <v>1</v>
      </c>
      <c r="B10" s="133">
        <v>3</v>
      </c>
      <c r="C10" s="134"/>
      <c r="D10" s="134"/>
      <c r="E10" s="135"/>
      <c r="F10" s="2">
        <v>4</v>
      </c>
      <c r="G10" s="2">
        <v>5</v>
      </c>
      <c r="H10" s="2">
        <v>6</v>
      </c>
      <c r="I10" s="2">
        <v>7</v>
      </c>
    </row>
    <row r="11" spans="1:9" ht="34.5" customHeight="1" thickTop="1">
      <c r="A11" s="116">
        <v>1</v>
      </c>
      <c r="B11" s="118" t="s">
        <v>38</v>
      </c>
      <c r="C11" s="118"/>
      <c r="D11" s="118"/>
      <c r="E11" s="119"/>
      <c r="F11" s="3" t="s">
        <v>3</v>
      </c>
      <c r="G11" s="3">
        <v>320</v>
      </c>
      <c r="H11" s="10"/>
      <c r="I11" s="4"/>
    </row>
    <row r="12" spans="1:9" ht="17.25" thickBot="1">
      <c r="A12" s="117"/>
      <c r="B12" s="44" t="s">
        <v>35</v>
      </c>
      <c r="C12" s="46">
        <f>G11</f>
        <v>320</v>
      </c>
      <c r="D12" s="18" t="s">
        <v>1</v>
      </c>
      <c r="E12" s="70">
        <v>0.0089</v>
      </c>
      <c r="F12" s="11" t="s">
        <v>12</v>
      </c>
      <c r="G12" s="14"/>
      <c r="H12" s="11"/>
      <c r="I12" s="12"/>
    </row>
    <row r="13" spans="1:9" ht="34.5" customHeight="1" thickTop="1">
      <c r="A13" s="136">
        <v>2</v>
      </c>
      <c r="B13" s="121" t="s">
        <v>39</v>
      </c>
      <c r="C13" s="122"/>
      <c r="D13" s="122"/>
      <c r="E13" s="123"/>
      <c r="F13" s="74" t="s">
        <v>3</v>
      </c>
      <c r="G13" s="75">
        <v>55.7</v>
      </c>
      <c r="H13" s="76"/>
      <c r="I13" s="77"/>
    </row>
    <row r="14" spans="1:9" ht="17.25" thickBot="1">
      <c r="A14" s="137"/>
      <c r="B14" s="78" t="s">
        <v>40</v>
      </c>
      <c r="C14" s="79">
        <f>G13</f>
        <v>55.7</v>
      </c>
      <c r="D14" s="80" t="s">
        <v>1</v>
      </c>
      <c r="E14" s="81">
        <v>2.78</v>
      </c>
      <c r="F14" s="71" t="s">
        <v>2</v>
      </c>
      <c r="G14" s="82"/>
      <c r="H14" s="83"/>
      <c r="I14" s="84"/>
    </row>
    <row r="15" spans="1:9" ht="17.25" customHeight="1" thickTop="1">
      <c r="A15" s="116">
        <v>3</v>
      </c>
      <c r="B15" s="138" t="s">
        <v>41</v>
      </c>
      <c r="C15" s="118"/>
      <c r="D15" s="118"/>
      <c r="E15" s="119"/>
      <c r="F15" s="85" t="s">
        <v>3</v>
      </c>
      <c r="G15" s="30">
        <v>189.5</v>
      </c>
      <c r="H15" s="31"/>
      <c r="I15" s="32"/>
    </row>
    <row r="16" spans="1:9" ht="16.5">
      <c r="A16" s="120"/>
      <c r="B16" s="63" t="s">
        <v>0</v>
      </c>
      <c r="C16" s="16">
        <f>G15</f>
        <v>189.5</v>
      </c>
      <c r="D16" s="13" t="s">
        <v>1</v>
      </c>
      <c r="E16" s="86">
        <v>3.84</v>
      </c>
      <c r="F16" s="6" t="s">
        <v>2</v>
      </c>
      <c r="G16" s="7"/>
      <c r="H16" s="2"/>
      <c r="I16" s="8"/>
    </row>
    <row r="17" spans="1:9" ht="16.5">
      <c r="A17" s="120"/>
      <c r="B17" s="42" t="s">
        <v>42</v>
      </c>
      <c r="C17" s="33">
        <v>20</v>
      </c>
      <c r="D17" s="34" t="s">
        <v>1</v>
      </c>
      <c r="E17" s="87">
        <v>1</v>
      </c>
      <c r="F17" s="2" t="s">
        <v>43</v>
      </c>
      <c r="G17" s="7">
        <f>E17*C17</f>
        <v>20</v>
      </c>
      <c r="H17" s="2"/>
      <c r="I17" s="8"/>
    </row>
    <row r="18" spans="1:9" ht="16.5">
      <c r="A18" s="120"/>
      <c r="B18" s="43" t="s">
        <v>44</v>
      </c>
      <c r="C18" s="33">
        <v>19</v>
      </c>
      <c r="D18" s="34" t="s">
        <v>1</v>
      </c>
      <c r="E18" s="87">
        <v>1</v>
      </c>
      <c r="F18" s="2" t="s">
        <v>43</v>
      </c>
      <c r="G18" s="7">
        <f>E18*C18</f>
        <v>19</v>
      </c>
      <c r="H18" s="2"/>
      <c r="I18" s="8"/>
    </row>
    <row r="19" spans="1:9" ht="16.5">
      <c r="A19" s="120"/>
      <c r="B19" s="43" t="s">
        <v>45</v>
      </c>
      <c r="C19" s="33">
        <v>2</v>
      </c>
      <c r="D19" s="34" t="s">
        <v>1</v>
      </c>
      <c r="E19" s="87">
        <v>1</v>
      </c>
      <c r="F19" s="2" t="s">
        <v>43</v>
      </c>
      <c r="G19" s="7">
        <f>E19*C19</f>
        <v>2</v>
      </c>
      <c r="H19" s="2"/>
      <c r="I19" s="8"/>
    </row>
    <row r="20" spans="1:9" ht="16.5">
      <c r="A20" s="120"/>
      <c r="B20" s="43" t="s">
        <v>46</v>
      </c>
      <c r="C20" s="33">
        <v>39</v>
      </c>
      <c r="D20" s="34" t="s">
        <v>1</v>
      </c>
      <c r="E20" s="87">
        <v>1</v>
      </c>
      <c r="F20" s="2" t="s">
        <v>43</v>
      </c>
      <c r="G20" s="7">
        <f>E20*C20</f>
        <v>39</v>
      </c>
      <c r="H20" s="2"/>
      <c r="I20" s="8"/>
    </row>
    <row r="21" spans="1:9" ht="16.5">
      <c r="A21" s="120"/>
      <c r="B21" s="43" t="s">
        <v>47</v>
      </c>
      <c r="C21" s="33">
        <v>2</v>
      </c>
      <c r="D21" s="34" t="s">
        <v>1</v>
      </c>
      <c r="E21" s="87">
        <v>1</v>
      </c>
      <c r="F21" s="2" t="s">
        <v>43</v>
      </c>
      <c r="G21" s="7">
        <f>E21*C21</f>
        <v>2</v>
      </c>
      <c r="H21" s="2"/>
      <c r="I21" s="8"/>
    </row>
    <row r="22" spans="1:9" ht="16.5">
      <c r="A22" s="120"/>
      <c r="B22" s="43" t="s">
        <v>48</v>
      </c>
      <c r="C22" s="33">
        <f>G15</f>
        <v>189.5</v>
      </c>
      <c r="D22" s="34" t="s">
        <v>1</v>
      </c>
      <c r="E22" s="87">
        <v>0.513</v>
      </c>
      <c r="F22" s="2" t="s">
        <v>43</v>
      </c>
      <c r="G22" s="7">
        <f>C22*E22</f>
        <v>97.2135</v>
      </c>
      <c r="H22" s="2"/>
      <c r="I22" s="8"/>
    </row>
    <row r="23" spans="1:9" ht="16.5">
      <c r="A23" s="120"/>
      <c r="B23" s="43" t="s">
        <v>49</v>
      </c>
      <c r="C23" s="33">
        <f>G15</f>
        <v>189.5</v>
      </c>
      <c r="D23" s="34" t="s">
        <v>1</v>
      </c>
      <c r="E23" s="87">
        <v>1</v>
      </c>
      <c r="F23" s="2" t="s">
        <v>3</v>
      </c>
      <c r="G23" s="7">
        <f>C23*E23</f>
        <v>189.5</v>
      </c>
      <c r="H23" s="2"/>
      <c r="I23" s="8"/>
    </row>
    <row r="24" spans="1:9" ht="16.5">
      <c r="A24" s="120"/>
      <c r="B24" s="43" t="s">
        <v>50</v>
      </c>
      <c r="C24" s="33">
        <f>6.4*40</f>
        <v>256</v>
      </c>
      <c r="D24" s="34" t="s">
        <v>1</v>
      </c>
      <c r="E24" s="87">
        <v>1.2</v>
      </c>
      <c r="F24" s="2" t="s">
        <v>10</v>
      </c>
      <c r="G24" s="7">
        <f>C24*E24</f>
        <v>307.2</v>
      </c>
      <c r="H24" s="2"/>
      <c r="I24" s="8"/>
    </row>
    <row r="25" spans="1:9" ht="33">
      <c r="A25" s="120"/>
      <c r="B25" s="88" t="s">
        <v>51</v>
      </c>
      <c r="C25" s="51">
        <f>G23*2+K17+G22/1000+1.8</f>
        <v>380.8972135</v>
      </c>
      <c r="D25" s="52" t="s">
        <v>1</v>
      </c>
      <c r="E25" s="89">
        <v>1</v>
      </c>
      <c r="F25" s="5" t="s">
        <v>11</v>
      </c>
      <c r="G25" s="54">
        <f>E25*C25</f>
        <v>380.8972135</v>
      </c>
      <c r="H25" s="5"/>
      <c r="I25" s="55"/>
    </row>
    <row r="26" spans="1:9" ht="16.5">
      <c r="A26" s="120"/>
      <c r="B26" s="63" t="s">
        <v>52</v>
      </c>
      <c r="C26" s="90">
        <f>G15</f>
        <v>189.5</v>
      </c>
      <c r="D26" s="34" t="s">
        <v>1</v>
      </c>
      <c r="E26" s="13">
        <v>0.00214</v>
      </c>
      <c r="F26" s="2" t="s">
        <v>3</v>
      </c>
      <c r="G26" s="91">
        <f>E26*C26</f>
        <v>0.40553</v>
      </c>
      <c r="H26" s="2"/>
      <c r="I26" s="8"/>
    </row>
    <row r="27" spans="1:9" ht="16.5">
      <c r="A27" s="120"/>
      <c r="B27" s="92" t="s">
        <v>53</v>
      </c>
      <c r="C27" s="93">
        <f>G15</f>
        <v>189.5</v>
      </c>
      <c r="D27" s="94" t="s">
        <v>1</v>
      </c>
      <c r="E27" s="95">
        <v>0.32</v>
      </c>
      <c r="F27" s="96" t="s">
        <v>54</v>
      </c>
      <c r="G27" s="97"/>
      <c r="H27" s="96"/>
      <c r="I27" s="98"/>
    </row>
    <row r="28" spans="1:9" ht="17.25" thickBot="1">
      <c r="A28" s="117"/>
      <c r="B28" s="44" t="s">
        <v>55</v>
      </c>
      <c r="C28" s="46">
        <f>G15</f>
        <v>189.5</v>
      </c>
      <c r="D28" s="18" t="s">
        <v>1</v>
      </c>
      <c r="E28" s="99">
        <v>1.28</v>
      </c>
      <c r="F28" s="11" t="s">
        <v>54</v>
      </c>
      <c r="G28" s="100"/>
      <c r="H28" s="11"/>
      <c r="I28" s="12"/>
    </row>
    <row r="29" spans="1:9" ht="17.25" customHeight="1" thickTop="1">
      <c r="A29" s="116">
        <v>4</v>
      </c>
      <c r="B29" s="121" t="s">
        <v>56</v>
      </c>
      <c r="C29" s="122"/>
      <c r="D29" s="122"/>
      <c r="E29" s="123"/>
      <c r="F29" s="3" t="s">
        <v>3</v>
      </c>
      <c r="G29" s="61">
        <v>114</v>
      </c>
      <c r="H29" s="62"/>
      <c r="I29" s="4"/>
    </row>
    <row r="30" spans="1:9" ht="16.5">
      <c r="A30" s="120"/>
      <c r="B30" s="63" t="s">
        <v>0</v>
      </c>
      <c r="C30" s="16">
        <f>G29</f>
        <v>114</v>
      </c>
      <c r="D30" s="13" t="s">
        <v>1</v>
      </c>
      <c r="E30" s="101">
        <v>0.027</v>
      </c>
      <c r="F30" s="6" t="s">
        <v>2</v>
      </c>
      <c r="G30" s="7"/>
      <c r="H30" s="2"/>
      <c r="I30" s="8"/>
    </row>
    <row r="31" spans="1:9" ht="17.25" thickBot="1">
      <c r="A31" s="117"/>
      <c r="B31" s="64" t="s">
        <v>57</v>
      </c>
      <c r="C31" s="65">
        <f>G29</f>
        <v>114</v>
      </c>
      <c r="D31" s="66" t="s">
        <v>1</v>
      </c>
      <c r="E31" s="69">
        <v>0.112</v>
      </c>
      <c r="F31" s="67" t="s">
        <v>12</v>
      </c>
      <c r="G31" s="68"/>
      <c r="H31" s="59"/>
      <c r="I31" s="60"/>
    </row>
    <row r="32" spans="1:9" ht="18" thickBot="1" thickTop="1">
      <c r="A32" s="15"/>
      <c r="B32" s="125" t="s">
        <v>14</v>
      </c>
      <c r="C32" s="126"/>
      <c r="D32" s="126"/>
      <c r="E32" s="127"/>
      <c r="F32" s="23"/>
      <c r="G32" s="24"/>
      <c r="H32" s="23"/>
      <c r="I32" s="17"/>
    </row>
    <row r="33" spans="1:10" ht="18" thickBot="1" thickTop="1">
      <c r="A33" s="36"/>
      <c r="B33" s="25" t="s">
        <v>13</v>
      </c>
      <c r="C33" s="26"/>
      <c r="D33" s="26"/>
      <c r="E33" s="27"/>
      <c r="F33" s="36"/>
      <c r="G33" s="36"/>
      <c r="H33" s="36"/>
      <c r="I33" s="17"/>
      <c r="J33" s="19"/>
    </row>
    <row r="34" spans="1:9" ht="18" thickBot="1" thickTop="1">
      <c r="A34" s="36"/>
      <c r="B34" s="125" t="s">
        <v>29</v>
      </c>
      <c r="C34" s="126"/>
      <c r="D34" s="126"/>
      <c r="E34" s="127"/>
      <c r="F34" s="36"/>
      <c r="G34" s="36"/>
      <c r="H34" s="36"/>
      <c r="I34" s="17"/>
    </row>
    <row r="35" spans="1:9" ht="18" thickBot="1" thickTop="1">
      <c r="A35" s="36"/>
      <c r="B35" s="125" t="s">
        <v>14</v>
      </c>
      <c r="C35" s="126"/>
      <c r="D35" s="126"/>
      <c r="E35" s="127"/>
      <c r="F35" s="36"/>
      <c r="G35" s="36"/>
      <c r="H35" s="36"/>
      <c r="I35" s="17"/>
    </row>
    <row r="36" spans="1:9" ht="18" thickBot="1" thickTop="1">
      <c r="A36" s="36"/>
      <c r="B36" s="125" t="s">
        <v>30</v>
      </c>
      <c r="C36" s="126"/>
      <c r="D36" s="126"/>
      <c r="E36" s="127"/>
      <c r="F36" s="36"/>
      <c r="G36" s="36"/>
      <c r="H36" s="36"/>
      <c r="I36" s="17"/>
    </row>
    <row r="37" spans="1:9" ht="18" thickBot="1" thickTop="1">
      <c r="A37" s="36"/>
      <c r="B37" s="25" t="s">
        <v>14</v>
      </c>
      <c r="C37" s="26"/>
      <c r="D37" s="26"/>
      <c r="E37" s="27"/>
      <c r="F37" s="36"/>
      <c r="G37" s="36"/>
      <c r="H37" s="36"/>
      <c r="I37" s="17"/>
    </row>
    <row r="38" spans="1:11" ht="18" thickBot="1" thickTop="1">
      <c r="A38" s="36"/>
      <c r="B38" s="25" t="s">
        <v>31</v>
      </c>
      <c r="C38" s="26"/>
      <c r="D38" s="26"/>
      <c r="E38" s="27"/>
      <c r="F38" s="102"/>
      <c r="G38" s="102"/>
      <c r="H38" s="102"/>
      <c r="I38" s="103"/>
      <c r="K38" s="19"/>
    </row>
    <row r="39" spans="2:11" ht="18" thickBot="1" thickTop="1">
      <c r="B39" s="25" t="s">
        <v>32</v>
      </c>
      <c r="C39" s="26"/>
      <c r="D39" s="26"/>
      <c r="E39" s="27"/>
      <c r="F39" s="104"/>
      <c r="G39" s="104"/>
      <c r="H39" s="104"/>
      <c r="I39" s="104"/>
      <c r="K39" s="19"/>
    </row>
    <row r="40" spans="2:9" ht="18" thickBot="1" thickTop="1">
      <c r="B40" s="25" t="s">
        <v>33</v>
      </c>
      <c r="C40" s="26"/>
      <c r="D40" s="26"/>
      <c r="E40" s="27"/>
      <c r="F40" s="104"/>
      <c r="G40" s="104"/>
      <c r="H40" s="104"/>
      <c r="I40" s="104"/>
    </row>
    <row r="41" spans="2:17" ht="18" thickBot="1" thickTop="1">
      <c r="B41" s="125" t="s">
        <v>34</v>
      </c>
      <c r="C41" s="126"/>
      <c r="D41" s="126"/>
      <c r="E41" s="127"/>
      <c r="F41" s="104"/>
      <c r="G41" s="104"/>
      <c r="H41" s="104"/>
      <c r="I41" s="104"/>
      <c r="K41" s="124"/>
      <c r="L41" s="124"/>
      <c r="M41" s="124"/>
      <c r="N41" s="124"/>
      <c r="O41" s="124"/>
      <c r="P41" s="124"/>
      <c r="Q41" s="124"/>
    </row>
    <row r="42" ht="17.25" thickTop="1"/>
    <row r="44" spans="3:9" ht="16.5">
      <c r="C44" s="124"/>
      <c r="D44" s="124"/>
      <c r="E44" s="124"/>
      <c r="F44" s="124"/>
      <c r="G44" s="124"/>
      <c r="H44" s="124"/>
      <c r="I44" s="124"/>
    </row>
  </sheetData>
  <sheetProtection/>
  <mergeCells count="27">
    <mergeCell ref="C44:I44"/>
    <mergeCell ref="B41:E41"/>
    <mergeCell ref="B32:E32"/>
    <mergeCell ref="B34:E34"/>
    <mergeCell ref="B35:E35"/>
    <mergeCell ref="B36:E36"/>
    <mergeCell ref="K41:Q41"/>
    <mergeCell ref="A13:A14"/>
    <mergeCell ref="B13:E13"/>
    <mergeCell ref="A15:A28"/>
    <mergeCell ref="B15:E15"/>
    <mergeCell ref="A29:A31"/>
    <mergeCell ref="B29:E29"/>
    <mergeCell ref="C8:D8"/>
    <mergeCell ref="E8:F8"/>
    <mergeCell ref="B9:E9"/>
    <mergeCell ref="B10:E10"/>
    <mergeCell ref="A11:A12"/>
    <mergeCell ref="B11:E11"/>
    <mergeCell ref="A1:I1"/>
    <mergeCell ref="A2:I2"/>
    <mergeCell ref="A4:I4"/>
    <mergeCell ref="C6:D6"/>
    <mergeCell ref="E6:F6"/>
    <mergeCell ref="A7:B7"/>
    <mergeCell ref="C7:D7"/>
    <mergeCell ref="E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Mariam Zakaidze</cp:lastModifiedBy>
  <cp:lastPrinted>2015-08-21T12:56:06Z</cp:lastPrinted>
  <dcterms:created xsi:type="dcterms:W3CDTF">1996-10-14T23:33:28Z</dcterms:created>
  <dcterms:modified xsi:type="dcterms:W3CDTF">2016-06-14T13:44:17Z</dcterms:modified>
  <cp:category/>
  <cp:version/>
  <cp:contentType/>
  <cp:contentStatus/>
</cp:coreProperties>
</file>