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tabRatio="781" activeTab="0"/>
  </bookViews>
  <sheets>
    <sheet name="ელექტროობა" sheetId="1" r:id="rId1"/>
  </sheets>
  <definedNames>
    <definedName name="_xlnm._FilterDatabase" localSheetId="0" hidden="1">'ელექტროობა'!$B$1:$B$46</definedName>
    <definedName name="_xlnm.Print_Area" localSheetId="0">'ელექტროობა'!$A$1:$M$49</definedName>
  </definedNames>
  <calcPr fullCalcOnLoad="1"/>
</workbook>
</file>

<file path=xl/sharedStrings.xml><?xml version="1.0" encoding="utf-8"?>
<sst xmlns="http://schemas.openxmlformats.org/spreadsheetml/2006/main" count="124" uniqueCount="57">
  <si>
    <t xml:space="preserve"> </t>
  </si>
  <si>
    <t>Sesasrulebeli samuSaoebi</t>
  </si>
  <si>
    <t>xelfasi</t>
  </si>
  <si>
    <t>jami</t>
  </si>
  <si>
    <t>#</t>
  </si>
  <si>
    <t>masala</t>
  </si>
  <si>
    <t xml:space="preserve"> jami</t>
  </si>
  <si>
    <t>erT. fasi</t>
  </si>
  <si>
    <t>Sifri</t>
  </si>
  <si>
    <t>norm. erT-ze</t>
  </si>
  <si>
    <t>ganz.</t>
  </si>
  <si>
    <t>grZ.m</t>
  </si>
  <si>
    <t>kac/sT</t>
  </si>
  <si>
    <t>sxva manqanebi</t>
  </si>
  <si>
    <t>lari</t>
  </si>
  <si>
    <t>sxva masalebi</t>
  </si>
  <si>
    <t>masalebi:</t>
  </si>
  <si>
    <t>manqana-meqanizmebi</t>
  </si>
  <si>
    <t>cali</t>
  </si>
  <si>
    <t>100 grZ.m</t>
  </si>
  <si>
    <t>masalebis transportireba</t>
  </si>
  <si>
    <t>elqtro-samontaJo samuSaoebi</t>
  </si>
  <si>
    <t>Sromis danaxarji</t>
  </si>
  <si>
    <t>manq/sT</t>
  </si>
  <si>
    <t>sabazro</t>
  </si>
  <si>
    <t>momsaxureoba</t>
  </si>
  <si>
    <t xml:space="preserve">s.n. da w.          21-17-3    saerTo miT. 6.7 k=1.1        </t>
  </si>
  <si>
    <t>amwevi anZuri 0.5t</t>
  </si>
  <si>
    <t>gidravlikuri amwevi</t>
  </si>
  <si>
    <t>srf 13-93</t>
  </si>
  <si>
    <t>srf 13-95</t>
  </si>
  <si>
    <t xml:space="preserve">s.n. da w.          8-149-1      </t>
  </si>
  <si>
    <t xml:space="preserve">s.n. da w.          8-149-2      </t>
  </si>
  <si>
    <t>gegmiuri mogeba</t>
  </si>
  <si>
    <t>kabelebi</t>
  </si>
  <si>
    <t>zednadebi xarjebi el. samontaJo samuSaoebis xelfasze</t>
  </si>
  <si>
    <t>Telasis mier abonentad ayvana</t>
  </si>
  <si>
    <t>kabelebis gayvana miwaSi (gofraSi an milSi) 1 m-is wona 3 kg-mde</t>
  </si>
  <si>
    <t>kabelebis gayvana miwaSi (gofraSi an milSi) 1 m-is wona 1 kg-mde</t>
  </si>
  <si>
    <r>
      <t>kabeli kveTiT 5X1.5 mm</t>
    </r>
    <r>
      <rPr>
        <vertAlign val="superscript"/>
        <sz val="11"/>
        <rFont val="AcadNusx"/>
        <family val="0"/>
      </rPr>
      <t>2</t>
    </r>
  </si>
  <si>
    <r>
      <t>kabeli kveTiT 7X1.5 mm</t>
    </r>
    <r>
      <rPr>
        <vertAlign val="superscript"/>
        <sz val="11"/>
        <rFont val="AcadNusx"/>
        <family val="0"/>
      </rPr>
      <t>2</t>
    </r>
  </si>
  <si>
    <r>
      <t>kabeli kveTiT 10X1.5 mm</t>
    </r>
    <r>
      <rPr>
        <vertAlign val="superscript"/>
        <sz val="11"/>
        <rFont val="AcadNusx"/>
        <family val="0"/>
      </rPr>
      <t>2</t>
    </r>
  </si>
  <si>
    <r>
      <t>kabeli kveTiT 14X1.5 mm</t>
    </r>
    <r>
      <rPr>
        <vertAlign val="superscript"/>
        <sz val="11"/>
        <rFont val="AcadNusx"/>
        <family val="0"/>
      </rPr>
      <t>2</t>
    </r>
  </si>
  <si>
    <r>
      <t>kabeli kveTiT 19X1.5 mm</t>
    </r>
    <r>
      <rPr>
        <vertAlign val="superscript"/>
        <sz val="11"/>
        <rFont val="AcadNusx"/>
        <family val="0"/>
      </rPr>
      <t>2</t>
    </r>
  </si>
  <si>
    <r>
      <t>kabeli kveTiT 3X10 mm</t>
    </r>
    <r>
      <rPr>
        <vertAlign val="superscript"/>
        <sz val="11"/>
        <rFont val="AcadNusx"/>
        <family val="0"/>
      </rPr>
      <t>2</t>
    </r>
  </si>
  <si>
    <r>
      <t>kabeli kveTiT 3X16 mm</t>
    </r>
    <r>
      <rPr>
        <vertAlign val="superscript"/>
        <sz val="11"/>
        <rFont val="AcadNusx"/>
        <family val="0"/>
      </rPr>
      <t>2</t>
    </r>
  </si>
  <si>
    <r>
      <t>kabeli gayvana konsolebSi kveTiT 5X1.5 mm</t>
    </r>
    <r>
      <rPr>
        <b/>
        <vertAlign val="superscript"/>
        <sz val="12"/>
        <rFont val="AcadNusx"/>
        <family val="0"/>
      </rPr>
      <t>2</t>
    </r>
  </si>
  <si>
    <r>
      <t>kabeli gayvana konsolebSi kveTiT 7X1.5 mm</t>
    </r>
    <r>
      <rPr>
        <b/>
        <vertAlign val="superscript"/>
        <sz val="12"/>
        <rFont val="AcadNusx"/>
        <family val="0"/>
      </rPr>
      <t>2</t>
    </r>
  </si>
  <si>
    <t>m</t>
  </si>
  <si>
    <t>srf 7.4-206</t>
  </si>
  <si>
    <t>srf 7.5-25</t>
  </si>
  <si>
    <t>srf 7.5-19</t>
  </si>
  <si>
    <t>srf 7.5-21</t>
  </si>
  <si>
    <t>srf 7.5-23</t>
  </si>
  <si>
    <t>srf 7.5-24</t>
  </si>
  <si>
    <t>xarjTaRricxva #1-2</t>
  </si>
  <si>
    <t>raodenoba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</si>
</sst>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"/>
    <numFmt numFmtId="182" formatCode="0.0000"/>
    <numFmt numFmtId="18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i/>
      <sz val="11"/>
      <name val="AcadNusx"/>
      <family val="0"/>
    </font>
    <font>
      <vertAlign val="superscript"/>
      <sz val="11"/>
      <name val="AcadNusx"/>
      <family val="0"/>
    </font>
    <font>
      <b/>
      <i/>
      <sz val="11"/>
      <name val="AcadNusx"/>
      <family val="0"/>
    </font>
    <font>
      <b/>
      <vertAlign val="superscript"/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tabSelected="1" view="pageBreakPreview" zoomScale="115" zoomScaleNormal="115" zoomScaleSheetLayoutView="115" zoomScalePageLayoutView="0" workbookViewId="0" topLeftCell="A1">
      <selection activeCell="H39" sqref="H39"/>
    </sheetView>
  </sheetViews>
  <sheetFormatPr defaultColWidth="9.140625" defaultRowHeight="15"/>
  <cols>
    <col min="1" max="1" width="5.28125" style="12" customWidth="1"/>
    <col min="2" max="2" width="51.57421875" style="12" customWidth="1"/>
    <col min="3" max="3" width="13.7109375" style="12" customWidth="1"/>
    <col min="4" max="7" width="8.7109375" style="12" customWidth="1"/>
    <col min="8" max="8" width="11.28125" style="12" bestFit="1" customWidth="1"/>
    <col min="9" max="9" width="8.7109375" style="12" customWidth="1"/>
    <col min="10" max="10" width="10.7109375" style="12" customWidth="1"/>
    <col min="11" max="12" width="8.7109375" style="12" customWidth="1"/>
    <col min="13" max="13" width="11.140625" style="12" bestFit="1" customWidth="1"/>
    <col min="14" max="16384" width="9.140625" style="12" customWidth="1"/>
  </cols>
  <sheetData>
    <row r="1" spans="1:13" ht="16.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6.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14" t="s">
        <v>0</v>
      </c>
      <c r="B3" s="15" t="s">
        <v>0</v>
      </c>
      <c r="C3" s="15"/>
      <c r="D3" s="9"/>
      <c r="E3" s="9"/>
      <c r="F3" s="9" t="s">
        <v>0</v>
      </c>
      <c r="G3" s="15" t="s">
        <v>0</v>
      </c>
      <c r="H3" s="9"/>
      <c r="I3" s="9"/>
      <c r="J3" s="9"/>
      <c r="K3" s="9"/>
      <c r="L3" s="9"/>
      <c r="M3" s="16"/>
    </row>
    <row r="4" spans="1:13" ht="30.75" customHeight="1">
      <c r="A4" s="24" t="s">
        <v>4</v>
      </c>
      <c r="B4" s="22" t="s">
        <v>1</v>
      </c>
      <c r="C4" s="25" t="s">
        <v>8</v>
      </c>
      <c r="D4" s="22" t="s">
        <v>10</v>
      </c>
      <c r="E4" s="22" t="s">
        <v>9</v>
      </c>
      <c r="F4" s="22" t="s">
        <v>56</v>
      </c>
      <c r="G4" s="22" t="s">
        <v>5</v>
      </c>
      <c r="H4" s="22"/>
      <c r="I4" s="22" t="s">
        <v>2</v>
      </c>
      <c r="J4" s="22"/>
      <c r="K4" s="22" t="s">
        <v>17</v>
      </c>
      <c r="L4" s="22"/>
      <c r="M4" s="22" t="s">
        <v>3</v>
      </c>
    </row>
    <row r="5" spans="1:13" ht="31.5">
      <c r="A5" s="24"/>
      <c r="B5" s="22"/>
      <c r="C5" s="26"/>
      <c r="D5" s="22"/>
      <c r="E5" s="22"/>
      <c r="F5" s="22"/>
      <c r="G5" s="13" t="s">
        <v>7</v>
      </c>
      <c r="H5" s="13" t="s">
        <v>3</v>
      </c>
      <c r="I5" s="13" t="s">
        <v>7</v>
      </c>
      <c r="J5" s="13" t="s">
        <v>3</v>
      </c>
      <c r="K5" s="13" t="s">
        <v>7</v>
      </c>
      <c r="L5" s="13" t="s">
        <v>3</v>
      </c>
      <c r="M5" s="22"/>
    </row>
    <row r="6" spans="1:13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s="19" customFormat="1" ht="16.5">
      <c r="A7" s="6"/>
      <c r="B7" s="17" t="s">
        <v>34</v>
      </c>
      <c r="C7" s="18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33">
      <c r="A8" s="6">
        <v>1</v>
      </c>
      <c r="B8" s="5" t="s">
        <v>38</v>
      </c>
      <c r="C8" s="8" t="s">
        <v>31</v>
      </c>
      <c r="D8" s="6" t="s">
        <v>19</v>
      </c>
      <c r="E8" s="11"/>
      <c r="F8" s="10">
        <f>(F13+F14+F15+F16+F12)/100</f>
        <v>1.89</v>
      </c>
      <c r="G8" s="11"/>
      <c r="H8" s="11"/>
      <c r="I8" s="11"/>
      <c r="J8" s="11"/>
      <c r="K8" s="11"/>
      <c r="L8" s="11"/>
      <c r="M8" s="11"/>
    </row>
    <row r="9" spans="1:13" ht="15.75">
      <c r="A9" s="6"/>
      <c r="B9" s="7" t="s">
        <v>22</v>
      </c>
      <c r="C9" s="8"/>
      <c r="D9" s="13" t="s">
        <v>12</v>
      </c>
      <c r="E9" s="11">
        <v>11</v>
      </c>
      <c r="F9" s="11">
        <f>F8*E9</f>
        <v>20.79</v>
      </c>
      <c r="G9" s="11"/>
      <c r="H9" s="11"/>
      <c r="I9" s="11"/>
      <c r="J9" s="11"/>
      <c r="K9" s="11"/>
      <c r="L9" s="11"/>
      <c r="M9" s="11"/>
    </row>
    <row r="10" spans="1:13" ht="15.75">
      <c r="A10" s="6"/>
      <c r="B10" s="7" t="s">
        <v>13</v>
      </c>
      <c r="C10" s="8"/>
      <c r="D10" s="13" t="s">
        <v>14</v>
      </c>
      <c r="E10" s="11">
        <v>0.27</v>
      </c>
      <c r="F10" s="11">
        <f>E10*F8</f>
        <v>0.5103</v>
      </c>
      <c r="G10" s="11"/>
      <c r="H10" s="11"/>
      <c r="I10" s="11"/>
      <c r="J10" s="11"/>
      <c r="K10" s="11"/>
      <c r="L10" s="11"/>
      <c r="M10" s="11"/>
    </row>
    <row r="11" spans="1:13" ht="15" customHeight="1">
      <c r="A11" s="6"/>
      <c r="B11" s="13" t="s">
        <v>16</v>
      </c>
      <c r="C11" s="8"/>
      <c r="D11" s="13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" hidden="1">
      <c r="A12" s="6" t="s">
        <v>0</v>
      </c>
      <c r="B12" s="7" t="s">
        <v>39</v>
      </c>
      <c r="C12" s="8" t="s">
        <v>51</v>
      </c>
      <c r="D12" s="13" t="s">
        <v>48</v>
      </c>
      <c r="E12" s="11"/>
      <c r="F12" s="11">
        <v>0</v>
      </c>
      <c r="G12" s="11"/>
      <c r="H12" s="11"/>
      <c r="I12" s="11"/>
      <c r="J12" s="11"/>
      <c r="K12" s="11"/>
      <c r="L12" s="11"/>
      <c r="M12" s="11"/>
    </row>
    <row r="13" spans="1:13" ht="17.25" customHeight="1">
      <c r="A13" s="6" t="s">
        <v>0</v>
      </c>
      <c r="B13" s="7" t="s">
        <v>40</v>
      </c>
      <c r="C13" s="8" t="s">
        <v>52</v>
      </c>
      <c r="D13" s="13" t="s">
        <v>48</v>
      </c>
      <c r="E13" s="11"/>
      <c r="F13" s="11">
        <v>97</v>
      </c>
      <c r="G13" s="11"/>
      <c r="H13" s="11"/>
      <c r="I13" s="11"/>
      <c r="J13" s="11"/>
      <c r="K13" s="11"/>
      <c r="L13" s="11"/>
      <c r="M13" s="11"/>
    </row>
    <row r="14" spans="1:13" ht="18" hidden="1">
      <c r="A14" s="6" t="s">
        <v>0</v>
      </c>
      <c r="B14" s="7" t="s">
        <v>41</v>
      </c>
      <c r="C14" s="8" t="s">
        <v>53</v>
      </c>
      <c r="D14" s="13" t="s">
        <v>48</v>
      </c>
      <c r="E14" s="11"/>
      <c r="F14" s="11">
        <v>0</v>
      </c>
      <c r="G14" s="11"/>
      <c r="H14" s="11"/>
      <c r="I14" s="11"/>
      <c r="J14" s="11"/>
      <c r="K14" s="11"/>
      <c r="L14" s="11"/>
      <c r="M14" s="11"/>
    </row>
    <row r="15" spans="1:13" ht="18" hidden="1">
      <c r="A15" s="6" t="s">
        <v>0</v>
      </c>
      <c r="B15" s="7" t="s">
        <v>42</v>
      </c>
      <c r="C15" s="8" t="s">
        <v>54</v>
      </c>
      <c r="D15" s="13" t="s">
        <v>48</v>
      </c>
      <c r="E15" s="11"/>
      <c r="F15" s="11">
        <v>0</v>
      </c>
      <c r="G15" s="11"/>
      <c r="H15" s="11"/>
      <c r="I15" s="11"/>
      <c r="J15" s="11"/>
      <c r="K15" s="11"/>
      <c r="L15" s="11"/>
      <c r="M15" s="11"/>
    </row>
    <row r="16" spans="1:13" ht="18">
      <c r="A16" s="6" t="s">
        <v>0</v>
      </c>
      <c r="B16" s="7" t="s">
        <v>43</v>
      </c>
      <c r="C16" s="8" t="s">
        <v>50</v>
      </c>
      <c r="D16" s="13" t="s">
        <v>48</v>
      </c>
      <c r="E16" s="11"/>
      <c r="F16" s="11">
        <v>92</v>
      </c>
      <c r="G16" s="11"/>
      <c r="H16" s="11"/>
      <c r="I16" s="11"/>
      <c r="J16" s="11"/>
      <c r="K16" s="11"/>
      <c r="L16" s="11"/>
      <c r="M16" s="11"/>
    </row>
    <row r="17" spans="1:13" ht="15.75">
      <c r="A17" s="6"/>
      <c r="B17" s="7" t="s">
        <v>15</v>
      </c>
      <c r="C17" s="8"/>
      <c r="D17" s="13" t="s">
        <v>14</v>
      </c>
      <c r="E17" s="11">
        <v>3.49</v>
      </c>
      <c r="F17" s="11">
        <f>E17*F8</f>
        <v>6.5961</v>
      </c>
      <c r="G17" s="11"/>
      <c r="H17" s="11"/>
      <c r="I17" s="11"/>
      <c r="J17" s="11"/>
      <c r="K17" s="11"/>
      <c r="L17" s="11"/>
      <c r="M17" s="11"/>
    </row>
    <row r="18" spans="1:13" ht="33">
      <c r="A18" s="6">
        <v>2</v>
      </c>
      <c r="B18" s="5" t="s">
        <v>37</v>
      </c>
      <c r="C18" s="8" t="s">
        <v>32</v>
      </c>
      <c r="D18" s="6" t="s">
        <v>19</v>
      </c>
      <c r="E18" s="11"/>
      <c r="F18" s="10">
        <f>(F22+F23)/100</f>
        <v>0.08</v>
      </c>
      <c r="G18" s="11"/>
      <c r="H18" s="11"/>
      <c r="I18" s="11"/>
      <c r="J18" s="11"/>
      <c r="K18" s="11"/>
      <c r="L18" s="11"/>
      <c r="M18" s="11"/>
    </row>
    <row r="19" spans="1:13" ht="15.75">
      <c r="A19" s="6"/>
      <c r="B19" s="7" t="s">
        <v>22</v>
      </c>
      <c r="C19" s="8"/>
      <c r="D19" s="13" t="s">
        <v>12</v>
      </c>
      <c r="E19" s="11">
        <v>16</v>
      </c>
      <c r="F19" s="11">
        <f>F18*E19</f>
        <v>1.28</v>
      </c>
      <c r="G19" s="11"/>
      <c r="H19" s="11"/>
      <c r="I19" s="11"/>
      <c r="J19" s="11"/>
      <c r="K19" s="11"/>
      <c r="L19" s="11"/>
      <c r="M19" s="11"/>
    </row>
    <row r="20" spans="1:13" ht="15.75">
      <c r="A20" s="6"/>
      <c r="B20" s="7" t="s">
        <v>13</v>
      </c>
      <c r="C20" s="8"/>
      <c r="D20" s="13" t="s">
        <v>14</v>
      </c>
      <c r="E20" s="11">
        <v>0.65</v>
      </c>
      <c r="F20" s="11">
        <f>E20*F18</f>
        <v>0.052000000000000005</v>
      </c>
      <c r="G20" s="11"/>
      <c r="H20" s="11"/>
      <c r="I20" s="11"/>
      <c r="J20" s="11"/>
      <c r="K20" s="11"/>
      <c r="L20" s="11"/>
      <c r="M20" s="11"/>
    </row>
    <row r="21" spans="1:13" ht="15.75">
      <c r="A21" s="6"/>
      <c r="B21" s="13" t="s">
        <v>16</v>
      </c>
      <c r="C21" s="8"/>
      <c r="D21" s="13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>
      <c r="A22" s="6" t="s">
        <v>0</v>
      </c>
      <c r="B22" s="7" t="s">
        <v>44</v>
      </c>
      <c r="C22" s="8" t="s">
        <v>49</v>
      </c>
      <c r="D22" s="13" t="s">
        <v>48</v>
      </c>
      <c r="E22" s="11"/>
      <c r="F22" s="11">
        <v>8</v>
      </c>
      <c r="G22" s="11"/>
      <c r="H22" s="11"/>
      <c r="I22" s="11"/>
      <c r="J22" s="11"/>
      <c r="K22" s="11"/>
      <c r="L22" s="11"/>
      <c r="M22" s="11"/>
    </row>
    <row r="23" spans="1:13" ht="18" hidden="1">
      <c r="A23" s="6" t="s">
        <v>0</v>
      </c>
      <c r="B23" s="7" t="s">
        <v>45</v>
      </c>
      <c r="C23" s="8"/>
      <c r="D23" s="13" t="s">
        <v>48</v>
      </c>
      <c r="E23" s="11"/>
      <c r="F23" s="11">
        <v>0</v>
      </c>
      <c r="G23" s="11"/>
      <c r="H23" s="11"/>
      <c r="I23" s="11"/>
      <c r="J23" s="11"/>
      <c r="K23" s="11"/>
      <c r="L23" s="11"/>
      <c r="M23" s="11"/>
    </row>
    <row r="24" spans="1:13" ht="15.75">
      <c r="A24" s="6"/>
      <c r="B24" s="7" t="s">
        <v>15</v>
      </c>
      <c r="C24" s="8"/>
      <c r="D24" s="13" t="s">
        <v>14</v>
      </c>
      <c r="E24" s="11">
        <v>3.53</v>
      </c>
      <c r="F24" s="11">
        <f>E24*F18</f>
        <v>0.2824</v>
      </c>
      <c r="G24" s="11"/>
      <c r="H24" s="11"/>
      <c r="I24" s="11"/>
      <c r="J24" s="11"/>
      <c r="K24" s="11"/>
      <c r="L24" s="11"/>
      <c r="M24" s="11"/>
    </row>
    <row r="25" spans="1:13" ht="15.75">
      <c r="A25" s="6"/>
      <c r="B25" s="7"/>
      <c r="C25" s="13"/>
      <c r="D25" s="13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54">
      <c r="A26" s="6">
        <v>9</v>
      </c>
      <c r="B26" s="5" t="s">
        <v>46</v>
      </c>
      <c r="C26" s="8" t="s">
        <v>26</v>
      </c>
      <c r="D26" s="6" t="s">
        <v>19</v>
      </c>
      <c r="E26" s="11"/>
      <c r="F26" s="10">
        <f>67/100</f>
        <v>0.67</v>
      </c>
      <c r="G26" s="11"/>
      <c r="H26" s="11"/>
      <c r="I26" s="11"/>
      <c r="J26" s="11"/>
      <c r="K26" s="11"/>
      <c r="L26" s="11"/>
      <c r="M26" s="11"/>
    </row>
    <row r="27" spans="1:13" ht="15.75">
      <c r="A27" s="6"/>
      <c r="B27" s="7" t="s">
        <v>22</v>
      </c>
      <c r="C27" s="8"/>
      <c r="D27" s="13" t="s">
        <v>12</v>
      </c>
      <c r="E27" s="11">
        <f>8.67*1.1</f>
        <v>9.537</v>
      </c>
      <c r="F27" s="11">
        <f>F26*E27</f>
        <v>6.3897900000000005</v>
      </c>
      <c r="G27" s="11"/>
      <c r="H27" s="11"/>
      <c r="I27" s="11"/>
      <c r="J27" s="11"/>
      <c r="K27" s="11"/>
      <c r="L27" s="11"/>
      <c r="M27" s="11"/>
    </row>
    <row r="28" spans="1:13" ht="15.75">
      <c r="A28" s="6"/>
      <c r="B28" s="7" t="s">
        <v>27</v>
      </c>
      <c r="C28" s="8" t="s">
        <v>29</v>
      </c>
      <c r="D28" s="13" t="s">
        <v>23</v>
      </c>
      <c r="E28" s="11">
        <f>0.1*1.1</f>
        <v>0.11000000000000001</v>
      </c>
      <c r="F28" s="11">
        <f>E28*F26</f>
        <v>0.07370000000000002</v>
      </c>
      <c r="G28" s="11"/>
      <c r="H28" s="11"/>
      <c r="I28" s="11"/>
      <c r="J28" s="11"/>
      <c r="K28" s="11"/>
      <c r="L28" s="11"/>
      <c r="M28" s="11"/>
    </row>
    <row r="29" spans="1:13" ht="15.75">
      <c r="A29" s="6"/>
      <c r="B29" s="7" t="s">
        <v>28</v>
      </c>
      <c r="C29" s="8" t="s">
        <v>30</v>
      </c>
      <c r="D29" s="13" t="s">
        <v>23</v>
      </c>
      <c r="E29" s="11">
        <f>0.44*1.1</f>
        <v>0.48400000000000004</v>
      </c>
      <c r="F29" s="11">
        <f>E29*F26</f>
        <v>0.32428000000000007</v>
      </c>
      <c r="G29" s="11"/>
      <c r="H29" s="11"/>
      <c r="I29" s="11"/>
      <c r="J29" s="11"/>
      <c r="K29" s="11"/>
      <c r="L29" s="11"/>
      <c r="M29" s="11"/>
    </row>
    <row r="30" spans="1:13" ht="15.75">
      <c r="A30" s="6"/>
      <c r="B30" s="13" t="s">
        <v>16</v>
      </c>
      <c r="C30" s="8"/>
      <c r="D30" s="13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8">
      <c r="A31" s="6" t="s">
        <v>0</v>
      </c>
      <c r="B31" s="7" t="s">
        <v>39</v>
      </c>
      <c r="C31" s="8" t="s">
        <v>51</v>
      </c>
      <c r="D31" s="13" t="s">
        <v>11</v>
      </c>
      <c r="E31" s="11">
        <v>102</v>
      </c>
      <c r="F31" s="11">
        <f>E31*F26</f>
        <v>68.34</v>
      </c>
      <c r="G31" s="11"/>
      <c r="H31" s="11"/>
      <c r="I31" s="11"/>
      <c r="J31" s="11"/>
      <c r="K31" s="11"/>
      <c r="L31" s="11"/>
      <c r="M31" s="11"/>
    </row>
    <row r="32" spans="1:13" ht="15.75">
      <c r="A32" s="6"/>
      <c r="B32" s="7" t="s">
        <v>15</v>
      </c>
      <c r="C32" s="8"/>
      <c r="D32" s="13" t="s">
        <v>14</v>
      </c>
      <c r="E32" s="11">
        <v>0.43</v>
      </c>
      <c r="F32" s="11">
        <f>E32*F26</f>
        <v>0.2881</v>
      </c>
      <c r="G32" s="11"/>
      <c r="H32" s="11"/>
      <c r="I32" s="11"/>
      <c r="J32" s="11"/>
      <c r="K32" s="11"/>
      <c r="L32" s="11"/>
      <c r="M32" s="11"/>
    </row>
    <row r="33" spans="1:13" ht="54">
      <c r="A33" s="6">
        <v>10</v>
      </c>
      <c r="B33" s="5" t="s">
        <v>47</v>
      </c>
      <c r="C33" s="8" t="s">
        <v>26</v>
      </c>
      <c r="D33" s="6" t="s">
        <v>19</v>
      </c>
      <c r="E33" s="11"/>
      <c r="F33" s="10">
        <v>0.27</v>
      </c>
      <c r="G33" s="11"/>
      <c r="H33" s="11"/>
      <c r="I33" s="11"/>
      <c r="J33" s="11"/>
      <c r="K33" s="11"/>
      <c r="L33" s="11"/>
      <c r="M33" s="11"/>
    </row>
    <row r="34" spans="1:13" ht="15.75">
      <c r="A34" s="6"/>
      <c r="B34" s="7" t="s">
        <v>22</v>
      </c>
      <c r="C34" s="8"/>
      <c r="D34" s="13" t="s">
        <v>12</v>
      </c>
      <c r="E34" s="11">
        <f>8.67*1.1</f>
        <v>9.537</v>
      </c>
      <c r="F34" s="11">
        <f>F33*E34</f>
        <v>2.5749900000000006</v>
      </c>
      <c r="G34" s="11"/>
      <c r="H34" s="11"/>
      <c r="I34" s="11"/>
      <c r="J34" s="11"/>
      <c r="K34" s="11"/>
      <c r="L34" s="11"/>
      <c r="M34" s="11"/>
    </row>
    <row r="35" spans="1:13" ht="15.75">
      <c r="A35" s="6"/>
      <c r="B35" s="7" t="s">
        <v>27</v>
      </c>
      <c r="C35" s="8" t="s">
        <v>29</v>
      </c>
      <c r="D35" s="13" t="s">
        <v>23</v>
      </c>
      <c r="E35" s="11">
        <f>0.1*1.1</f>
        <v>0.11000000000000001</v>
      </c>
      <c r="F35" s="11">
        <f>E35*F33</f>
        <v>0.029700000000000004</v>
      </c>
      <c r="G35" s="11"/>
      <c r="H35" s="11"/>
      <c r="I35" s="11"/>
      <c r="J35" s="11"/>
      <c r="K35" s="11"/>
      <c r="L35" s="11"/>
      <c r="M35" s="11"/>
    </row>
    <row r="36" spans="1:13" ht="15.75">
      <c r="A36" s="6"/>
      <c r="B36" s="7" t="s">
        <v>28</v>
      </c>
      <c r="C36" s="8" t="s">
        <v>30</v>
      </c>
      <c r="D36" s="13" t="s">
        <v>23</v>
      </c>
      <c r="E36" s="11">
        <f>0.44*1.1</f>
        <v>0.48400000000000004</v>
      </c>
      <c r="F36" s="11">
        <f>E36*F33</f>
        <v>0.13068000000000002</v>
      </c>
      <c r="G36" s="11"/>
      <c r="H36" s="11"/>
      <c r="I36" s="11"/>
      <c r="J36" s="11"/>
      <c r="K36" s="11"/>
      <c r="L36" s="11"/>
      <c r="M36" s="11"/>
    </row>
    <row r="37" spans="1:13" ht="15.75">
      <c r="A37" s="6"/>
      <c r="B37" s="13" t="s">
        <v>16</v>
      </c>
      <c r="C37" s="8"/>
      <c r="D37" s="13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8">
      <c r="A38" s="6" t="s">
        <v>0</v>
      </c>
      <c r="B38" s="7" t="s">
        <v>40</v>
      </c>
      <c r="C38" s="8" t="s">
        <v>52</v>
      </c>
      <c r="D38" s="13" t="s">
        <v>11</v>
      </c>
      <c r="E38" s="11">
        <v>102</v>
      </c>
      <c r="F38" s="11">
        <f>E38*F33</f>
        <v>27.540000000000003</v>
      </c>
      <c r="G38" s="11"/>
      <c r="H38" s="11"/>
      <c r="I38" s="11"/>
      <c r="J38" s="11"/>
      <c r="K38" s="11"/>
      <c r="L38" s="11"/>
      <c r="M38" s="11"/>
    </row>
    <row r="39" spans="1:13" ht="15.75">
      <c r="A39" s="6"/>
      <c r="B39" s="7" t="s">
        <v>15</v>
      </c>
      <c r="C39" s="8"/>
      <c r="D39" s="13" t="s">
        <v>14</v>
      </c>
      <c r="E39" s="11">
        <v>0.43</v>
      </c>
      <c r="F39" s="11">
        <f>E39*F33</f>
        <v>0.11610000000000001</v>
      </c>
      <c r="G39" s="11"/>
      <c r="H39" s="11"/>
      <c r="I39" s="11"/>
      <c r="J39" s="11"/>
      <c r="K39" s="11"/>
      <c r="L39" s="11"/>
      <c r="M39" s="11"/>
    </row>
    <row r="40" spans="1:13" s="4" customFormat="1" ht="15.75">
      <c r="A40" s="1" t="s">
        <v>0</v>
      </c>
      <c r="B40" s="2" t="s">
        <v>6</v>
      </c>
      <c r="C40" s="2"/>
      <c r="D40" s="1" t="s">
        <v>0</v>
      </c>
      <c r="E40" s="1"/>
      <c r="F40" s="3" t="s">
        <v>0</v>
      </c>
      <c r="G40" s="3"/>
      <c r="H40" s="3"/>
      <c r="I40" s="3"/>
      <c r="J40" s="3"/>
      <c r="K40" s="3"/>
      <c r="L40" s="3"/>
      <c r="M40" s="3"/>
    </row>
    <row r="41" spans="1:13" ht="15.75">
      <c r="A41" s="7"/>
      <c r="B41" s="13" t="s">
        <v>20</v>
      </c>
      <c r="C41" s="13"/>
      <c r="D41" s="20"/>
      <c r="E41" s="21"/>
      <c r="F41" s="11"/>
      <c r="G41" s="11"/>
      <c r="H41" s="11"/>
      <c r="I41" s="11"/>
      <c r="J41" s="11"/>
      <c r="K41" s="11"/>
      <c r="L41" s="11"/>
      <c r="M41" s="11"/>
    </row>
    <row r="42" spans="1:13" s="4" customFormat="1" ht="15.75">
      <c r="A42" s="1"/>
      <c r="B42" s="2" t="s">
        <v>6</v>
      </c>
      <c r="C42" s="2"/>
      <c r="D42" s="1"/>
      <c r="E42" s="1"/>
      <c r="F42" s="3"/>
      <c r="G42" s="3"/>
      <c r="H42" s="3"/>
      <c r="I42" s="3"/>
      <c r="J42" s="3"/>
      <c r="K42" s="3"/>
      <c r="L42" s="3"/>
      <c r="M42" s="3"/>
    </row>
    <row r="43" spans="1:13" ht="31.5">
      <c r="A43" s="7"/>
      <c r="B43" s="13" t="s">
        <v>35</v>
      </c>
      <c r="C43" s="13"/>
      <c r="D43" s="20"/>
      <c r="E43" s="21"/>
      <c r="F43" s="11"/>
      <c r="G43" s="11"/>
      <c r="H43" s="11"/>
      <c r="I43" s="11"/>
      <c r="J43" s="11"/>
      <c r="K43" s="11"/>
      <c r="L43" s="11"/>
      <c r="M43" s="11"/>
    </row>
    <row r="44" spans="1:13" s="4" customFormat="1" ht="15.75">
      <c r="A44" s="1"/>
      <c r="B44" s="2" t="s">
        <v>6</v>
      </c>
      <c r="C44" s="2"/>
      <c r="D44" s="1"/>
      <c r="E44" s="1"/>
      <c r="F44" s="3"/>
      <c r="G44" s="3"/>
      <c r="H44" s="3"/>
      <c r="I44" s="3"/>
      <c r="J44" s="3"/>
      <c r="K44" s="3"/>
      <c r="L44" s="3"/>
      <c r="M44" s="3"/>
    </row>
    <row r="45" spans="1:13" ht="15.75">
      <c r="A45" s="7"/>
      <c r="B45" s="13" t="s">
        <v>33</v>
      </c>
      <c r="C45" s="13"/>
      <c r="D45" s="20"/>
      <c r="E45" s="21"/>
      <c r="F45" s="11"/>
      <c r="G45" s="11"/>
      <c r="H45" s="11"/>
      <c r="I45" s="11"/>
      <c r="J45" s="11"/>
      <c r="K45" s="11"/>
      <c r="L45" s="11"/>
      <c r="M45" s="11"/>
    </row>
    <row r="46" spans="1:13" s="4" customFormat="1" ht="15.75" hidden="1">
      <c r="A46" s="1"/>
      <c r="B46" s="2" t="s">
        <v>6</v>
      </c>
      <c r="C46" s="2"/>
      <c r="D46" s="1" t="s">
        <v>0</v>
      </c>
      <c r="E46" s="1"/>
      <c r="F46" s="3"/>
      <c r="G46" s="3"/>
      <c r="H46" s="3"/>
      <c r="I46" s="3"/>
      <c r="J46" s="3"/>
      <c r="K46" s="3"/>
      <c r="L46" s="3"/>
      <c r="M46" s="3"/>
    </row>
    <row r="47" spans="1:13" ht="16.5" hidden="1">
      <c r="A47" s="6"/>
      <c r="B47" s="5" t="s">
        <v>36</v>
      </c>
      <c r="C47" s="8" t="s">
        <v>24</v>
      </c>
      <c r="D47" s="6" t="s">
        <v>18</v>
      </c>
      <c r="E47" s="11"/>
      <c r="F47" s="10">
        <v>0</v>
      </c>
      <c r="G47" s="11"/>
      <c r="H47" s="11"/>
      <c r="I47" s="11"/>
      <c r="J47" s="11"/>
      <c r="K47" s="11"/>
      <c r="L47" s="11"/>
      <c r="M47" s="11"/>
    </row>
    <row r="48" spans="1:13" ht="15.75" hidden="1">
      <c r="A48" s="6"/>
      <c r="B48" s="7" t="s">
        <v>25</v>
      </c>
      <c r="C48" s="8"/>
      <c r="D48" s="13" t="s">
        <v>14</v>
      </c>
      <c r="E48" s="11">
        <v>1</v>
      </c>
      <c r="F48" s="11">
        <f>F47*E48</f>
        <v>0</v>
      </c>
      <c r="G48" s="11"/>
      <c r="H48" s="11"/>
      <c r="I48" s="11"/>
      <c r="J48" s="11"/>
      <c r="K48" s="11"/>
      <c r="L48" s="11"/>
      <c r="M48" s="11"/>
    </row>
    <row r="49" spans="1:13" s="4" customFormat="1" ht="15.75">
      <c r="A49" s="1"/>
      <c r="B49" s="2" t="s">
        <v>6</v>
      </c>
      <c r="C49" s="2"/>
      <c r="D49" s="1" t="s">
        <v>0</v>
      </c>
      <c r="E49" s="1"/>
      <c r="F49" s="3"/>
      <c r="G49" s="3"/>
      <c r="H49" s="3"/>
      <c r="I49" s="3"/>
      <c r="J49" s="3"/>
      <c r="K49" s="3"/>
      <c r="L49" s="3"/>
      <c r="M49" s="3"/>
    </row>
  </sheetData>
  <sheetProtection/>
  <autoFilter ref="B1:B46"/>
  <mergeCells count="12">
    <mergeCell ref="F4:F5"/>
    <mergeCell ref="G4:H4"/>
    <mergeCell ref="I4:J4"/>
    <mergeCell ref="A2:M2"/>
    <mergeCell ref="K4:L4"/>
    <mergeCell ref="M4:M5"/>
    <mergeCell ref="A1:M1"/>
    <mergeCell ref="A4:A5"/>
    <mergeCell ref="B4:B5"/>
    <mergeCell ref="C4:C5"/>
    <mergeCell ref="D4:D5"/>
    <mergeCell ref="E4:E5"/>
  </mergeCells>
  <printOptions horizontalCentered="1"/>
  <pageMargins left="0.5511811023622047" right="0.2362204724409449" top="0.2362204724409449" bottom="0.4330708661417323" header="0.31496062992125984" footer="0.31496062992125984"/>
  <pageSetup horizontalDpi="600" verticalDpi="600" orientation="landscape" scale="74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2016-05-18T05:41:13Z</dcterms:modified>
  <cp:category/>
  <cp:version/>
  <cp:contentType/>
  <cp:contentStatus/>
</cp:coreProperties>
</file>