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725" activeTab="0"/>
  </bookViews>
  <sheets>
    <sheet name="დანართი # 1" sheetId="1" r:id="rId1"/>
  </sheets>
  <definedNames>
    <definedName name="_xlnm._FilterDatabase" localSheetId="0" hidden="1">'დანართი # 1'!$A$10:$G$89</definedName>
    <definedName name="_xlnm.Print_Area" localSheetId="0">'დანართი # 1'!$A$1:$G$90</definedName>
  </definedNames>
  <calcPr fullCalcOnLoad="1"/>
</workbook>
</file>

<file path=xl/sharedStrings.xml><?xml version="1.0" encoding="utf-8"?>
<sst xmlns="http://schemas.openxmlformats.org/spreadsheetml/2006/main" count="167" uniqueCount="97">
  <si>
    <t>#</t>
  </si>
  <si>
    <t>jami</t>
  </si>
  <si>
    <t>gauTvaliswinebeli xarjebi 3%</t>
  </si>
  <si>
    <t>t</t>
  </si>
  <si>
    <t>xreSovani fenis mowyoba d=10 sm</t>
  </si>
  <si>
    <t>temperaturuli nakeris mowyoba gudronis mastikiT</t>
  </si>
  <si>
    <t>bermaze dayrili gruntis damuSaveba eqskavatoriT datvirTva avtoTviTmclelze</t>
  </si>
  <si>
    <t>gzis profilis mosworeba buldozeriT</t>
  </si>
  <si>
    <t>saeqspluatacio gza</t>
  </si>
  <si>
    <t>skra-qarelis arxi</t>
  </si>
  <si>
    <t>mdinaris balastiT xarisxovani ukuyrilis mowyoba datkepvniT</t>
  </si>
  <si>
    <t>kvanZi #1</t>
  </si>
  <si>
    <t>m</t>
  </si>
  <si>
    <t>c</t>
  </si>
  <si>
    <t>kvanZi #2</t>
  </si>
  <si>
    <t>kvanZi #3</t>
  </si>
  <si>
    <t>kg</t>
  </si>
  <si>
    <r>
      <t>m</t>
    </r>
    <r>
      <rPr>
        <vertAlign val="superscript"/>
        <sz val="10"/>
        <rFont val="AcadNusx"/>
        <family val="0"/>
      </rPr>
      <t>3</t>
    </r>
  </si>
  <si>
    <r>
      <t>m</t>
    </r>
    <r>
      <rPr>
        <vertAlign val="superscript"/>
        <sz val="10"/>
        <rFont val="AcadNusx"/>
        <family val="0"/>
      </rPr>
      <t>2</t>
    </r>
  </si>
  <si>
    <r>
      <rPr>
        <sz val="10"/>
        <rFont val="Cambria"/>
        <family val="1"/>
      </rPr>
      <t>B</t>
    </r>
    <r>
      <rPr>
        <sz val="10"/>
        <rFont val="AcadNusx"/>
        <family val="0"/>
      </rPr>
      <t>-25 klasis monoliTuri rkinabetonis Ziris da kedlebis mowyoba, 25sm sisqiT</t>
    </r>
  </si>
  <si>
    <r>
      <t xml:space="preserve">armatura </t>
    </r>
    <r>
      <rPr>
        <sz val="10"/>
        <rFont val="Cambria"/>
        <family val="1"/>
      </rPr>
      <t>A</t>
    </r>
    <r>
      <rPr>
        <sz val="10"/>
        <rFont val="AcadNusx"/>
        <family val="0"/>
      </rPr>
      <t xml:space="preserve">-I Rirebuleba </t>
    </r>
  </si>
  <si>
    <t xml:space="preserve">gruntis gatana nayarSi </t>
  </si>
  <si>
    <r>
      <rPr>
        <sz val="10"/>
        <rFont val="Cambria"/>
        <family val="1"/>
      </rPr>
      <t>B</t>
    </r>
    <r>
      <rPr>
        <sz val="10"/>
        <rFont val="AcadNusx"/>
        <family val="0"/>
      </rPr>
      <t>-25 klasis monoliTuri betoniT trapeciuli arxis Ziris da ferdis mowyoba sisqiT 15sm</t>
    </r>
  </si>
  <si>
    <r>
      <rPr>
        <sz val="10"/>
        <rFont val="Cambria"/>
        <family val="1"/>
      </rPr>
      <t>B</t>
    </r>
    <r>
      <rPr>
        <sz val="10"/>
        <rFont val="AcadNusx"/>
        <family val="0"/>
      </rPr>
      <t xml:space="preserve">-25 klasis monoliTuri rkinabetoniT marTkuTxa kveTis arxis Ziris da kedlebis mowyoba sisqiT 25sm </t>
    </r>
  </si>
  <si>
    <r>
      <t xml:space="preserve">urduli </t>
    </r>
    <r>
      <rPr>
        <sz val="10"/>
        <rFont val="Cambria"/>
        <family val="1"/>
      </rPr>
      <t>d</t>
    </r>
    <r>
      <rPr>
        <sz val="10"/>
        <rFont val="AcadNusx"/>
        <family val="0"/>
      </rPr>
      <t xml:space="preserve">=200mm montaJi da Rirebuleba </t>
    </r>
  </si>
  <si>
    <r>
      <t>urduli</t>
    </r>
    <r>
      <rPr>
        <sz val="10"/>
        <rFont val="Cambria"/>
        <family val="1"/>
      </rPr>
      <t xml:space="preserve"> d</t>
    </r>
    <r>
      <rPr>
        <sz val="10"/>
        <rFont val="AcadNusx"/>
        <family val="0"/>
      </rPr>
      <t xml:space="preserve">=100mm montaJi da Rirebuleba </t>
    </r>
  </si>
  <si>
    <t xml:space="preserve">liTonis faris montaJi 20X20 amwe meqanizmebTan da Casatanebel detalebTan 
erTad da Rirebuleba </t>
  </si>
  <si>
    <t xml:space="preserve">damuSavebuli gruntis gatana nayarSi </t>
  </si>
  <si>
    <r>
      <t xml:space="preserve">armaturis </t>
    </r>
    <r>
      <rPr>
        <sz val="10"/>
        <rFont val="Cambria"/>
        <family val="1"/>
      </rPr>
      <t>A</t>
    </r>
    <r>
      <rPr>
        <sz val="10"/>
        <rFont val="AcadNusx"/>
        <family val="0"/>
      </rPr>
      <t xml:space="preserve">-I Rirebuleba </t>
    </r>
  </si>
  <si>
    <r>
      <t>armaturis A</t>
    </r>
    <r>
      <rPr>
        <sz val="10"/>
        <rFont val="Cambria"/>
        <family val="1"/>
      </rPr>
      <t>A</t>
    </r>
    <r>
      <rPr>
        <sz val="10"/>
        <rFont val="AcadNusx"/>
        <family val="0"/>
      </rPr>
      <t xml:space="preserve">-I Rirebuleba </t>
    </r>
  </si>
  <si>
    <r>
      <t xml:space="preserve">Tujis urduli </t>
    </r>
    <r>
      <rPr>
        <sz val="10"/>
        <rFont val="Cambria"/>
        <family val="1"/>
      </rPr>
      <t>d</t>
    </r>
    <r>
      <rPr>
        <sz val="10"/>
        <rFont val="AcadNusx"/>
        <family val="0"/>
      </rPr>
      <t xml:space="preserve">=300mm montaJi da Rirebuleba </t>
    </r>
  </si>
  <si>
    <t xml:space="preserve">liTonis axali 120X120 faris montaJi amwe meqanizmebTan da Casatanebel detalebTan 
erTad da Rirebuleba </t>
  </si>
  <si>
    <t xml:space="preserve">liTonis axali faris 20X20 montaJi amwe meqanizmebTan da Casatanebel detalebTan 
erTad da Rirebuleba </t>
  </si>
  <si>
    <t>damuSavebuli gruntis gatana nayarSi</t>
  </si>
  <si>
    <r>
      <rPr>
        <sz val="10"/>
        <rFont val="Cambria"/>
        <family val="1"/>
      </rPr>
      <t>B</t>
    </r>
    <r>
      <rPr>
        <sz val="10"/>
        <rFont val="AcadNusx"/>
        <family val="0"/>
      </rPr>
      <t>-25 klasis monoliTuri rkinabetonis Ziris da kedlebis mowyoba sisqiT 25sm</t>
    </r>
  </si>
  <si>
    <t>დანართიN#1</t>
  </si>
  <si>
    <t>სატენდერო წინადადების ფასი, ფასების ცხრილი (ხარჯთაღრიცხვა)</t>
  </si>
  <si>
    <t>"_________________"</t>
  </si>
  <si>
    <t>(პრეტენდენტის დასახელება)</t>
  </si>
  <si>
    <t>სატენდერო წინადადების ფასი ----------------------</t>
  </si>
  <si>
    <t>(_______________________)ლარი</t>
  </si>
  <si>
    <t xml:space="preserve">                 (თანხა ციფრებით)</t>
  </si>
  <si>
    <t>(თანხა სიტყვისერად)</t>
  </si>
  <si>
    <t xml:space="preserve">     "____"_________"2016 წ</t>
  </si>
  <si>
    <t xml:space="preserve">         (შევსების თარიღი)</t>
  </si>
  <si>
    <t>sul #1</t>
  </si>
  <si>
    <t>lari</t>
  </si>
  <si>
    <t>zednadebi xarjebi   %</t>
  </si>
  <si>
    <t>gegmiuri dagroveba   %</t>
  </si>
  <si>
    <t>dRg 18%</t>
  </si>
  <si>
    <t>sul xarjTaRricxviT</t>
  </si>
  <si>
    <t>შენიშვა:</t>
  </si>
  <si>
    <t>1)</t>
  </si>
  <si>
    <t>ერთეულის ღირებულების (სვ.6) მოცულობაზე (სვ.5) გამრავლებით მიღებულ რიცხვსა და საერთო ღირებულებას (სვ.7) შორის სხვაობის შემთხვევაში უპირატესობა მიენიჭება ერთეულის ღირებულებას;</t>
  </si>
  <si>
    <t>2)</t>
  </si>
  <si>
    <t>სამუშაოთა დასახელების ყველა პუნქტი უნდა იყოს განფასებული, ხოლო თუ სამუშაოთა მოცულობების რომელიმე პუნქტი არ არის განფასებული, ითვლება, რომ ამ პუნქტის სამუშაოთა ხარჯები გადანაწილებულია და შეტანილია სხვა პუნქტის განაკვეთებსა და ფასებში;</t>
  </si>
  <si>
    <t>3)</t>
  </si>
  <si>
    <t>გამარჯვებულ პირს დამატებით მოეთხოვება მის მიერ დაფიქსირებული საბოლოო ფასის  (ასეთის არსებობის შემთხვევაში) შესაბამისი სატენდერო წინადადებისა და ფასების ცხრილის წარმოდგენა (დაზუსტება) შემსყიდველის მიერ განსაზღვრულ ვადაში. დაზუსტების შემთხვევაში დაუშვებელია რომელიმე პოზიციაზე თავდაპირველად წარმოდგენილი ერთეულის ფასის  გაზრდილი ღირებულებით წარმოდგენა;</t>
  </si>
  <si>
    <t>4)</t>
  </si>
  <si>
    <t>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 რომლის საფუძველზეც განხორციელდება მიღება-ჩაბარების აქტის გაფორმება. გაუთვალისწინებლი სამუშაოების გაწევის უფლება მიმწოდებელს ეძლევა შემსყიდველის  თანხმობის შემთხვევაში;</t>
  </si>
  <si>
    <t>5)</t>
  </si>
  <si>
    <t>დანართი N1 წარმოდგენილი უნდა იყოს შინაარსის შეუცვლელად</t>
  </si>
  <si>
    <t>Sifri</t>
  </si>
  <si>
    <t>samuSaos dasaxeleba</t>
  </si>
  <si>
    <t>erTeulis ganzomileba</t>
  </si>
  <si>
    <t>raodenoba</t>
  </si>
  <si>
    <t>erTeulis Rirebuleba</t>
  </si>
  <si>
    <t>saerTo Rirebuleba</t>
  </si>
  <si>
    <t xml:space="preserve">pk236+40-dan pk243+80-mde filtraciis sawinaaRmdego RonisZiebebi </t>
  </si>
  <si>
    <t>#1</t>
  </si>
  <si>
    <t xml:space="preserve">arsebuli betonis demontaJi </t>
  </si>
  <si>
    <t>mongreuli betonis narCenebis datvirTva avtoTviTmclelze da gatana nayarSi</t>
  </si>
  <si>
    <t>III kat gruntis damuSaveba xeliT avtoTviTmclelze datvirTviT</t>
  </si>
  <si>
    <r>
      <t xml:space="preserve">armaturis </t>
    </r>
    <r>
      <rPr>
        <sz val="10"/>
        <rFont val="Cambria"/>
        <family val="1"/>
      </rPr>
      <t>A</t>
    </r>
    <r>
      <rPr>
        <sz val="10"/>
        <rFont val="AcadNusx"/>
        <family val="0"/>
      </rPr>
      <t xml:space="preserve">-I Rirebuleba </t>
    </r>
  </si>
  <si>
    <t xml:space="preserve">arsebuli ЛР 125 Rarebis demontaJi </t>
  </si>
  <si>
    <t xml:space="preserve">demontirebuli Rarebis datvirTva avtoTvitmclelze da transportireba 5km-mde Sps ,,saqarTvelos melioraciis" bazaze </t>
  </si>
  <si>
    <t>farebis SeRbva zeTovani saRebaviT 2 fenad</t>
  </si>
  <si>
    <t>faris SeRbva zeTovani saRebaviT 2 fenad</t>
  </si>
  <si>
    <t>xreSovani fenis mowyoba sisqiT 10sm</t>
  </si>
  <si>
    <t xml:space="preserve">II kat gruntis damuSaveba eqskavatoriT datvirTva avtoTviTmclelze </t>
  </si>
  <si>
    <t xml:space="preserve">II kat gruntis damuSaveba xeliT datvirTva avtoTviTmclelze </t>
  </si>
  <si>
    <t>III kat gruntis damuSaveba eqskavatoriT datvirTva avtoTviTmclelze</t>
  </si>
  <si>
    <t xml:space="preserve">III kat gruntis damuSaveba xeliT avtoTviTmclelze datvirTviT </t>
  </si>
  <si>
    <r>
      <rPr>
        <sz val="10"/>
        <rFont val="Cambria"/>
        <family val="1"/>
      </rPr>
      <t>B</t>
    </r>
    <r>
      <rPr>
        <sz val="10"/>
        <rFont val="AcadNusx"/>
        <family val="0"/>
      </rPr>
      <t>-25 klasis monoliTuri rkinabetoniT Ziris, kedlebis da sayrdenebis mowyoba</t>
    </r>
  </si>
  <si>
    <r>
      <t xml:space="preserve">liTonis axali </t>
    </r>
    <r>
      <rPr>
        <sz val="10"/>
        <rFont val="Cambria"/>
        <family val="1"/>
      </rPr>
      <t>d</t>
    </r>
    <r>
      <rPr>
        <sz val="10"/>
        <rFont val="AcadNusx"/>
        <family val="0"/>
      </rPr>
      <t>=200*5mm montaJi normaluri antikoroziuli izolaciiT da Rirebuleba</t>
    </r>
  </si>
  <si>
    <r>
      <t xml:space="preserve">liTonis axali </t>
    </r>
    <r>
      <rPr>
        <sz val="10"/>
        <rFont val="Cambria"/>
        <family val="1"/>
      </rPr>
      <t>d</t>
    </r>
    <r>
      <rPr>
        <sz val="10"/>
        <rFont val="AcadNusx"/>
        <family val="0"/>
      </rPr>
      <t>=100*4mm montaJi normaluri antikoroziuli izolaciiT da Rirebuleba</t>
    </r>
  </si>
  <si>
    <r>
      <t xml:space="preserve">liTonis milis </t>
    </r>
    <r>
      <rPr>
        <sz val="10"/>
        <rFont val="Cambria"/>
        <family val="1"/>
      </rPr>
      <t>d</t>
    </r>
    <r>
      <rPr>
        <sz val="10"/>
        <rFont val="AcadNusx"/>
        <family val="0"/>
      </rPr>
      <t xml:space="preserve">=300*6mm montaJi normaluri antikoroziuli iazolaciiT da Rirebuleba </t>
    </r>
  </si>
  <si>
    <r>
      <t xml:space="preserve">liTonis milis </t>
    </r>
    <r>
      <rPr>
        <sz val="10"/>
        <rFont val="Cambria"/>
        <family val="1"/>
      </rPr>
      <t>d</t>
    </r>
    <r>
      <rPr>
        <sz val="10"/>
        <rFont val="AcadNusx"/>
        <family val="0"/>
      </rPr>
      <t xml:space="preserve">=800*5mm montaJi normaluri antikoroziuli izolaciiT da Rirebuleba </t>
    </r>
  </si>
  <si>
    <r>
      <t xml:space="preserve">liTonis milis </t>
    </r>
    <r>
      <rPr>
        <sz val="10"/>
        <rFont val="Cambria"/>
        <family val="1"/>
      </rPr>
      <t>d</t>
    </r>
    <r>
      <rPr>
        <sz val="10"/>
        <rFont val="AcadNusx"/>
        <family val="0"/>
      </rPr>
      <t xml:space="preserve">=1000*9,6mm montaJi normaluri antikoroziuli izolaciiT da Rirebuleba </t>
    </r>
  </si>
  <si>
    <r>
      <t xml:space="preserve">liTonis milis </t>
    </r>
    <r>
      <rPr>
        <sz val="10"/>
        <rFont val="Cambria"/>
        <family val="1"/>
      </rPr>
      <t>d</t>
    </r>
    <r>
      <rPr>
        <sz val="10"/>
        <rFont val="AcadNusx"/>
        <family val="0"/>
      </rPr>
      <t xml:space="preserve">=1200*14mm montaJi normaluri antikoroziuli izolaciiT da Rirebuleba </t>
    </r>
  </si>
  <si>
    <r>
      <t xml:space="preserve">liTonis milis </t>
    </r>
    <r>
      <rPr>
        <sz val="10"/>
        <rFont val="Cambria"/>
        <family val="1"/>
      </rPr>
      <t>d</t>
    </r>
    <r>
      <rPr>
        <sz val="10"/>
        <rFont val="AcadNusx"/>
        <family val="0"/>
      </rPr>
      <t xml:space="preserve">=100*4mm montaJi normaluri antikoroziuli izolaciiT da Rirebuleba </t>
    </r>
  </si>
  <si>
    <t>fleTili qvebis mowyoba Camqrobi nagebobis Semdgom diametriT 0.2-0.5 m</t>
  </si>
  <si>
    <t>sayrdenebis Tavze liTonis firfitis damZadeba montaJi 3.93*0.8*0.01m</t>
  </si>
  <si>
    <t xml:space="preserve">gzis moxreSva mdinaris balastiT saSualo sisqiT 20sm da datkepvna </t>
  </si>
  <si>
    <t>saankere sayrdenebis qvabulis Ziris damuSavaeba kldovan gruntSi xelis pnevmaturi CaquCiT</t>
  </si>
  <si>
    <t xml:space="preserve">  პრეტენდენტის ხელმოწერა     ______________________             /                                    /
                                                                   ბ.ა                           ხელმომწერის სახელი, გვარი</t>
  </si>
  <si>
    <r>
      <t xml:space="preserve">obieqtis dasaxelaba: </t>
    </r>
    <r>
      <rPr>
        <b/>
        <sz val="12"/>
        <rFont val="AcadNusx"/>
        <family val="0"/>
      </rPr>
      <t xml:space="preserve">სკრა-ქარელის სარწყავი სისტემის მაგისტრალურ არხზე
პკ 236+40-დან პკ 243+80-მდე ფილტრაციის საწინააღმდეგო ღონისძიებების და 
აკვედუკის მოწყობის სამუშაოები
</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</si>
</sst>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р_._-;\-* #,##0.0_р_._-;_-* &quot;-&quot;????_р_._-;_-@_-"/>
    <numFmt numFmtId="203" formatCode="_(* #,##0.0_);_(* \(#,##0.0\);_(* &quot;-&quot;?_);_(@_)"/>
    <numFmt numFmtId="204" formatCode="_(* #,##0.000_);_(* \(#,##0.000\);_(* &quot;-&quot;??_);_(@_)"/>
    <numFmt numFmtId="205" formatCode="_(* #,##0.0_);_(* \(#,##0.0\);_(* &quot;-&quot;??_);_(@_)"/>
    <numFmt numFmtId="206" formatCode="_(* #,##0_);_(* \(#,##0\);_(* &quot;-&quot;??_);_(@_)"/>
    <numFmt numFmtId="207" formatCode="[$-409]h:mm:ss\ AM/PM"/>
    <numFmt numFmtId="208" formatCode="_-* #,##0.0\ _L_a_r_i_-;\-* #,##0.0\ _L_a_r_i_-;_-* &quot;-&quot;??\ _L_a_r_i_-;_-@_-"/>
    <numFmt numFmtId="209" formatCode="_-* #,##0\ _L_a_r_i_-;\-* #,##0\ _L_a_r_i_-;_-* &quot;-&quot;??\ _L_a_r_i_-;_-@_-"/>
    <numFmt numFmtId="210" formatCode="_(* #,##0.0000_);_(* \(#,##0.0000\);_(* &quot;-&quot;????_);_(@_)"/>
    <numFmt numFmtId="211" formatCode="_(* #,##0.00000_);_(* \(#,##0.00000\);_(* &quot;-&quot;??_);_(@_)"/>
    <numFmt numFmtId="212" formatCode="_(* #,##0.0000_);_(* \(#,##0.0000\);_(* &quot;-&quot;??_);_(@_)"/>
  </numFmts>
  <fonts count="60">
    <font>
      <sz val="10"/>
      <name val="Arial"/>
      <family val="0"/>
    </font>
    <font>
      <sz val="10"/>
      <name val="AcadNusx"/>
      <family val="0"/>
    </font>
    <font>
      <b/>
      <sz val="10"/>
      <name val="AcadNusx"/>
      <family val="0"/>
    </font>
    <font>
      <sz val="8"/>
      <name val="AcadNusx"/>
      <family val="0"/>
    </font>
    <font>
      <sz val="11"/>
      <name val="AcadNusx"/>
      <family val="0"/>
    </font>
    <font>
      <b/>
      <sz val="11"/>
      <name val="AcadNusx"/>
      <family val="0"/>
    </font>
    <font>
      <sz val="10"/>
      <name val="Arial Cyr"/>
      <family val="0"/>
    </font>
    <font>
      <sz val="10"/>
      <name val="Times New Roman"/>
      <family val="1"/>
    </font>
    <font>
      <vertAlign val="superscript"/>
      <sz val="10"/>
      <name val="AcadNusx"/>
      <family val="0"/>
    </font>
    <font>
      <sz val="10"/>
      <name val="Cambria"/>
      <family val="1"/>
    </font>
    <font>
      <i/>
      <sz val="8"/>
      <name val="Arial"/>
      <family val="2"/>
    </font>
    <font>
      <vertAlign val="superscript"/>
      <sz val="8"/>
      <name val="AcadMtavr"/>
      <family val="0"/>
    </font>
    <font>
      <b/>
      <sz val="8"/>
      <name val="AcadNusx"/>
      <family val="0"/>
    </font>
    <font>
      <i/>
      <sz val="9"/>
      <name val="AcadNusx"/>
      <family val="0"/>
    </font>
    <font>
      <b/>
      <sz val="10"/>
      <color indexed="8"/>
      <name val="AcadNusx"/>
      <family val="0"/>
    </font>
    <font>
      <b/>
      <i/>
      <sz val="10"/>
      <name val="Arial"/>
      <family val="2"/>
    </font>
    <font>
      <b/>
      <u val="single"/>
      <sz val="10"/>
      <name val="Arial"/>
      <family val="2"/>
    </font>
    <font>
      <b/>
      <sz val="10"/>
      <name val="Arial"/>
      <family val="2"/>
    </font>
    <font>
      <b/>
      <sz val="12"/>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cadNusx"/>
      <family val="0"/>
    </font>
    <font>
      <sz val="11"/>
      <color indexed="10"/>
      <name val="AcadNusx"/>
      <family val="0"/>
    </font>
    <font>
      <b/>
      <sz val="10"/>
      <color indexed="10"/>
      <name val="AcadNusx"/>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cadNusx"/>
      <family val="0"/>
    </font>
    <font>
      <sz val="11"/>
      <color rgb="FFFF0000"/>
      <name val="AcadNusx"/>
      <family val="0"/>
    </font>
    <font>
      <b/>
      <sz val="10"/>
      <color rgb="FFFF0000"/>
      <name val="AcadNusx"/>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right/>
      <top style="thin"/>
      <bottom style="thin"/>
    </border>
    <border>
      <left>
        <color indexed="63"/>
      </left>
      <right>
        <color indexed="63"/>
      </right>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0" fillId="0" borderId="0">
      <alignment/>
      <protection/>
    </xf>
  </cellStyleXfs>
  <cellXfs count="93">
    <xf numFmtId="0" fontId="0" fillId="0" borderId="0" xfId="0" applyAlignment="1">
      <alignment/>
    </xf>
    <xf numFmtId="0" fontId="4" fillId="0" borderId="0" xfId="0" applyFont="1" applyFill="1" applyBorder="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2" fontId="1" fillId="0" borderId="10" xfId="0" applyNumberFormat="1" applyFont="1" applyFill="1" applyBorder="1" applyAlignment="1">
      <alignment horizontal="center" vertical="center"/>
    </xf>
    <xf numFmtId="0" fontId="1" fillId="0" borderId="0" xfId="0" applyFont="1" applyFill="1" applyAlignment="1">
      <alignment vertical="center"/>
    </xf>
    <xf numFmtId="0" fontId="3" fillId="0" borderId="0" xfId="0" applyFont="1" applyFill="1" applyAlignment="1">
      <alignment/>
    </xf>
    <xf numFmtId="0" fontId="1" fillId="0" borderId="10" xfId="0" applyFont="1" applyFill="1" applyBorder="1" applyAlignment="1">
      <alignment/>
    </xf>
    <xf numFmtId="0" fontId="5" fillId="0" borderId="10" xfId="0" applyFont="1" applyFill="1" applyBorder="1" applyAlignment="1">
      <alignment horizontal="center" vertical="center" wrapText="1"/>
    </xf>
    <xf numFmtId="0" fontId="1" fillId="0" borderId="0" xfId="0" applyFont="1" applyFill="1" applyBorder="1" applyAlignment="1">
      <alignment vertical="center"/>
    </xf>
    <xf numFmtId="49" fontId="1" fillId="0" borderId="10"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0" fontId="1" fillId="0" borderId="0" xfId="0" applyFont="1" applyFill="1" applyBorder="1" applyAlignment="1">
      <alignment/>
    </xf>
    <xf numFmtId="49" fontId="3" fillId="0" borderId="10" xfId="0" applyNumberFormat="1" applyFont="1" applyFill="1" applyBorder="1" applyAlignment="1">
      <alignment horizontal="center" vertical="center" wrapText="1"/>
    </xf>
    <xf numFmtId="0" fontId="1" fillId="0" borderId="11" xfId="0" applyFont="1" applyFill="1" applyBorder="1" applyAlignment="1">
      <alignment/>
    </xf>
    <xf numFmtId="0" fontId="1" fillId="0" borderId="10" xfId="61" applyFont="1" applyFill="1" applyBorder="1" applyAlignment="1">
      <alignment horizontal="center" vertical="center" wrapText="1"/>
      <protection/>
    </xf>
    <xf numFmtId="0" fontId="1" fillId="0" borderId="10" xfId="61" applyFont="1" applyFill="1" applyBorder="1" applyAlignment="1">
      <alignment vertical="center" wrapText="1"/>
      <protection/>
    </xf>
    <xf numFmtId="0" fontId="1" fillId="0" borderId="10" xfId="61" applyFont="1" applyFill="1" applyBorder="1" applyAlignment="1">
      <alignment horizontal="center" vertical="center"/>
      <protection/>
    </xf>
    <xf numFmtId="182"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xf>
    <xf numFmtId="0" fontId="7" fillId="0" borderId="0" xfId="0" applyFont="1" applyFill="1" applyBorder="1" applyAlignment="1">
      <alignment/>
    </xf>
    <xf numFmtId="0" fontId="57" fillId="0" borderId="0" xfId="0" applyFont="1" applyFill="1" applyAlignment="1">
      <alignment/>
    </xf>
    <xf numFmtId="49" fontId="1" fillId="0" borderId="10" xfId="61" applyNumberFormat="1" applyFont="1" applyFill="1" applyBorder="1" applyAlignment="1">
      <alignment horizontal="center" vertical="center" wrapText="1"/>
      <protection/>
    </xf>
    <xf numFmtId="182" fontId="1" fillId="0" borderId="10" xfId="61" applyNumberFormat="1" applyFont="1" applyFill="1" applyBorder="1" applyAlignment="1">
      <alignment horizontal="center" vertical="center" wrapText="1"/>
      <protection/>
    </xf>
    <xf numFmtId="0" fontId="2" fillId="0" borderId="0" xfId="0" applyFont="1" applyFill="1" applyBorder="1" applyAlignment="1">
      <alignment/>
    </xf>
    <xf numFmtId="49" fontId="3" fillId="0" borderId="10" xfId="61" applyNumberFormat="1" applyFont="1" applyFill="1" applyBorder="1" applyAlignment="1">
      <alignment horizontal="center" vertical="center" wrapText="1"/>
      <protection/>
    </xf>
    <xf numFmtId="1" fontId="1" fillId="0" borderId="10" xfId="61" applyNumberFormat="1" applyFont="1" applyFill="1" applyBorder="1" applyAlignment="1">
      <alignment horizontal="center" vertical="center" wrapText="1"/>
      <protection/>
    </xf>
    <xf numFmtId="1"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10" xfId="68" applyNumberFormat="1" applyFont="1" applyFill="1" applyBorder="1" applyAlignment="1">
      <alignment horizontal="left" vertical="center" wrapText="1"/>
      <protection/>
    </xf>
    <xf numFmtId="14" fontId="1"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1" fillId="0" borderId="10" xfId="68" applyNumberFormat="1" applyFont="1" applyFill="1" applyBorder="1" applyAlignment="1">
      <alignment vertical="top" wrapText="1"/>
      <protection/>
    </xf>
    <xf numFmtId="0" fontId="58" fillId="0" borderId="0" xfId="0" applyFont="1" applyFill="1" applyBorder="1" applyAlignment="1">
      <alignment vertical="center"/>
    </xf>
    <xf numFmtId="0" fontId="57" fillId="0" borderId="0" xfId="0" applyFont="1" applyFill="1" applyBorder="1" applyAlignment="1">
      <alignment/>
    </xf>
    <xf numFmtId="0" fontId="1" fillId="0" borderId="0" xfId="0" applyFont="1" applyFill="1" applyBorder="1" applyAlignment="1">
      <alignment horizontal="center"/>
    </xf>
    <xf numFmtId="0" fontId="1" fillId="0" borderId="12" xfId="0" applyFont="1" applyFill="1" applyBorder="1" applyAlignment="1">
      <alignment horizontal="center" wrapText="1"/>
    </xf>
    <xf numFmtId="0" fontId="1" fillId="0" borderId="10" xfId="0" applyFont="1" applyFill="1" applyBorder="1" applyAlignment="1">
      <alignment horizontal="center"/>
    </xf>
    <xf numFmtId="0" fontId="2" fillId="33" borderId="0" xfId="0" applyFont="1" applyFill="1" applyAlignment="1">
      <alignment vertical="center" wrapText="1"/>
    </xf>
    <xf numFmtId="0" fontId="2" fillId="33" borderId="0" xfId="0" applyFont="1" applyFill="1" applyAlignment="1">
      <alignment horizontal="center" vertical="top"/>
    </xf>
    <xf numFmtId="0" fontId="2" fillId="33" borderId="0" xfId="0" applyFont="1" applyFill="1" applyAlignment="1">
      <alignment/>
    </xf>
    <xf numFmtId="2" fontId="2" fillId="33" borderId="0" xfId="0" applyNumberFormat="1" applyFont="1" applyFill="1" applyAlignment="1">
      <alignment/>
    </xf>
    <xf numFmtId="0" fontId="10" fillId="33" borderId="0" xfId="0" applyFont="1" applyFill="1" applyAlignment="1">
      <alignment vertical="top"/>
    </xf>
    <xf numFmtId="0" fontId="10" fillId="33" borderId="0" xfId="0" applyFont="1" applyFill="1" applyAlignment="1">
      <alignment/>
    </xf>
    <xf numFmtId="0" fontId="11" fillId="33" borderId="0" xfId="0" applyFont="1" applyFill="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xf>
    <xf numFmtId="0" fontId="13" fillId="33" borderId="0"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pplyProtection="1">
      <alignment vertical="center"/>
      <protection/>
    </xf>
    <xf numFmtId="0" fontId="13" fillId="33" borderId="0" xfId="0" applyFont="1" applyFill="1" applyBorder="1" applyAlignment="1" applyProtection="1">
      <alignment horizontal="center" vertical="center"/>
      <protection/>
    </xf>
    <xf numFmtId="2" fontId="13" fillId="33" borderId="13" xfId="0" applyNumberFormat="1"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59" fillId="34" borderId="10" xfId="77" applyFont="1" applyFill="1" applyBorder="1" applyAlignment="1">
      <alignment horizontal="center" vertical="center"/>
      <protection/>
    </xf>
    <xf numFmtId="180" fontId="57" fillId="34" borderId="10" xfId="0" applyNumberFormat="1" applyFont="1" applyFill="1" applyBorder="1" applyAlignment="1">
      <alignment horizontal="center" vertical="center" wrapText="1"/>
    </xf>
    <xf numFmtId="0" fontId="58" fillId="34" borderId="10" xfId="0" applyFont="1" applyFill="1" applyBorder="1" applyAlignment="1">
      <alignment vertical="center"/>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2" fillId="0" borderId="10" xfId="0" applyFont="1" applyFill="1" applyBorder="1" applyAlignment="1">
      <alignment vertical="center" wrapText="1"/>
    </xf>
    <xf numFmtId="9" fontId="14" fillId="0" borderId="10" xfId="0" applyNumberFormat="1" applyFont="1" applyBorder="1" applyAlignment="1">
      <alignment horizontal="center" vertical="center" wrapText="1"/>
    </xf>
    <xf numFmtId="2" fontId="15" fillId="0" borderId="10" xfId="0" applyNumberFormat="1" applyFont="1" applyFill="1" applyBorder="1" applyAlignment="1">
      <alignment horizontal="center" vertical="center" wrapText="1"/>
    </xf>
    <xf numFmtId="0" fontId="0" fillId="33" borderId="0" xfId="0" applyFont="1" applyFill="1" applyAlignment="1" applyProtection="1">
      <alignment/>
      <protection/>
    </xf>
    <xf numFmtId="0" fontId="16" fillId="33" borderId="0" xfId="0" applyFont="1" applyFill="1" applyAlignment="1" applyProtection="1">
      <alignment vertical="center"/>
      <protection/>
    </xf>
    <xf numFmtId="0" fontId="17" fillId="33" borderId="0" xfId="0" applyFont="1" applyFill="1" applyAlignment="1" applyProtection="1">
      <alignment horizontal="right" vertical="top"/>
      <protection/>
    </xf>
    <xf numFmtId="0" fontId="0" fillId="33" borderId="0" xfId="0" applyFont="1" applyFill="1" applyAlignment="1" applyProtection="1">
      <alignment/>
      <protection/>
    </xf>
    <xf numFmtId="0" fontId="1" fillId="33" borderId="10" xfId="0" applyFont="1" applyFill="1" applyBorder="1" applyAlignment="1">
      <alignment horizontal="center" vertical="center" textRotation="90" wrapText="1"/>
    </xf>
    <xf numFmtId="2" fontId="1" fillId="33" borderId="10" xfId="0" applyNumberFormat="1" applyFont="1" applyFill="1" applyBorder="1" applyAlignment="1">
      <alignment horizontal="center" vertical="center" textRotation="90" wrapText="1"/>
    </xf>
    <xf numFmtId="0" fontId="5" fillId="36" borderId="12" xfId="0" applyFont="1" applyFill="1" applyBorder="1" applyAlignment="1">
      <alignment horizontal="center" vertical="center" wrapText="1"/>
    </xf>
    <xf numFmtId="0" fontId="5" fillId="36" borderId="12" xfId="0" applyFont="1" applyFill="1" applyBorder="1" applyAlignment="1">
      <alignment horizontal="center" wrapText="1"/>
    </xf>
    <xf numFmtId="2" fontId="1" fillId="0" borderId="10" xfId="61" applyNumberFormat="1" applyFont="1" applyFill="1" applyBorder="1" applyAlignment="1">
      <alignment horizontal="center" vertical="center" wrapText="1"/>
      <protection/>
    </xf>
    <xf numFmtId="182" fontId="1" fillId="0" borderId="10" xfId="0" applyNumberFormat="1" applyFont="1" applyFill="1" applyBorder="1" applyAlignment="1">
      <alignment horizontal="center" vertical="center"/>
    </xf>
    <xf numFmtId="2" fontId="2" fillId="34" borderId="10" xfId="0" applyNumberFormat="1" applyFont="1" applyFill="1" applyBorder="1" applyAlignment="1">
      <alignment horizontal="center" vertical="center"/>
    </xf>
    <xf numFmtId="0" fontId="1" fillId="36" borderId="12" xfId="0" applyFont="1" applyFill="1" applyBorder="1" applyAlignment="1">
      <alignment horizontal="center" vertical="center" wrapText="1"/>
    </xf>
    <xf numFmtId="0" fontId="1" fillId="36" borderId="10" xfId="0" applyFont="1" applyFill="1" applyBorder="1" applyAlignment="1">
      <alignment horizontal="center" vertical="center"/>
    </xf>
    <xf numFmtId="0" fontId="0" fillId="33" borderId="0" xfId="0" applyFont="1" applyFill="1" applyBorder="1" applyAlignment="1" applyProtection="1">
      <alignment horizontal="left" vertical="top" wrapText="1"/>
      <protection/>
    </xf>
    <xf numFmtId="0" fontId="2" fillId="33" borderId="0" xfId="0" applyFont="1" applyFill="1" applyAlignment="1">
      <alignment horizontal="right" vertical="center" wrapText="1"/>
    </xf>
    <xf numFmtId="0" fontId="2" fillId="35" borderId="0" xfId="0" applyFont="1" applyFill="1" applyAlignment="1">
      <alignment horizontal="center" vertical="center"/>
    </xf>
    <xf numFmtId="0" fontId="1" fillId="33" borderId="0" xfId="0" applyFont="1" applyFill="1" applyAlignment="1">
      <alignment horizontal="left" vertical="center" wrapText="1"/>
    </xf>
    <xf numFmtId="0" fontId="2" fillId="33" borderId="0" xfId="0" applyFont="1" applyFill="1" applyAlignment="1">
      <alignment horizontal="left"/>
    </xf>
    <xf numFmtId="0" fontId="2" fillId="33" borderId="0" xfId="0" applyFont="1" applyFill="1" applyBorder="1" applyAlignment="1">
      <alignment horizontal="left"/>
    </xf>
    <xf numFmtId="0" fontId="12" fillId="33" borderId="0" xfId="0" applyFont="1" applyFill="1" applyBorder="1" applyAlignment="1">
      <alignment horizontal="center"/>
    </xf>
    <xf numFmtId="0" fontId="0" fillId="33" borderId="0" xfId="0" applyFont="1" applyFill="1" applyAlignment="1" applyProtection="1">
      <alignment horizontal="center"/>
      <protection/>
    </xf>
    <xf numFmtId="2" fontId="13" fillId="33" borderId="0" xfId="0" applyNumberFormat="1" applyFont="1" applyFill="1" applyBorder="1" applyAlignment="1">
      <alignment horizontal="center" vertical="top"/>
    </xf>
    <xf numFmtId="0" fontId="1" fillId="33" borderId="13" xfId="0" applyFont="1" applyFill="1" applyBorder="1" applyAlignment="1" applyProtection="1">
      <alignment horizontal="left" vertical="top" wrapText="1"/>
      <protection/>
    </xf>
    <xf numFmtId="0" fontId="1" fillId="33" borderId="14" xfId="0" applyFont="1" applyFill="1" applyBorder="1" applyAlignment="1" applyProtection="1">
      <alignment horizontal="left" vertical="top" wrapText="1"/>
      <protection/>
    </xf>
    <xf numFmtId="0" fontId="0" fillId="33" borderId="14" xfId="0" applyFont="1" applyFill="1" applyBorder="1" applyAlignment="1" applyProtection="1">
      <alignment horizontal="left" vertical="center" wrapText="1"/>
      <protection/>
    </xf>
    <xf numFmtId="0" fontId="0" fillId="33" borderId="14" xfId="0" applyFont="1" applyFill="1" applyBorder="1" applyAlignment="1" applyProtection="1">
      <alignment horizontal="left" vertical="top" wrapText="1"/>
      <protection/>
    </xf>
    <xf numFmtId="0" fontId="0" fillId="33" borderId="15" xfId="0" applyFont="1" applyFill="1" applyBorder="1" applyAlignment="1" applyProtection="1">
      <alignment horizontal="left" vertical="top"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10" xfId="58"/>
    <cellStyle name="Normal 14" xfId="59"/>
    <cellStyle name="Normal 16_axalqalaqis skola " xfId="60"/>
    <cellStyle name="Normal 2" xfId="61"/>
    <cellStyle name="Normal 2 2" xfId="62"/>
    <cellStyle name="Normal 2 2 2" xfId="63"/>
    <cellStyle name="Normal 2 2_MCXETA yazarma- Copy" xfId="64"/>
    <cellStyle name="Normal 2 3" xfId="65"/>
    <cellStyle name="Normal 2_---SUL--- GORI-HOSPITALI-BOLO" xfId="66"/>
    <cellStyle name="Normal 3" xfId="67"/>
    <cellStyle name="Normal 4" xfId="68"/>
    <cellStyle name="Normal 5" xfId="69"/>
    <cellStyle name="Normal 8" xfId="70"/>
    <cellStyle name="Note" xfId="71"/>
    <cellStyle name="Output" xfId="72"/>
    <cellStyle name="Percent" xfId="73"/>
    <cellStyle name="Title" xfId="74"/>
    <cellStyle name="Total" xfId="75"/>
    <cellStyle name="Warning Text" xfId="76"/>
    <cellStyle name="Обычный_Лист1" xfId="77"/>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A89"/>
  <sheetViews>
    <sheetView tabSelected="1" view="pageBreakPreview" zoomScaleSheetLayoutView="100" zoomScalePageLayoutView="0" workbookViewId="0" topLeftCell="A1">
      <selection activeCell="A3" sqref="A3:G3"/>
    </sheetView>
  </sheetViews>
  <sheetFormatPr defaultColWidth="9.140625" defaultRowHeight="12.75"/>
  <cols>
    <col min="1" max="1" width="4.7109375" style="23" customWidth="1"/>
    <col min="2" max="2" width="8.28125" style="23" customWidth="1"/>
    <col min="3" max="3" width="46.00390625" style="23" customWidth="1"/>
    <col min="4" max="4" width="9.28125" style="23" customWidth="1"/>
    <col min="5" max="6" width="9.7109375" style="23" customWidth="1"/>
    <col min="7" max="7" width="9.57421875" style="23" customWidth="1"/>
    <col min="8" max="16384" width="9.140625" style="23" customWidth="1"/>
  </cols>
  <sheetData>
    <row r="1" spans="1:7" ht="14.25" customHeight="1">
      <c r="A1" s="42"/>
      <c r="B1" s="42"/>
      <c r="C1" s="42"/>
      <c r="D1" s="42"/>
      <c r="E1" s="80" t="s">
        <v>35</v>
      </c>
      <c r="F1" s="80"/>
      <c r="G1" s="80"/>
    </row>
    <row r="2" spans="1:7" ht="51.75" customHeight="1">
      <c r="A2" s="81" t="s">
        <v>36</v>
      </c>
      <c r="B2" s="81"/>
      <c r="C2" s="81"/>
      <c r="D2" s="81"/>
      <c r="E2" s="81"/>
      <c r="F2" s="81"/>
      <c r="G2" s="81"/>
    </row>
    <row r="3" spans="1:7" ht="79.5" customHeight="1">
      <c r="A3" s="82" t="s">
        <v>96</v>
      </c>
      <c r="B3" s="82"/>
      <c r="C3" s="82"/>
      <c r="D3" s="82"/>
      <c r="E3" s="82"/>
      <c r="F3" s="82"/>
      <c r="G3" s="82"/>
    </row>
    <row r="4" spans="1:7" s="8" customFormat="1" ht="37.5" customHeight="1">
      <c r="A4" s="83" t="s">
        <v>37</v>
      </c>
      <c r="B4" s="83"/>
      <c r="C4" s="83"/>
      <c r="D4" s="43"/>
      <c r="E4" s="44" t="s">
        <v>43</v>
      </c>
      <c r="F4" s="45"/>
      <c r="G4" s="44"/>
    </row>
    <row r="5" spans="1:7" s="8" customFormat="1" ht="48" customHeight="1">
      <c r="A5" s="46" t="s">
        <v>38</v>
      </c>
      <c r="B5" s="47"/>
      <c r="C5" s="48"/>
      <c r="D5" s="49"/>
      <c r="E5" s="46" t="s">
        <v>44</v>
      </c>
      <c r="F5" s="46"/>
      <c r="G5" s="49"/>
    </row>
    <row r="6" spans="1:7" s="8" customFormat="1" ht="48" customHeight="1">
      <c r="A6" s="84" t="s">
        <v>39</v>
      </c>
      <c r="B6" s="84"/>
      <c r="C6" s="84"/>
      <c r="D6" s="85" t="s">
        <v>40</v>
      </c>
      <c r="E6" s="85"/>
      <c r="F6" s="85"/>
      <c r="G6" s="85"/>
    </row>
    <row r="7" spans="1:7" s="8" customFormat="1" ht="14.25" customHeight="1">
      <c r="A7" s="50"/>
      <c r="B7" s="50"/>
      <c r="C7" s="51" t="s">
        <v>41</v>
      </c>
      <c r="D7" s="87" t="s">
        <v>42</v>
      </c>
      <c r="E7" s="87"/>
      <c r="F7" s="87"/>
      <c r="G7" s="52"/>
    </row>
    <row r="8" spans="1:7" s="8" customFormat="1" ht="22.5" customHeight="1">
      <c r="A8" s="53"/>
      <c r="B8" s="53"/>
      <c r="C8" s="54"/>
      <c r="D8" s="55"/>
      <c r="E8" s="55"/>
      <c r="F8" s="55"/>
      <c r="G8" s="56"/>
    </row>
    <row r="9" spans="1:7" s="8" customFormat="1" ht="71.25" customHeight="1">
      <c r="A9" s="62" t="s">
        <v>0</v>
      </c>
      <c r="B9" s="70" t="s">
        <v>62</v>
      </c>
      <c r="C9" s="62" t="s">
        <v>63</v>
      </c>
      <c r="D9" s="70" t="s">
        <v>64</v>
      </c>
      <c r="E9" s="70" t="s">
        <v>65</v>
      </c>
      <c r="F9" s="71" t="s">
        <v>66</v>
      </c>
      <c r="G9" s="70" t="s">
        <v>67</v>
      </c>
    </row>
    <row r="10" spans="1:7" s="8" customFormat="1" ht="13.5">
      <c r="A10" s="40">
        <v>1</v>
      </c>
      <c r="B10" s="40">
        <v>2</v>
      </c>
      <c r="C10" s="40">
        <v>3</v>
      </c>
      <c r="D10" s="40">
        <v>4</v>
      </c>
      <c r="E10" s="40">
        <v>5</v>
      </c>
      <c r="F10" s="41">
        <v>6</v>
      </c>
      <c r="G10" s="41">
        <v>7</v>
      </c>
    </row>
    <row r="11" spans="1:7" s="8" customFormat="1" ht="33">
      <c r="A11" s="72" t="s">
        <v>69</v>
      </c>
      <c r="B11" s="77"/>
      <c r="C11" s="73" t="s">
        <v>68</v>
      </c>
      <c r="D11" s="77"/>
      <c r="E11" s="77"/>
      <c r="F11" s="78"/>
      <c r="G11" s="78"/>
    </row>
    <row r="12" spans="3:102" s="9" customFormat="1" ht="16.5">
      <c r="C12" s="10" t="s">
        <v>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row>
    <row r="13" spans="1:7" s="14" customFormat="1" ht="27">
      <c r="A13" s="17">
        <v>1</v>
      </c>
      <c r="B13" s="24"/>
      <c r="C13" s="18" t="s">
        <v>6</v>
      </c>
      <c r="D13" s="19" t="s">
        <v>17</v>
      </c>
      <c r="E13" s="25">
        <v>682.5</v>
      </c>
      <c r="F13" s="6"/>
      <c r="G13" s="6">
        <f>E13*F13</f>
        <v>0</v>
      </c>
    </row>
    <row r="14" spans="1:7" s="14" customFormat="1" ht="13.5">
      <c r="A14" s="17">
        <f>A13+1</f>
        <v>2</v>
      </c>
      <c r="B14" s="27"/>
      <c r="C14" s="18" t="s">
        <v>33</v>
      </c>
      <c r="D14" s="19" t="s">
        <v>3</v>
      </c>
      <c r="E14" s="25">
        <v>1194.4</v>
      </c>
      <c r="F14" s="6"/>
      <c r="G14" s="6">
        <f aca="true" t="shared" si="0" ref="G14:G72">E14*F14</f>
        <v>0</v>
      </c>
    </row>
    <row r="15" spans="1:7" s="14" customFormat="1" ht="15.75">
      <c r="A15" s="17">
        <f aca="true" t="shared" si="1" ref="A15:A72">A14+1</f>
        <v>3</v>
      </c>
      <c r="B15" s="27"/>
      <c r="C15" s="18" t="s">
        <v>7</v>
      </c>
      <c r="D15" s="19" t="s">
        <v>18</v>
      </c>
      <c r="E15" s="28">
        <v>2600</v>
      </c>
      <c r="F15" s="6"/>
      <c r="G15" s="6">
        <f t="shared" si="0"/>
        <v>0</v>
      </c>
    </row>
    <row r="16" spans="1:7" s="32" customFormat="1" ht="27">
      <c r="A16" s="17">
        <f t="shared" si="1"/>
        <v>4</v>
      </c>
      <c r="B16" s="2"/>
      <c r="C16" s="18" t="s">
        <v>93</v>
      </c>
      <c r="D16" s="19" t="s">
        <v>17</v>
      </c>
      <c r="E16" s="29">
        <v>520</v>
      </c>
      <c r="F16" s="6"/>
      <c r="G16" s="6">
        <f t="shared" si="0"/>
        <v>0</v>
      </c>
    </row>
    <row r="17" spans="1:102" s="9" customFormat="1" ht="16.5">
      <c r="A17" s="17"/>
      <c r="C17" s="10" t="s">
        <v>9</v>
      </c>
      <c r="D17" s="3"/>
      <c r="E17" s="3"/>
      <c r="F17" s="6"/>
      <c r="G17" s="6"/>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row>
    <row r="18" spans="1:7" s="14" customFormat="1" ht="27">
      <c r="A18" s="17">
        <v>5</v>
      </c>
      <c r="B18" s="24"/>
      <c r="C18" s="18" t="s">
        <v>79</v>
      </c>
      <c r="D18" s="19" t="s">
        <v>17</v>
      </c>
      <c r="E18" s="28">
        <v>595</v>
      </c>
      <c r="F18" s="6"/>
      <c r="G18" s="6">
        <f t="shared" si="0"/>
        <v>0</v>
      </c>
    </row>
    <row r="19" spans="1:7" s="14" customFormat="1" ht="27">
      <c r="A19" s="17">
        <f t="shared" si="1"/>
        <v>6</v>
      </c>
      <c r="B19" s="12"/>
      <c r="C19" s="5" t="s">
        <v>80</v>
      </c>
      <c r="D19" s="19" t="s">
        <v>17</v>
      </c>
      <c r="E19" s="75">
        <v>110.5</v>
      </c>
      <c r="F19" s="6"/>
      <c r="G19" s="6">
        <f t="shared" si="0"/>
        <v>0</v>
      </c>
    </row>
    <row r="20" spans="1:7" s="14" customFormat="1" ht="13.5">
      <c r="A20" s="17">
        <f t="shared" si="1"/>
        <v>7</v>
      </c>
      <c r="B20" s="12"/>
      <c r="C20" s="18" t="s">
        <v>33</v>
      </c>
      <c r="D20" s="19" t="s">
        <v>3</v>
      </c>
      <c r="E20" s="3">
        <v>1234.6</v>
      </c>
      <c r="F20" s="6"/>
      <c r="G20" s="6">
        <f t="shared" si="0"/>
        <v>0</v>
      </c>
    </row>
    <row r="21" spans="1:7" s="26" customFormat="1" ht="27">
      <c r="A21" s="17">
        <f t="shared" si="1"/>
        <v>8</v>
      </c>
      <c r="B21" s="15"/>
      <c r="C21" s="33" t="s">
        <v>10</v>
      </c>
      <c r="D21" s="19" t="s">
        <v>17</v>
      </c>
      <c r="E21" s="20">
        <v>1722.5</v>
      </c>
      <c r="F21" s="6"/>
      <c r="G21" s="6">
        <f t="shared" si="0"/>
        <v>0</v>
      </c>
    </row>
    <row r="22" spans="1:7" s="26" customFormat="1" ht="15.75">
      <c r="A22" s="17">
        <f t="shared" si="1"/>
        <v>9</v>
      </c>
      <c r="B22" s="15"/>
      <c r="C22" s="33" t="s">
        <v>78</v>
      </c>
      <c r="D22" s="19" t="s">
        <v>17</v>
      </c>
      <c r="E22" s="3">
        <v>110.5</v>
      </c>
      <c r="F22" s="6"/>
      <c r="G22" s="6">
        <f t="shared" si="0"/>
        <v>0</v>
      </c>
    </row>
    <row r="23" spans="1:7" s="26" customFormat="1" ht="27">
      <c r="A23" s="17">
        <f t="shared" si="1"/>
        <v>10</v>
      </c>
      <c r="B23" s="15"/>
      <c r="C23" s="33" t="s">
        <v>19</v>
      </c>
      <c r="D23" s="19" t="s">
        <v>17</v>
      </c>
      <c r="E23" s="13">
        <v>753.38</v>
      </c>
      <c r="F23" s="6"/>
      <c r="G23" s="6">
        <f t="shared" si="0"/>
        <v>0</v>
      </c>
    </row>
    <row r="24" spans="1:7" s="1" customFormat="1" ht="15.75">
      <c r="A24" s="17">
        <f t="shared" si="1"/>
        <v>11</v>
      </c>
      <c r="B24" s="15"/>
      <c r="C24" s="21" t="s">
        <v>20</v>
      </c>
      <c r="D24" s="2" t="s">
        <v>3</v>
      </c>
      <c r="E24" s="4">
        <v>67.07</v>
      </c>
      <c r="F24" s="6"/>
      <c r="G24" s="6">
        <f t="shared" si="0"/>
        <v>0</v>
      </c>
    </row>
    <row r="25" spans="1:7" s="14" customFormat="1" ht="27">
      <c r="A25" s="17">
        <f t="shared" si="1"/>
        <v>12</v>
      </c>
      <c r="B25" s="27"/>
      <c r="C25" s="18" t="s">
        <v>5</v>
      </c>
      <c r="D25" s="19" t="s">
        <v>12</v>
      </c>
      <c r="E25" s="28">
        <v>170</v>
      </c>
      <c r="F25" s="6"/>
      <c r="G25" s="6">
        <f t="shared" si="0"/>
        <v>0</v>
      </c>
    </row>
    <row r="26" spans="1:7" s="14" customFormat="1" ht="15.75">
      <c r="A26" s="17">
        <f t="shared" si="1"/>
        <v>13</v>
      </c>
      <c r="B26" s="24"/>
      <c r="C26" s="18" t="s">
        <v>74</v>
      </c>
      <c r="D26" s="19" t="s">
        <v>17</v>
      </c>
      <c r="E26" s="28">
        <v>18</v>
      </c>
      <c r="F26" s="6"/>
      <c r="G26" s="6">
        <f t="shared" si="0"/>
        <v>0</v>
      </c>
    </row>
    <row r="27" spans="1:7" s="14" customFormat="1" ht="40.5">
      <c r="A27" s="17">
        <f t="shared" si="1"/>
        <v>14</v>
      </c>
      <c r="B27" s="27"/>
      <c r="C27" s="18" t="s">
        <v>75</v>
      </c>
      <c r="D27" s="19" t="s">
        <v>3</v>
      </c>
      <c r="E27" s="28">
        <f>E26*2</f>
        <v>36</v>
      </c>
      <c r="F27" s="6"/>
      <c r="G27" s="6">
        <f t="shared" si="0"/>
        <v>0</v>
      </c>
    </row>
    <row r="28" spans="1:7" s="14" customFormat="1" ht="15.75">
      <c r="A28" s="17">
        <f t="shared" si="1"/>
        <v>15</v>
      </c>
      <c r="B28" s="27"/>
      <c r="C28" s="18" t="s">
        <v>70</v>
      </c>
      <c r="D28" s="19" t="s">
        <v>17</v>
      </c>
      <c r="E28" s="28">
        <v>15</v>
      </c>
      <c r="F28" s="6"/>
      <c r="G28" s="6">
        <f t="shared" si="0"/>
        <v>0</v>
      </c>
    </row>
    <row r="29" spans="1:7" s="14" customFormat="1" ht="27">
      <c r="A29" s="17">
        <f t="shared" si="1"/>
        <v>16</v>
      </c>
      <c r="B29" s="27"/>
      <c r="C29" s="18" t="s">
        <v>71</v>
      </c>
      <c r="D29" s="19" t="s">
        <v>3</v>
      </c>
      <c r="E29" s="28">
        <v>33</v>
      </c>
      <c r="F29" s="6"/>
      <c r="G29" s="6">
        <f t="shared" si="0"/>
        <v>0</v>
      </c>
    </row>
    <row r="30" spans="1:105" s="9" customFormat="1" ht="16.5">
      <c r="A30" s="17"/>
      <c r="B30" s="3"/>
      <c r="C30" s="10" t="s">
        <v>11</v>
      </c>
      <c r="F30" s="6"/>
      <c r="G30" s="6"/>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6"/>
    </row>
    <row r="31" spans="1:7" s="14" customFormat="1" ht="27">
      <c r="A31" s="17">
        <v>17</v>
      </c>
      <c r="B31" s="24"/>
      <c r="C31" s="18" t="s">
        <v>81</v>
      </c>
      <c r="D31" s="19" t="s">
        <v>17</v>
      </c>
      <c r="E31" s="28">
        <v>63</v>
      </c>
      <c r="F31" s="6"/>
      <c r="G31" s="6">
        <f t="shared" si="0"/>
        <v>0</v>
      </c>
    </row>
    <row r="32" spans="1:7" s="14" customFormat="1" ht="27">
      <c r="A32" s="17">
        <f t="shared" si="1"/>
        <v>18</v>
      </c>
      <c r="B32" s="24"/>
      <c r="C32" s="18" t="s">
        <v>72</v>
      </c>
      <c r="D32" s="19" t="s">
        <v>17</v>
      </c>
      <c r="E32" s="74">
        <v>5.25</v>
      </c>
      <c r="F32" s="6"/>
      <c r="G32" s="6">
        <f t="shared" si="0"/>
        <v>0</v>
      </c>
    </row>
    <row r="33" spans="1:7" s="14" customFormat="1" ht="13.5">
      <c r="A33" s="17">
        <f t="shared" si="1"/>
        <v>19</v>
      </c>
      <c r="B33" s="27"/>
      <c r="C33" s="18" t="s">
        <v>21</v>
      </c>
      <c r="D33" s="19" t="s">
        <v>3</v>
      </c>
      <c r="E33" s="25">
        <f>E31*1.75</f>
        <v>110.25</v>
      </c>
      <c r="F33" s="6"/>
      <c r="G33" s="6">
        <f t="shared" si="0"/>
        <v>0</v>
      </c>
    </row>
    <row r="34" spans="1:7" s="26" customFormat="1" ht="27">
      <c r="A34" s="17">
        <f t="shared" si="1"/>
        <v>20</v>
      </c>
      <c r="B34" s="15"/>
      <c r="C34" s="33" t="s">
        <v>10</v>
      </c>
      <c r="D34" s="19" t="s">
        <v>17</v>
      </c>
      <c r="E34" s="20">
        <v>51.5</v>
      </c>
      <c r="F34" s="6"/>
      <c r="G34" s="6">
        <f t="shared" si="0"/>
        <v>0</v>
      </c>
    </row>
    <row r="35" spans="1:7" s="26" customFormat="1" ht="15.75">
      <c r="A35" s="17">
        <f t="shared" si="1"/>
        <v>21</v>
      </c>
      <c r="B35" s="15"/>
      <c r="C35" s="33" t="s">
        <v>78</v>
      </c>
      <c r="D35" s="19" t="s">
        <v>17</v>
      </c>
      <c r="E35" s="4">
        <v>4.25</v>
      </c>
      <c r="F35" s="6"/>
      <c r="G35" s="6">
        <f t="shared" si="0"/>
        <v>0</v>
      </c>
    </row>
    <row r="36" spans="1:7" s="26" customFormat="1" ht="40.5">
      <c r="A36" s="17">
        <f t="shared" si="1"/>
        <v>22</v>
      </c>
      <c r="B36" s="15"/>
      <c r="C36" s="33" t="s">
        <v>22</v>
      </c>
      <c r="D36" s="19" t="s">
        <v>17</v>
      </c>
      <c r="E36" s="20">
        <v>3.1</v>
      </c>
      <c r="F36" s="6"/>
      <c r="G36" s="6">
        <f t="shared" si="0"/>
        <v>0</v>
      </c>
    </row>
    <row r="37" spans="1:7" s="26" customFormat="1" ht="40.5">
      <c r="A37" s="17">
        <f t="shared" si="1"/>
        <v>23</v>
      </c>
      <c r="B37" s="15"/>
      <c r="C37" s="33" t="s">
        <v>23</v>
      </c>
      <c r="D37" s="19" t="s">
        <v>17</v>
      </c>
      <c r="E37" s="20">
        <v>16.8</v>
      </c>
      <c r="F37" s="6"/>
      <c r="G37" s="6">
        <f t="shared" si="0"/>
        <v>0</v>
      </c>
    </row>
    <row r="38" spans="1:7" s="26" customFormat="1" ht="14.25">
      <c r="A38" s="17">
        <f t="shared" si="1"/>
        <v>24</v>
      </c>
      <c r="B38" s="15"/>
      <c r="C38" s="33" t="s">
        <v>28</v>
      </c>
      <c r="D38" s="3" t="s">
        <v>3</v>
      </c>
      <c r="E38" s="20">
        <v>1.6</v>
      </c>
      <c r="F38" s="6"/>
      <c r="G38" s="6">
        <f t="shared" si="0"/>
        <v>0</v>
      </c>
    </row>
    <row r="39" spans="1:7" s="14" customFormat="1" ht="27">
      <c r="A39" s="17">
        <f t="shared" si="1"/>
        <v>25</v>
      </c>
      <c r="B39" s="27"/>
      <c r="C39" s="18" t="s">
        <v>84</v>
      </c>
      <c r="D39" s="19" t="s">
        <v>12</v>
      </c>
      <c r="E39" s="28">
        <v>35</v>
      </c>
      <c r="F39" s="6"/>
      <c r="G39" s="6">
        <f t="shared" si="0"/>
        <v>0</v>
      </c>
    </row>
    <row r="40" spans="1:7" s="14" customFormat="1" ht="27">
      <c r="A40" s="17">
        <f t="shared" si="1"/>
        <v>26</v>
      </c>
      <c r="B40" s="27"/>
      <c r="C40" s="18" t="s">
        <v>85</v>
      </c>
      <c r="D40" s="19" t="s">
        <v>12</v>
      </c>
      <c r="E40" s="28">
        <v>4</v>
      </c>
      <c r="F40" s="6"/>
      <c r="G40" s="6">
        <f t="shared" si="0"/>
        <v>0</v>
      </c>
    </row>
    <row r="41" spans="1:7" s="22" customFormat="1" ht="13.5">
      <c r="A41" s="17">
        <f t="shared" si="1"/>
        <v>27</v>
      </c>
      <c r="B41" s="15"/>
      <c r="C41" s="5" t="s">
        <v>24</v>
      </c>
      <c r="D41" s="2" t="s">
        <v>13</v>
      </c>
      <c r="E41" s="29">
        <v>1</v>
      </c>
      <c r="F41" s="6"/>
      <c r="G41" s="6">
        <f t="shared" si="0"/>
        <v>0</v>
      </c>
    </row>
    <row r="42" spans="1:7" s="22" customFormat="1" ht="13.5">
      <c r="A42" s="17">
        <f t="shared" si="1"/>
        <v>28</v>
      </c>
      <c r="B42" s="27"/>
      <c r="C42" s="5" t="s">
        <v>25</v>
      </c>
      <c r="D42" s="2" t="s">
        <v>13</v>
      </c>
      <c r="E42" s="29">
        <v>1</v>
      </c>
      <c r="F42" s="6"/>
      <c r="G42" s="6">
        <f t="shared" si="0"/>
        <v>0</v>
      </c>
    </row>
    <row r="43" spans="1:104" s="35" customFormat="1" ht="40.5">
      <c r="A43" s="17">
        <f t="shared" si="1"/>
        <v>29</v>
      </c>
      <c r="B43" s="34"/>
      <c r="C43" s="5" t="s">
        <v>26</v>
      </c>
      <c r="D43" s="2" t="s">
        <v>13</v>
      </c>
      <c r="E43" s="29">
        <v>1</v>
      </c>
      <c r="F43" s="6"/>
      <c r="G43" s="6">
        <f t="shared" si="0"/>
        <v>0</v>
      </c>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row>
    <row r="44" spans="1:104" s="35" customFormat="1" ht="15.75">
      <c r="A44" s="17">
        <f t="shared" si="1"/>
        <v>30</v>
      </c>
      <c r="B44" s="34"/>
      <c r="C44" s="5" t="s">
        <v>77</v>
      </c>
      <c r="D44" s="2" t="s">
        <v>18</v>
      </c>
      <c r="E44" s="4">
        <v>0.09</v>
      </c>
      <c r="F44" s="6"/>
      <c r="G44" s="6">
        <f t="shared" si="0"/>
        <v>0</v>
      </c>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row>
    <row r="45" spans="1:105" s="9" customFormat="1" ht="16.5">
      <c r="A45" s="17"/>
      <c r="C45" s="10" t="s">
        <v>14</v>
      </c>
      <c r="F45" s="6"/>
      <c r="G45" s="6"/>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6"/>
    </row>
    <row r="46" spans="1:7" s="14" customFormat="1" ht="27">
      <c r="A46" s="17">
        <v>31</v>
      </c>
      <c r="B46" s="24"/>
      <c r="C46" s="18" t="s">
        <v>81</v>
      </c>
      <c r="D46" s="19" t="s">
        <v>17</v>
      </c>
      <c r="E46" s="28">
        <v>354</v>
      </c>
      <c r="F46" s="6"/>
      <c r="G46" s="6">
        <f t="shared" si="0"/>
        <v>0</v>
      </c>
    </row>
    <row r="47" spans="1:7" s="14" customFormat="1" ht="27">
      <c r="A47" s="17">
        <f t="shared" si="1"/>
        <v>32</v>
      </c>
      <c r="B47" s="24"/>
      <c r="C47" s="5" t="s">
        <v>72</v>
      </c>
      <c r="D47" s="19" t="s">
        <v>17</v>
      </c>
      <c r="E47" s="3">
        <v>17.7</v>
      </c>
      <c r="F47" s="6"/>
      <c r="G47" s="6">
        <f t="shared" si="0"/>
        <v>0</v>
      </c>
    </row>
    <row r="48" spans="1:7" s="14" customFormat="1" ht="13.5">
      <c r="A48" s="17">
        <f t="shared" si="1"/>
        <v>33</v>
      </c>
      <c r="B48" s="27"/>
      <c r="C48" s="18" t="s">
        <v>27</v>
      </c>
      <c r="D48" s="19" t="s">
        <v>3</v>
      </c>
      <c r="E48" s="25">
        <v>560.5</v>
      </c>
      <c r="F48" s="6"/>
      <c r="G48" s="6">
        <f t="shared" si="0"/>
        <v>0</v>
      </c>
    </row>
    <row r="49" spans="1:7" s="14" customFormat="1" ht="40.5">
      <c r="A49" s="17">
        <f t="shared" si="1"/>
        <v>34</v>
      </c>
      <c r="B49" s="27"/>
      <c r="C49" s="18" t="s">
        <v>94</v>
      </c>
      <c r="D49" s="19" t="s">
        <v>17</v>
      </c>
      <c r="E49" s="25">
        <v>14.4</v>
      </c>
      <c r="F49" s="6"/>
      <c r="G49" s="6">
        <f t="shared" si="0"/>
        <v>0</v>
      </c>
    </row>
    <row r="50" spans="1:7" s="26" customFormat="1" ht="27">
      <c r="A50" s="17">
        <f t="shared" si="1"/>
        <v>35</v>
      </c>
      <c r="B50" s="15"/>
      <c r="C50" s="33" t="s">
        <v>10</v>
      </c>
      <c r="D50" s="19" t="s">
        <v>17</v>
      </c>
      <c r="E50" s="29">
        <v>94</v>
      </c>
      <c r="F50" s="6"/>
      <c r="G50" s="6">
        <f t="shared" si="0"/>
        <v>0</v>
      </c>
    </row>
    <row r="51" spans="1:7" s="26" customFormat="1" ht="15.75">
      <c r="A51" s="17">
        <f t="shared" si="1"/>
        <v>36</v>
      </c>
      <c r="B51" s="15"/>
      <c r="C51" s="33" t="s">
        <v>4</v>
      </c>
      <c r="D51" s="19" t="s">
        <v>17</v>
      </c>
      <c r="E51" s="20">
        <v>13.5</v>
      </c>
      <c r="F51" s="6"/>
      <c r="G51" s="6">
        <f t="shared" si="0"/>
        <v>0</v>
      </c>
    </row>
    <row r="52" spans="1:7" s="26" customFormat="1" ht="27">
      <c r="A52" s="17">
        <f t="shared" si="1"/>
        <v>37</v>
      </c>
      <c r="B52" s="15"/>
      <c r="C52" s="33" t="s">
        <v>91</v>
      </c>
      <c r="D52" s="19" t="s">
        <v>17</v>
      </c>
      <c r="E52" s="29">
        <v>130</v>
      </c>
      <c r="F52" s="6"/>
      <c r="G52" s="6">
        <f t="shared" si="0"/>
        <v>0</v>
      </c>
    </row>
    <row r="53" spans="1:7" s="26" customFormat="1" ht="27">
      <c r="A53" s="17">
        <f t="shared" si="1"/>
        <v>38</v>
      </c>
      <c r="B53" s="15"/>
      <c r="C53" s="33" t="s">
        <v>83</v>
      </c>
      <c r="D53" s="19" t="s">
        <v>17</v>
      </c>
      <c r="E53" s="20">
        <v>109.8</v>
      </c>
      <c r="F53" s="6"/>
      <c r="G53" s="6">
        <f t="shared" si="0"/>
        <v>0</v>
      </c>
    </row>
    <row r="54" spans="1:7" s="26" customFormat="1" ht="14.25">
      <c r="A54" s="17">
        <f t="shared" si="1"/>
        <v>39</v>
      </c>
      <c r="B54" s="15"/>
      <c r="C54" s="33" t="s">
        <v>29</v>
      </c>
      <c r="D54" s="3" t="s">
        <v>3</v>
      </c>
      <c r="E54" s="20">
        <v>8.3</v>
      </c>
      <c r="F54" s="6"/>
      <c r="G54" s="6">
        <f t="shared" si="0"/>
        <v>0</v>
      </c>
    </row>
    <row r="55" spans="1:7" s="26" customFormat="1" ht="27">
      <c r="A55" s="17">
        <f t="shared" si="1"/>
        <v>40</v>
      </c>
      <c r="B55" s="15"/>
      <c r="C55" s="33" t="s">
        <v>92</v>
      </c>
      <c r="D55" s="3" t="s">
        <v>16</v>
      </c>
      <c r="E55" s="20">
        <v>494</v>
      </c>
      <c r="F55" s="6"/>
      <c r="G55" s="6">
        <f t="shared" si="0"/>
        <v>0</v>
      </c>
    </row>
    <row r="56" spans="1:7" s="14" customFormat="1" ht="40.5">
      <c r="A56" s="17">
        <f t="shared" si="1"/>
        <v>41</v>
      </c>
      <c r="B56" s="27"/>
      <c r="C56" s="18" t="s">
        <v>86</v>
      </c>
      <c r="D56" s="19" t="s">
        <v>12</v>
      </c>
      <c r="E56" s="28">
        <v>15</v>
      </c>
      <c r="F56" s="6"/>
      <c r="G56" s="6">
        <f t="shared" si="0"/>
        <v>0</v>
      </c>
    </row>
    <row r="57" spans="1:7" s="14" customFormat="1" ht="38.25" customHeight="1">
      <c r="A57" s="17">
        <f t="shared" si="1"/>
        <v>42</v>
      </c>
      <c r="B57" s="27"/>
      <c r="C57" s="18" t="s">
        <v>87</v>
      </c>
      <c r="D57" s="19" t="s">
        <v>12</v>
      </c>
      <c r="E57" s="28">
        <v>15</v>
      </c>
      <c r="F57" s="6"/>
      <c r="G57" s="6">
        <f t="shared" si="0"/>
        <v>0</v>
      </c>
    </row>
    <row r="58" spans="1:7" s="14" customFormat="1" ht="40.5">
      <c r="A58" s="17">
        <f t="shared" si="1"/>
        <v>43</v>
      </c>
      <c r="B58" s="27"/>
      <c r="C58" s="18" t="s">
        <v>88</v>
      </c>
      <c r="D58" s="19" t="s">
        <v>12</v>
      </c>
      <c r="E58" s="28">
        <v>2</v>
      </c>
      <c r="F58" s="6"/>
      <c r="G58" s="6">
        <f t="shared" si="0"/>
        <v>0</v>
      </c>
    </row>
    <row r="59" spans="1:7" s="14" customFormat="1" ht="40.5">
      <c r="A59" s="17">
        <f t="shared" si="1"/>
        <v>44</v>
      </c>
      <c r="B59" s="27"/>
      <c r="C59" s="18" t="s">
        <v>89</v>
      </c>
      <c r="D59" s="19" t="s">
        <v>12</v>
      </c>
      <c r="E59" s="28">
        <v>91</v>
      </c>
      <c r="F59" s="6"/>
      <c r="G59" s="6">
        <f t="shared" si="0"/>
        <v>0</v>
      </c>
    </row>
    <row r="60" spans="1:7" s="14" customFormat="1" ht="27">
      <c r="A60" s="17">
        <f t="shared" si="1"/>
        <v>45</v>
      </c>
      <c r="B60" s="27"/>
      <c r="C60" s="18" t="s">
        <v>90</v>
      </c>
      <c r="D60" s="19" t="s">
        <v>12</v>
      </c>
      <c r="E60" s="28">
        <v>3</v>
      </c>
      <c r="F60" s="6"/>
      <c r="G60" s="6">
        <f t="shared" si="0"/>
        <v>0</v>
      </c>
    </row>
    <row r="61" spans="1:7" s="22" customFormat="1" ht="27">
      <c r="A61" s="17">
        <f t="shared" si="1"/>
        <v>46</v>
      </c>
      <c r="B61" s="15"/>
      <c r="C61" s="5" t="s">
        <v>30</v>
      </c>
      <c r="D61" s="2" t="s">
        <v>13</v>
      </c>
      <c r="E61" s="29">
        <v>1</v>
      </c>
      <c r="F61" s="6"/>
      <c r="G61" s="6">
        <f t="shared" si="0"/>
        <v>0</v>
      </c>
    </row>
    <row r="62" spans="1:104" s="35" customFormat="1" ht="40.5">
      <c r="A62" s="17">
        <f t="shared" si="1"/>
        <v>47</v>
      </c>
      <c r="B62" s="34"/>
      <c r="C62" s="5" t="s">
        <v>31</v>
      </c>
      <c r="D62" s="2" t="s">
        <v>13</v>
      </c>
      <c r="E62" s="29">
        <v>2</v>
      </c>
      <c r="F62" s="6"/>
      <c r="G62" s="6">
        <f t="shared" si="0"/>
        <v>0</v>
      </c>
      <c r="H62" s="32"/>
      <c r="I62" s="31"/>
      <c r="J62" s="31"/>
      <c r="K62" s="31"/>
      <c r="L62" s="31"/>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row>
    <row r="63" spans="1:104" s="35" customFormat="1" ht="40.5">
      <c r="A63" s="17">
        <f t="shared" si="1"/>
        <v>48</v>
      </c>
      <c r="B63" s="34"/>
      <c r="C63" s="5" t="s">
        <v>32</v>
      </c>
      <c r="D63" s="2" t="s">
        <v>13</v>
      </c>
      <c r="E63" s="29">
        <v>2</v>
      </c>
      <c r="F63" s="6"/>
      <c r="G63" s="6">
        <f t="shared" si="0"/>
        <v>0</v>
      </c>
      <c r="H63" s="32"/>
      <c r="I63" s="31"/>
      <c r="J63" s="31"/>
      <c r="K63" s="31"/>
      <c r="L63" s="31"/>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row>
    <row r="64" spans="1:104" s="35" customFormat="1" ht="15.75">
      <c r="A64" s="17">
        <f t="shared" si="1"/>
        <v>49</v>
      </c>
      <c r="B64" s="34"/>
      <c r="C64" s="5" t="s">
        <v>76</v>
      </c>
      <c r="D64" s="2" t="s">
        <v>18</v>
      </c>
      <c r="E64" s="29">
        <v>8</v>
      </c>
      <c r="F64" s="6"/>
      <c r="G64" s="6">
        <f t="shared" si="0"/>
        <v>0</v>
      </c>
      <c r="H64" s="32"/>
      <c r="I64" s="31"/>
      <c r="J64" s="31"/>
      <c r="K64" s="31"/>
      <c r="L64" s="31"/>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row>
    <row r="65" spans="1:105" s="9" customFormat="1" ht="16.5">
      <c r="A65" s="17"/>
      <c r="C65" s="10" t="s">
        <v>15</v>
      </c>
      <c r="F65" s="6"/>
      <c r="G65" s="6"/>
      <c r="H65" s="14"/>
      <c r="I65" s="39"/>
      <c r="J65" s="39"/>
      <c r="K65" s="39"/>
      <c r="L65" s="39"/>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6"/>
    </row>
    <row r="66" spans="1:7" s="14" customFormat="1" ht="27">
      <c r="A66" s="17">
        <v>50</v>
      </c>
      <c r="B66" s="24"/>
      <c r="C66" s="18" t="s">
        <v>81</v>
      </c>
      <c r="D66" s="19" t="s">
        <v>17</v>
      </c>
      <c r="E66" s="25">
        <v>15.8</v>
      </c>
      <c r="F66" s="6"/>
      <c r="G66" s="6">
        <f t="shared" si="0"/>
        <v>0</v>
      </c>
    </row>
    <row r="67" spans="1:7" s="14" customFormat="1" ht="27">
      <c r="A67" s="17">
        <f t="shared" si="1"/>
        <v>51</v>
      </c>
      <c r="B67" s="12"/>
      <c r="C67" s="5" t="s">
        <v>82</v>
      </c>
      <c r="D67" s="19" t="s">
        <v>17</v>
      </c>
      <c r="E67" s="3">
        <v>0.79</v>
      </c>
      <c r="F67" s="6"/>
      <c r="G67" s="6">
        <f t="shared" si="0"/>
        <v>0</v>
      </c>
    </row>
    <row r="68" spans="1:7" s="14" customFormat="1" ht="13.5">
      <c r="A68" s="17">
        <f t="shared" si="1"/>
        <v>52</v>
      </c>
      <c r="B68" s="12"/>
      <c r="C68" s="18" t="s">
        <v>33</v>
      </c>
      <c r="D68" s="19" t="s">
        <v>3</v>
      </c>
      <c r="E68" s="28">
        <v>29</v>
      </c>
      <c r="F68" s="6"/>
      <c r="G68" s="6">
        <f t="shared" si="0"/>
        <v>0</v>
      </c>
    </row>
    <row r="69" spans="1:7" s="26" customFormat="1" ht="27">
      <c r="A69" s="17">
        <f t="shared" si="1"/>
        <v>53</v>
      </c>
      <c r="B69" s="15"/>
      <c r="C69" s="33" t="s">
        <v>10</v>
      </c>
      <c r="D69" s="19" t="s">
        <v>17</v>
      </c>
      <c r="E69" s="20">
        <v>8.9</v>
      </c>
      <c r="F69" s="6"/>
      <c r="G69" s="6">
        <f t="shared" si="0"/>
        <v>0</v>
      </c>
    </row>
    <row r="70" spans="1:7" s="26" customFormat="1" ht="15.75">
      <c r="A70" s="17">
        <f t="shared" si="1"/>
        <v>54</v>
      </c>
      <c r="B70" s="15"/>
      <c r="C70" s="33" t="s">
        <v>78</v>
      </c>
      <c r="D70" s="19" t="s">
        <v>17</v>
      </c>
      <c r="E70" s="20">
        <v>0.9</v>
      </c>
      <c r="F70" s="6"/>
      <c r="G70" s="6">
        <f t="shared" si="0"/>
        <v>0</v>
      </c>
    </row>
    <row r="71" spans="1:7" s="26" customFormat="1" ht="27">
      <c r="A71" s="17">
        <f t="shared" si="1"/>
        <v>55</v>
      </c>
      <c r="B71" s="15"/>
      <c r="C71" s="36" t="s">
        <v>34</v>
      </c>
      <c r="D71" s="19" t="s">
        <v>17</v>
      </c>
      <c r="E71" s="4">
        <v>13.56</v>
      </c>
      <c r="F71" s="6"/>
      <c r="G71" s="6">
        <f t="shared" si="0"/>
        <v>0</v>
      </c>
    </row>
    <row r="72" spans="1:7" s="26" customFormat="1" ht="14.25">
      <c r="A72" s="17">
        <f t="shared" si="1"/>
        <v>56</v>
      </c>
      <c r="B72" s="15"/>
      <c r="C72" s="33" t="s">
        <v>73</v>
      </c>
      <c r="D72" s="3" t="s">
        <v>16</v>
      </c>
      <c r="E72" s="29">
        <v>950</v>
      </c>
      <c r="F72" s="6"/>
      <c r="G72" s="6">
        <f t="shared" si="0"/>
        <v>0</v>
      </c>
    </row>
    <row r="73" spans="1:7" s="37" customFormat="1" ht="15.75">
      <c r="A73" s="57"/>
      <c r="B73" s="57"/>
      <c r="C73" s="60" t="s">
        <v>45</v>
      </c>
      <c r="D73" s="61" t="s">
        <v>46</v>
      </c>
      <c r="E73" s="58"/>
      <c r="F73" s="59"/>
      <c r="G73" s="76">
        <f>SUM(G13:G72)</f>
        <v>0</v>
      </c>
    </row>
    <row r="74" spans="1:104" s="35" customFormat="1" ht="14.25">
      <c r="A74" s="62"/>
      <c r="B74" s="62"/>
      <c r="C74" s="63" t="s">
        <v>47</v>
      </c>
      <c r="D74" s="30" t="s">
        <v>46</v>
      </c>
      <c r="E74" s="64"/>
      <c r="F74" s="4"/>
      <c r="G74" s="65"/>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row>
    <row r="75" spans="1:104" s="7" customFormat="1" ht="14.25">
      <c r="A75" s="62"/>
      <c r="B75" s="62"/>
      <c r="C75" s="63" t="s">
        <v>1</v>
      </c>
      <c r="D75" s="30" t="s">
        <v>46</v>
      </c>
      <c r="E75" s="64"/>
      <c r="F75" s="4"/>
      <c r="G75" s="65"/>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row>
    <row r="76" spans="1:104" s="35" customFormat="1" ht="14.25">
      <c r="A76" s="62"/>
      <c r="B76" s="62"/>
      <c r="C76" s="63" t="s">
        <v>48</v>
      </c>
      <c r="D76" s="30" t="s">
        <v>46</v>
      </c>
      <c r="E76" s="64"/>
      <c r="F76" s="4"/>
      <c r="G76" s="65"/>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row>
    <row r="77" spans="1:104" s="7" customFormat="1" ht="14.25">
      <c r="A77" s="62"/>
      <c r="B77" s="62"/>
      <c r="C77" s="63" t="s">
        <v>1</v>
      </c>
      <c r="D77" s="30" t="s">
        <v>46</v>
      </c>
      <c r="E77" s="64"/>
      <c r="F77" s="4"/>
      <c r="G77" s="65"/>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row>
    <row r="78" spans="1:104" s="35" customFormat="1" ht="14.25">
      <c r="A78" s="62"/>
      <c r="B78" s="62"/>
      <c r="C78" s="63" t="s">
        <v>2</v>
      </c>
      <c r="D78" s="30" t="s">
        <v>46</v>
      </c>
      <c r="E78" s="64"/>
      <c r="F78" s="4"/>
      <c r="G78" s="65"/>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row>
    <row r="79" spans="1:104" s="7" customFormat="1" ht="14.25">
      <c r="A79" s="62"/>
      <c r="B79" s="62"/>
      <c r="C79" s="63" t="s">
        <v>1</v>
      </c>
      <c r="D79" s="30" t="s">
        <v>46</v>
      </c>
      <c r="E79" s="64"/>
      <c r="F79" s="4"/>
      <c r="G79" s="65"/>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row>
    <row r="80" spans="1:104" s="35" customFormat="1" ht="14.25">
      <c r="A80" s="62"/>
      <c r="B80" s="62"/>
      <c r="C80" s="63" t="s">
        <v>49</v>
      </c>
      <c r="D80" s="30" t="s">
        <v>46</v>
      </c>
      <c r="E80" s="64"/>
      <c r="F80" s="4"/>
      <c r="G80" s="65"/>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row>
    <row r="81" spans="1:104" ht="14.25">
      <c r="A81" s="62"/>
      <c r="B81" s="62"/>
      <c r="C81" s="63" t="s">
        <v>50</v>
      </c>
      <c r="D81" s="30" t="s">
        <v>46</v>
      </c>
      <c r="E81" s="64"/>
      <c r="F81" s="4"/>
      <c r="G81" s="65"/>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row>
    <row r="82" spans="1:104" ht="18" customHeight="1">
      <c r="A82" s="66"/>
      <c r="B82" s="66"/>
      <c r="C82" s="67" t="s">
        <v>51</v>
      </c>
      <c r="D82" s="66"/>
      <c r="E82" s="66"/>
      <c r="F82" s="66"/>
      <c r="G82" s="66"/>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row>
    <row r="83" spans="1:7" ht="44.25" customHeight="1">
      <c r="A83" s="66"/>
      <c r="B83" s="68" t="s">
        <v>52</v>
      </c>
      <c r="C83" s="88" t="s">
        <v>53</v>
      </c>
      <c r="D83" s="88"/>
      <c r="E83" s="88"/>
      <c r="F83" s="88"/>
      <c r="G83" s="88"/>
    </row>
    <row r="84" spans="1:7" ht="57" customHeight="1">
      <c r="A84" s="66"/>
      <c r="B84" s="68" t="s">
        <v>54</v>
      </c>
      <c r="C84" s="89" t="s">
        <v>55</v>
      </c>
      <c r="D84" s="89"/>
      <c r="E84" s="89"/>
      <c r="F84" s="89"/>
      <c r="G84" s="89"/>
    </row>
    <row r="85" spans="1:7" ht="70.5" customHeight="1">
      <c r="A85" s="66"/>
      <c r="B85" s="68" t="s">
        <v>56</v>
      </c>
      <c r="C85" s="90" t="s">
        <v>57</v>
      </c>
      <c r="D85" s="90"/>
      <c r="E85" s="90"/>
      <c r="F85" s="90"/>
      <c r="G85" s="90"/>
    </row>
    <row r="86" spans="1:7" ht="79.5" customHeight="1">
      <c r="A86" s="66"/>
      <c r="B86" s="68" t="s">
        <v>58</v>
      </c>
      <c r="C86" s="91" t="s">
        <v>59</v>
      </c>
      <c r="D86" s="91"/>
      <c r="E86" s="91"/>
      <c r="F86" s="91"/>
      <c r="G86" s="91"/>
    </row>
    <row r="87" spans="1:7" ht="21.75" customHeight="1">
      <c r="A87" s="66"/>
      <c r="B87" s="68" t="s">
        <v>60</v>
      </c>
      <c r="C87" s="92" t="s">
        <v>61</v>
      </c>
      <c r="D87" s="92"/>
      <c r="E87" s="92"/>
      <c r="F87" s="92"/>
      <c r="G87" s="92"/>
    </row>
    <row r="88" spans="1:7" ht="13.5" customHeight="1">
      <c r="A88" s="66"/>
      <c r="B88" s="66"/>
      <c r="C88" s="69"/>
      <c r="D88" s="86"/>
      <c r="E88" s="86"/>
      <c r="F88" s="86"/>
      <c r="G88" s="86"/>
    </row>
    <row r="89" spans="1:7" ht="34.5" customHeight="1">
      <c r="A89" s="79" t="s">
        <v>95</v>
      </c>
      <c r="B89" s="79"/>
      <c r="C89" s="79"/>
      <c r="D89" s="79"/>
      <c r="E89" s="79"/>
      <c r="F89" s="79"/>
      <c r="G89" s="79"/>
    </row>
  </sheetData>
  <sheetProtection/>
  <autoFilter ref="A10:G89"/>
  <mergeCells count="14">
    <mergeCell ref="C84:G84"/>
    <mergeCell ref="C85:G85"/>
    <mergeCell ref="C86:G86"/>
    <mergeCell ref="C87:G87"/>
    <mergeCell ref="A89:G89"/>
    <mergeCell ref="E1:G1"/>
    <mergeCell ref="A2:G2"/>
    <mergeCell ref="A3:G3"/>
    <mergeCell ref="A4:C4"/>
    <mergeCell ref="A6:C6"/>
    <mergeCell ref="D6:G6"/>
    <mergeCell ref="D88:G88"/>
    <mergeCell ref="D7:F7"/>
    <mergeCell ref="C83:G83"/>
  </mergeCells>
  <conditionalFormatting sqref="E74:E81">
    <cfRule type="cellIs" priority="1" dxfId="0" operator="equal" stopIfTrue="1">
      <formula>8223.307275</formula>
    </cfRule>
  </conditionalFormatting>
  <printOptions/>
  <pageMargins left="0.6299212598425197" right="0.4330708661417323" top="0.6692913385826772" bottom="0.35433070866141736" header="0.2362204724409449" footer="0.15748031496062992"/>
  <pageSetup horizontalDpi="1200" verticalDpi="1200" orientation="portrait" paperSize="9" scale="9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giorgi lomtadze</cp:lastModifiedBy>
  <cp:lastPrinted>2016-05-06T18:17:35Z</cp:lastPrinted>
  <dcterms:created xsi:type="dcterms:W3CDTF">1996-10-14T23:33:28Z</dcterms:created>
  <dcterms:modified xsi:type="dcterms:W3CDTF">2016-05-06T18:26:50Z</dcterms:modified>
  <cp:category/>
  <cp:version/>
  <cp:contentType/>
  <cp:contentStatus/>
</cp:coreProperties>
</file>