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7305" tabRatio="814" activeTab="0"/>
  </bookViews>
  <sheets>
    <sheet name="კიუვეტი" sheetId="1" r:id="rId1"/>
  </sheets>
  <externalReferences>
    <externalReference r:id="rId4"/>
    <externalReference r:id="rId5"/>
    <externalReference r:id="rId6"/>
  </externalReferences>
  <definedNames>
    <definedName name="aaaa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 localSheetId="0">#REF!</definedName>
    <definedName name="KALA">#REF!</definedName>
    <definedName name="kala12" localSheetId="0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>#REF!</definedName>
    <definedName name="valeriii">#REF!</definedName>
    <definedName name="_xlnm.Print_Titles" localSheetId="0">'კიუვეტი'!$8:$8</definedName>
  </definedNames>
  <calcPr fullCalcOnLoad="1"/>
</workbook>
</file>

<file path=xl/sharedStrings.xml><?xml version="1.0" encoding="utf-8"?>
<sst xmlns="http://schemas.openxmlformats.org/spreadsheetml/2006/main" count="248" uniqueCount="110">
  <si>
    <t>sul</t>
  </si>
  <si>
    <t>Rirebuleba</t>
  </si>
  <si>
    <t>erT.</t>
  </si>
  <si>
    <t>##</t>
  </si>
  <si>
    <r>
      <t>1000 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</si>
  <si>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3</t>
    </r>
  </si>
  <si>
    <r>
      <t>100 m</t>
    </r>
    <r>
      <rPr>
        <vertAlign val="superscript"/>
        <sz val="12"/>
        <rFont val="AcadNusx"/>
        <family val="0"/>
      </rPr>
      <t>3</t>
    </r>
  </si>
  <si>
    <t>tn</t>
  </si>
  <si>
    <t>lokaluri  xarjTaRricxva  #1</t>
  </si>
  <si>
    <t>miwis vakisi</t>
  </si>
  <si>
    <t>samuSaoebis  dasaxeleba</t>
  </si>
  <si>
    <t>erTeul.
ganzom.</t>
  </si>
  <si>
    <t>saproeqto 
moculoba</t>
  </si>
  <si>
    <t>t</t>
  </si>
  <si>
    <t xml:space="preserve">jami: </t>
  </si>
  <si>
    <t>erTfeniani safaris  mowyoba  wvrilmarclovani mkvrivi RorRovani cxeli  asfaltobetonisagan sisqiT 5 sm</t>
  </si>
  <si>
    <t>misayreli  gverdulebis  mowyoba qviSa-xreSovani  masaliT</t>
  </si>
  <si>
    <r>
      <t>1000 m</t>
    </r>
    <r>
      <rPr>
        <vertAlign val="superscript"/>
        <sz val="12"/>
        <rFont val="AcadNusx"/>
        <family val="0"/>
      </rPr>
      <t>2</t>
    </r>
  </si>
  <si>
    <t xml:space="preserve">  gzis samosis  mowyoba</t>
  </si>
  <si>
    <t>a/betonis safaris mowyoba</t>
  </si>
  <si>
    <t xml:space="preserve"> Sesasvlelebze da mierTebebze gzis samosis  mowyoba</t>
  </si>
  <si>
    <t xml:space="preserve"> liTonis milebis mowyoba </t>
  </si>
  <si>
    <t>safuZvlis  mowyoba fraqciuli  RorRiT 0-40mm sisqiT 12 sm</t>
  </si>
  <si>
    <t xml:space="preserve">Txrilis Sevseba xreSovani gruntiT (balasti), Cayra da mosworeba </t>
  </si>
  <si>
    <t>safuZvlis  mowyoba fraqciuli  RorRiT 0-40mm  sisqiT 12 sm</t>
  </si>
  <si>
    <r>
      <t>IV jg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</si>
  <si>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IV jg. gruntis damuSaveba xeliT </t>
  </si>
  <si>
    <r>
      <t>100 m</t>
    </r>
    <r>
      <rPr>
        <vertAlign val="superscript"/>
        <sz val="12"/>
        <rFont val="AcadNusx"/>
        <family val="0"/>
      </rPr>
      <t>2</t>
    </r>
  </si>
  <si>
    <t>gabionebis mowyoba</t>
  </si>
  <si>
    <t xml:space="preserve">III jg. gruntis damuSaveba xeliT </t>
  </si>
  <si>
    <t>20-30sm diametris qvis Segroveba xeliT</t>
  </si>
  <si>
    <t xml:space="preserve">gabionis yuTebis Sevseba qviT </t>
  </si>
  <si>
    <r>
      <t>zedapiris  damuSaveba  bitumis emulsia (1m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>-0,6l)</t>
    </r>
  </si>
  <si>
    <t>xreSovani baliSis mowyoba milis qveS</t>
  </si>
  <si>
    <t>lokaluri  xarjTaRricxva  #2</t>
  </si>
  <si>
    <t>lokaluri   xarjTaRricxva #5</t>
  </si>
  <si>
    <t>lokaluri   xarjTaRricxva #6</t>
  </si>
  <si>
    <t>rk.betonis kiuvetebis mowyoba</t>
  </si>
  <si>
    <r>
      <t>III jg gruntebis damuSaveba kiuvetebSi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</si>
  <si>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III jg. gruntis damuSaveba kiuvetebSi xeliT </t>
  </si>
  <si>
    <t>armaturis karkasi calkeuli Reroebisagan</t>
  </si>
  <si>
    <r>
      <t xml:space="preserve">kiuvetebis mowyoba dabetoneba, betoni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-25 </t>
    </r>
  </si>
  <si>
    <r>
      <t xml:space="preserve">kedlis fundamentis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 xml:space="preserve">-18.5 </t>
    </r>
  </si>
  <si>
    <t>orfeniani hodroizolacia bitumiT</t>
  </si>
  <si>
    <t>kedlis ukan yrilis mowyoba xreSovani gruntiT (balasti), eqskavatoriT Cayra da mosworeba</t>
  </si>
  <si>
    <t xml:space="preserve">qvesagebi fenis mowyoba qviSa-xreSovani nareviT sisqiT 15sm </t>
  </si>
  <si>
    <r>
      <t>ferdobebidan CamonaSali III jg gruntebis damuSaveba eqskavatoriT V-0,5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 </t>
    </r>
  </si>
  <si>
    <t>gruntis gatana nayarSi 3 km-mde</t>
  </si>
  <si>
    <t>xreSovani baliSis mowyoba sisqiT 10sm</t>
  </si>
  <si>
    <r>
      <t>III jg. gruntebis damuSaveba eqskavatoriT V-0.5m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</si>
  <si>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xreSovani baliSis mowyoba </t>
  </si>
  <si>
    <t>armirebuli badeebis mowyoba armaturis calkeuli Reroebisagan</t>
  </si>
  <si>
    <t>lokaluri   xarjTaRricxva #10</t>
  </si>
  <si>
    <t>lokaluri   xarjTaRricxva #4</t>
  </si>
  <si>
    <t>burjebis mowyoba</t>
  </si>
  <si>
    <r>
      <t>burjebis fundamentebis qvabulis mowyoba, 8d/7d III jg. gruntis damuSaveba eqskavatoriT V=1,0m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avtoTviTmclelebze </t>
    </r>
  </si>
  <si>
    <t>samuSaoebi nayarSi</t>
  </si>
  <si>
    <t>xreSovani baliSis mowyoba burjebis  fundamentSi</t>
  </si>
  <si>
    <r>
      <t xml:space="preserve">burjebis fundamentis monoliTuri betoni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-18.5</t>
    </r>
  </si>
  <si>
    <r>
      <t xml:space="preserve">burjebis tanis mowyoba monoliTuri betonisagan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-18.5</t>
    </r>
  </si>
  <si>
    <r>
      <t xml:space="preserve">rk/betonis wamwisqvedis da karadulis mowyoba burjebze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-30</t>
    </r>
  </si>
  <si>
    <t>wamwisqvedis da karadulis armatura calkeuli Reroebisagan</t>
  </si>
  <si>
    <t>gruntis ukuCayra xeliT</t>
  </si>
  <si>
    <t>orfeniani hidroizolacia bitumiT</t>
  </si>
  <si>
    <t>betonis saregulacio kedlebis mowyoba</t>
  </si>
  <si>
    <r>
      <t>saregulacio kedlebis fundamentebis qvabulis mowyoba, 8d/7d III jg. gruntis damuSaveba eqskavatoriT V=1,0m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avtoTviTmclelebze </t>
    </r>
  </si>
  <si>
    <t>xreSovani baliSis mowyoba saregulacio kedlebis  fundamentSi</t>
  </si>
  <si>
    <r>
      <t xml:space="preserve">saregulacio kedlebis fundamentis monoliTuri betoni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-18,5</t>
    </r>
  </si>
  <si>
    <r>
      <t xml:space="preserve">saregulacio kedlebis tanis mowyoba monoliTuri betonisagan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-18,5</t>
    </r>
  </si>
  <si>
    <t>lokaluri   xarjTaRricxva #7</t>
  </si>
  <si>
    <t>malis naSenis mowyoba</t>
  </si>
  <si>
    <t>malis naSenis gadaxurva rk.betonis monoliTuri filiT</t>
  </si>
  <si>
    <t>moajirebis mowyoba liTonis kvadratuli milebisagan 50X50X2</t>
  </si>
  <si>
    <t>grZ.m/tn</t>
  </si>
  <si>
    <r>
      <t xml:space="preserve">milis d=0.5m Sesasvlelze tipiuri portaluri kedlis mowyoba monoliTuri betoniT </t>
    </r>
    <r>
      <rPr>
        <sz val="12"/>
        <rFont val="Arial"/>
        <family val="2"/>
      </rPr>
      <t>B</t>
    </r>
    <r>
      <rPr>
        <sz val="12"/>
        <rFont val="AcadNusx"/>
        <family val="0"/>
      </rPr>
      <t>_18.5</t>
    </r>
  </si>
  <si>
    <t>gruntis gatana nayarSi 1km-ze</t>
  </si>
  <si>
    <t>gruntis gatana nayarSi 1 km-mde</t>
  </si>
  <si>
    <r>
      <t>kiuvetebis aRdgena-damuSaveba III jg gruntebSi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</si>
  <si>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III jg. gruntis damuSaveba kiuvetebSi xeliT datvirTviT avtoTviTmcvlelebze </t>
  </si>
  <si>
    <t>lokaluri  xarjTaRricxva  #3</t>
  </si>
  <si>
    <t>1 tn</t>
  </si>
  <si>
    <t>lokaluri   xarjTaRricxva #8</t>
  </si>
  <si>
    <t>lokaluri   xarjTaRricxva #9</t>
  </si>
  <si>
    <t>60/0.19</t>
  </si>
  <si>
    <t>moajirebis 0,19t SeRebva</t>
  </si>
  <si>
    <r>
      <t xml:space="preserve">kedlis tanisa da parapetebis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>-18.5 10.1+1.8</t>
    </r>
  </si>
  <si>
    <t xml:space="preserve">kldovani gruntis 28a VI ჯგ. qva gamofituli susti damuSaveba eqskavatoris bazaze damontaJebuli hidroCaquCebiT </t>
  </si>
  <si>
    <t>milebis orfeniani hidroizolacia bitumiT</t>
  </si>
  <si>
    <t>axali xidis mSenebloba</t>
  </si>
  <si>
    <t xml:space="preserve">betonis portaluri kedlebis mowyoba </t>
  </si>
  <si>
    <t>gabionebis mowyoba, gabionis yuTebi zomiT 2X1X1m 16c, 1,5X1X1 58c  Sesakravi mavTuli 51kg</t>
  </si>
  <si>
    <r>
      <t xml:space="preserve">liTonis milis mowyoba </t>
    </r>
    <r>
      <rPr>
        <sz val="12"/>
        <rFont val="Arial"/>
        <family val="2"/>
      </rPr>
      <t>d</t>
    </r>
    <r>
      <rPr>
        <sz val="12"/>
        <rFont val="AcadNusx"/>
        <family val="0"/>
      </rPr>
      <t>-0,5m 1grZ.m-62.4kg 6 adgilze 54m, d-0,5m 1grZ.m-242kg 2 adgilze 14m</t>
    </r>
  </si>
  <si>
    <t>saavtomobilo gza: ,,Suaxevi-Ciruxi" km21+000-km23+340</t>
  </si>
  <si>
    <t>jami lokaluri #5</t>
  </si>
  <si>
    <t>zednadebi xarjebi</t>
  </si>
  <si>
    <t>gegmiuri dagroveba</t>
  </si>
  <si>
    <t>jami</t>
  </si>
  <si>
    <t>d.R.g 18%</t>
  </si>
  <si>
    <t>sul jami</t>
  </si>
  <si>
    <t>pretendentis xelwera da beWedi:</t>
  </si>
  <si>
    <t>sul lokaluri #1+#2+#3+#4+#5+#6+#7+#8+#9+#10</t>
  </si>
  <si>
    <t>jami lokaluri #10</t>
  </si>
  <si>
    <t>jami lokaluri #1</t>
  </si>
  <si>
    <t>jami lokaluri #2</t>
  </si>
  <si>
    <t>jami lokaluri #3</t>
  </si>
  <si>
    <t>jami lokaluri #4</t>
  </si>
  <si>
    <t>jami lokaluri #6</t>
  </si>
  <si>
    <t>jami lokaluri #7</t>
  </si>
  <si>
    <t>jami lokaluri #8</t>
  </si>
  <si>
    <t>jami lokaluri #9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</si>
</sst>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000"/>
    <numFmt numFmtId="190" formatCode="0.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#,##0\ &quot;TL&quot;;\-#,##0\ &quot;TL&quot;"/>
    <numFmt numFmtId="200" formatCode="#,##0\ &quot;TL&quot;;[Red]\-#,##0\ &quot;TL&quot;"/>
    <numFmt numFmtId="201" formatCode="#,##0.00\ &quot;TL&quot;;\-#,##0.00\ &quot;TL&quot;"/>
    <numFmt numFmtId="202" formatCode="#,##0.00\ &quot;TL&quot;;[Red]\-#,##0.00\ &quot;TL&quot;"/>
    <numFmt numFmtId="203" formatCode="_-* #,##0\ &quot;TL&quot;_-;\-* #,##0\ &quot;TL&quot;_-;_-* &quot;-&quot;\ &quot;TL&quot;_-;_-@_-"/>
    <numFmt numFmtId="204" formatCode="_-* #,##0\ _T_L_-;\-* #,##0\ _T_L_-;_-* &quot;-&quot;\ _T_L_-;_-@_-"/>
    <numFmt numFmtId="205" formatCode="_-* #,##0.00\ &quot;TL&quot;_-;\-* #,##0.00\ &quot;TL&quot;_-;_-* &quot;-&quot;??\ &quot;TL&quot;_-;_-@_-"/>
    <numFmt numFmtId="206" formatCode="_-* #,##0.00\ _T_L_-;\-* #,##0.00\ _T_L_-;_-* &quot;-&quot;??\ _T_L_-;_-@_-"/>
    <numFmt numFmtId="207" formatCode="0.00000"/>
    <numFmt numFmtId="208" formatCode="0.0000000"/>
    <numFmt numFmtId="209" formatCode="0.000000"/>
    <numFmt numFmtId="210" formatCode="0.0%"/>
    <numFmt numFmtId="211" formatCode="[$-FC19]d\ mmmm\ yyyy\ &quot;г.&quot;"/>
    <numFmt numFmtId="212" formatCode="0.00000000"/>
    <numFmt numFmtId="213" formatCode="[$-F400]h:mm:ss\ AM/PM"/>
    <numFmt numFmtId="214" formatCode="_-* #,##0.000_р_._-;\-* #,##0.000_р_._-;_-* &quot;-&quot;??_р_._-;_-@_-"/>
    <numFmt numFmtId="215" formatCode="#,##0.0"/>
    <numFmt numFmtId="216" formatCode="#,##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000000"/>
    <numFmt numFmtId="222" formatCode="0.0000000000"/>
  </numFmts>
  <fonts count="49">
    <font>
      <sz val="10"/>
      <name val="Arial Cyr"/>
      <family val="0"/>
    </font>
    <font>
      <sz val="12"/>
      <name val="AcadNusx"/>
      <family val="0"/>
    </font>
    <font>
      <sz val="12"/>
      <color indexed="8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cadMtavr"/>
      <family val="0"/>
    </font>
    <font>
      <sz val="12"/>
      <color indexed="8"/>
      <name val="GEOWIN_SMALL"/>
      <family val="1"/>
    </font>
    <font>
      <sz val="14"/>
      <name val="AcadMtavr"/>
      <family val="0"/>
    </font>
    <font>
      <sz val="12"/>
      <color indexed="8"/>
      <name val="Arial"/>
      <family val="2"/>
    </font>
    <font>
      <b/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" applyNumberFormat="0" applyAlignment="0" applyProtection="0"/>
    <xf numFmtId="0" fontId="42" fillId="0" borderId="6" applyNumberFormat="0" applyFill="0" applyAlignment="0" applyProtection="0"/>
    <xf numFmtId="0" fontId="43" fillId="3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8" borderId="7" applyNumberFormat="0" applyFont="0" applyAlignment="0" applyProtection="0"/>
    <xf numFmtId="0" fontId="44" fillId="33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42" borderId="0" applyNumberFormat="0" applyBorder="0" applyAlignment="0" applyProtection="0"/>
    <xf numFmtId="0" fontId="8" fillId="9" borderId="10" applyNumberFormat="0" applyAlignment="0" applyProtection="0"/>
    <xf numFmtId="0" fontId="9" fillId="43" borderId="11" applyNumberFormat="0" applyAlignment="0" applyProtection="0"/>
    <xf numFmtId="0" fontId="10" fillId="43" borderId="10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44" borderId="16" applyNumberFormat="0" applyAlignment="0" applyProtection="0"/>
    <xf numFmtId="0" fontId="16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46" borderId="17" applyNumberFormat="0" applyFont="0" applyAlignment="0" applyProtection="0"/>
    <xf numFmtId="9" fontId="0" fillId="0" borderId="0" applyFon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4" borderId="0" applyNumberFormat="0" applyBorder="0" applyAlignment="0" applyProtection="0"/>
    <xf numFmtId="43" fontId="6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NumberFormat="1" applyFont="1" applyBorder="1" applyAlignment="1">
      <alignment horizontal="center"/>
    </xf>
    <xf numFmtId="0" fontId="26" fillId="0" borderId="0" xfId="143" applyFont="1" applyAlignment="1">
      <alignment horizontal="center"/>
      <protection/>
    </xf>
    <xf numFmtId="0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20" xfId="144" applyFont="1" applyBorder="1" applyAlignment="1">
      <alignment horizontal="center" vertical="top"/>
      <protection/>
    </xf>
    <xf numFmtId="0" fontId="1" fillId="0" borderId="20" xfId="144" applyFont="1" applyBorder="1" applyAlignment="1">
      <alignment horizontal="left" vertical="center" wrapText="1"/>
      <protection/>
    </xf>
    <xf numFmtId="0" fontId="1" fillId="0" borderId="20" xfId="144" applyFont="1" applyBorder="1" applyAlignment="1">
      <alignment horizontal="center" vertical="center"/>
      <protection/>
    </xf>
    <xf numFmtId="188" fontId="1" fillId="0" borderId="20" xfId="144" applyNumberFormat="1" applyFont="1" applyBorder="1" applyAlignment="1">
      <alignment horizontal="center" vertical="center"/>
      <protection/>
    </xf>
    <xf numFmtId="2" fontId="1" fillId="0" borderId="20" xfId="144" applyNumberFormat="1" applyFont="1" applyBorder="1" applyAlignment="1">
      <alignment horizontal="center" vertical="center"/>
      <protection/>
    </xf>
    <xf numFmtId="0" fontId="1" fillId="0" borderId="22" xfId="144" applyFont="1" applyBorder="1" applyAlignment="1">
      <alignment horizontal="center" vertical="center"/>
      <protection/>
    </xf>
    <xf numFmtId="0" fontId="1" fillId="0" borderId="19" xfId="144" applyFont="1" applyBorder="1" applyAlignment="1">
      <alignment horizontal="center" vertical="top"/>
      <protection/>
    </xf>
    <xf numFmtId="0" fontId="1" fillId="0" borderId="19" xfId="144" applyFont="1" applyBorder="1" applyAlignment="1">
      <alignment vertical="center"/>
      <protection/>
    </xf>
    <xf numFmtId="0" fontId="1" fillId="0" borderId="19" xfId="144" applyFont="1" applyBorder="1" applyAlignment="1">
      <alignment horizontal="center" vertical="center"/>
      <protection/>
    </xf>
    <xf numFmtId="2" fontId="1" fillId="0" borderId="19" xfId="144" applyNumberFormat="1" applyFont="1" applyBorder="1" applyAlignment="1">
      <alignment horizontal="center" vertical="center"/>
      <protection/>
    </xf>
    <xf numFmtId="0" fontId="3" fillId="0" borderId="0" xfId="144">
      <alignment/>
      <protection/>
    </xf>
    <xf numFmtId="0" fontId="1" fillId="0" borderId="19" xfId="144" applyFont="1" applyBorder="1" applyAlignment="1">
      <alignment horizontal="center"/>
      <protection/>
    </xf>
    <xf numFmtId="0" fontId="3" fillId="0" borderId="0" xfId="144" applyAlignment="1">
      <alignment horizontal="center"/>
      <protection/>
    </xf>
    <xf numFmtId="0" fontId="1" fillId="0" borderId="19" xfId="143" applyFont="1" applyBorder="1" applyAlignment="1">
      <alignment horizontal="center" vertical="center"/>
      <protection/>
    </xf>
    <xf numFmtId="190" fontId="1" fillId="0" borderId="19" xfId="144" applyNumberFormat="1" applyFont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8" fillId="0" borderId="0" xfId="137" applyFont="1" applyAlignment="1">
      <alignment horizontal="center" vertical="center"/>
      <protection/>
    </xf>
    <xf numFmtId="0" fontId="1" fillId="0" borderId="20" xfId="137" applyFont="1" applyFill="1" applyBorder="1" applyAlignment="1">
      <alignment horizontal="center" vertical="center" wrapText="1"/>
      <protection/>
    </xf>
    <xf numFmtId="0" fontId="1" fillId="0" borderId="20" xfId="137" applyFont="1" applyFill="1" applyBorder="1" applyAlignment="1">
      <alignment horizontal="center" vertical="top" wrapText="1"/>
      <protection/>
    </xf>
    <xf numFmtId="0" fontId="1" fillId="0" borderId="20" xfId="137" applyFont="1" applyBorder="1" applyAlignment="1">
      <alignment vertical="center" wrapText="1"/>
      <protection/>
    </xf>
    <xf numFmtId="2" fontId="1" fillId="0" borderId="20" xfId="137" applyNumberFormat="1" applyFont="1" applyFill="1" applyBorder="1" applyAlignment="1">
      <alignment horizontal="center" vertical="center" wrapText="1"/>
      <protection/>
    </xf>
    <xf numFmtId="0" fontId="1" fillId="0" borderId="23" xfId="137" applyFont="1" applyBorder="1" applyAlignment="1">
      <alignment vertical="center" wrapText="1"/>
      <protection/>
    </xf>
    <xf numFmtId="0" fontId="1" fillId="0" borderId="21" xfId="137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188" fontId="2" fillId="0" borderId="2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1" fillId="47" borderId="23" xfId="137" applyFont="1" applyFill="1" applyBorder="1" applyAlignment="1">
      <alignment vertical="center" wrapText="1"/>
      <protection/>
    </xf>
    <xf numFmtId="0" fontId="1" fillId="47" borderId="20" xfId="137" applyFont="1" applyFill="1" applyBorder="1" applyAlignment="1">
      <alignment horizontal="center" vertical="center" wrapText="1"/>
      <protection/>
    </xf>
    <xf numFmtId="188" fontId="1" fillId="47" borderId="20" xfId="137" applyNumberFormat="1" applyFont="1" applyFill="1" applyBorder="1" applyAlignment="1">
      <alignment horizontal="center" vertical="center" wrapText="1"/>
      <protection/>
    </xf>
    <xf numFmtId="2" fontId="1" fillId="47" borderId="21" xfId="137" applyNumberFormat="1" applyFont="1" applyFill="1" applyBorder="1" applyAlignment="1">
      <alignment horizontal="center" vertical="center" wrapText="1"/>
      <protection/>
    </xf>
    <xf numFmtId="2" fontId="1" fillId="47" borderId="20" xfId="137" applyNumberFormat="1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189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189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0" xfId="144" applyFont="1" applyBorder="1" applyAlignment="1">
      <alignment horizontal="left" vertical="center"/>
      <protection/>
    </xf>
    <xf numFmtId="188" fontId="2" fillId="0" borderId="21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19" xfId="132" applyFont="1" applyBorder="1" applyAlignment="1">
      <alignment vertical="center" wrapText="1"/>
      <protection/>
    </xf>
    <xf numFmtId="0" fontId="1" fillId="0" borderId="26" xfId="132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left" vertical="center" wrapText="1"/>
    </xf>
    <xf numFmtId="0" fontId="1" fillId="0" borderId="24" xfId="144" applyFont="1" applyBorder="1" applyAlignment="1">
      <alignment horizontal="center" vertical="center"/>
      <protection/>
    </xf>
    <xf numFmtId="189" fontId="2" fillId="0" borderId="21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" fillId="0" borderId="20" xfId="132" applyFont="1" applyBorder="1" applyAlignment="1">
      <alignment horizontal="center" vertical="center" wrapText="1"/>
      <protection/>
    </xf>
    <xf numFmtId="0" fontId="27" fillId="0" borderId="2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128" applyFont="1" applyBorder="1" applyAlignment="1">
      <alignment vertical="center" wrapText="1"/>
      <protection/>
    </xf>
    <xf numFmtId="0" fontId="1" fillId="0" borderId="20" xfId="128" applyFont="1" applyFill="1" applyBorder="1" applyAlignment="1">
      <alignment horizontal="center" vertical="center" wrapText="1"/>
      <protection/>
    </xf>
    <xf numFmtId="2" fontId="1" fillId="0" borderId="20" xfId="128" applyNumberFormat="1" applyFont="1" applyFill="1" applyBorder="1" applyAlignment="1">
      <alignment horizontal="center" vertical="center" wrapText="1"/>
      <protection/>
    </xf>
    <xf numFmtId="2" fontId="1" fillId="0" borderId="24" xfId="128" applyNumberFormat="1" applyFont="1" applyFill="1" applyBorder="1" applyAlignment="1">
      <alignment horizontal="center" vertical="center" wrapText="1"/>
      <protection/>
    </xf>
    <xf numFmtId="0" fontId="1" fillId="0" borderId="20" xfId="144" applyFont="1" applyBorder="1" applyAlignment="1">
      <alignment vertical="center" wrapText="1"/>
      <protection/>
    </xf>
    <xf numFmtId="188" fontId="2" fillId="47" borderId="20" xfId="0" applyNumberFormat="1" applyFont="1" applyFill="1" applyBorder="1" applyAlignment="1">
      <alignment horizontal="center" vertical="center" wrapText="1"/>
    </xf>
    <xf numFmtId="49" fontId="1" fillId="47" borderId="20" xfId="0" applyNumberFormat="1" applyFont="1" applyFill="1" applyBorder="1" applyAlignment="1">
      <alignment horizontal="center" vertical="center" wrapText="1"/>
    </xf>
    <xf numFmtId="188" fontId="1" fillId="47" borderId="20" xfId="128" applyNumberFormat="1" applyFont="1" applyFill="1" applyBorder="1" applyAlignment="1">
      <alignment horizontal="center" vertical="center" wrapText="1"/>
      <protection/>
    </xf>
    <xf numFmtId="188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1" fillId="47" borderId="20" xfId="137" applyFont="1" applyFill="1" applyBorder="1" applyAlignment="1">
      <alignment horizontal="center" vertical="top" wrapText="1"/>
      <protection/>
    </xf>
    <xf numFmtId="0" fontId="27" fillId="0" borderId="20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0" fontId="1" fillId="0" borderId="20" xfId="128" applyFont="1" applyFill="1" applyBorder="1" applyAlignment="1">
      <alignment horizontal="center" vertical="top" wrapText="1"/>
      <protection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vertical="center" wrapText="1"/>
    </xf>
    <xf numFmtId="0" fontId="1" fillId="47" borderId="19" xfId="137" applyFont="1" applyFill="1" applyBorder="1" applyAlignment="1">
      <alignment horizontal="center" vertical="center" wrapText="1"/>
      <protection/>
    </xf>
    <xf numFmtId="188" fontId="48" fillId="0" borderId="19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0" fontId="1" fillId="0" borderId="19" xfId="144" applyNumberFormat="1" applyFont="1" applyBorder="1" applyAlignment="1">
      <alignment horizontal="center" vertical="top"/>
      <protection/>
    </xf>
    <xf numFmtId="0" fontId="1" fillId="0" borderId="19" xfId="144" applyFont="1" applyBorder="1" applyAlignment="1">
      <alignment vertical="center" wrapText="1"/>
      <protection/>
    </xf>
    <xf numFmtId="188" fontId="1" fillId="0" borderId="19" xfId="144" applyNumberFormat="1" applyFont="1" applyBorder="1" applyAlignment="1">
      <alignment horizontal="center" vertical="center"/>
      <protection/>
    </xf>
    <xf numFmtId="0" fontId="1" fillId="0" borderId="19" xfId="143" applyNumberFormat="1" applyFont="1" applyBorder="1" applyAlignment="1">
      <alignment horizontal="center" vertical="top"/>
      <protection/>
    </xf>
    <xf numFmtId="0" fontId="1" fillId="0" borderId="19" xfId="143" applyFont="1" applyBorder="1" applyAlignment="1">
      <alignment vertical="center" wrapText="1"/>
      <protection/>
    </xf>
    <xf numFmtId="0" fontId="1" fillId="0" borderId="19" xfId="143" applyFont="1" applyBorder="1" applyAlignment="1">
      <alignment vertical="center"/>
      <protection/>
    </xf>
    <xf numFmtId="0" fontId="1" fillId="0" borderId="19" xfId="143" applyFont="1" applyBorder="1" applyAlignment="1">
      <alignment horizontal="center" vertical="top"/>
      <protection/>
    </xf>
    <xf numFmtId="0" fontId="1" fillId="0" borderId="19" xfId="143" applyFont="1" applyBorder="1" applyAlignment="1">
      <alignment horizontal="left" vertical="center" wrapText="1"/>
      <protection/>
    </xf>
    <xf numFmtId="0" fontId="2" fillId="0" borderId="19" xfId="145" applyFont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30" fillId="0" borderId="19" xfId="145" applyFont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20" xfId="144" applyFont="1" applyBorder="1" applyAlignment="1">
      <alignment horizontal="center" vertical="center"/>
      <protection/>
    </xf>
    <xf numFmtId="0" fontId="1" fillId="0" borderId="28" xfId="144" applyFont="1" applyBorder="1" applyAlignment="1">
      <alignment horizontal="center" vertical="center"/>
      <protection/>
    </xf>
    <xf numFmtId="0" fontId="1" fillId="0" borderId="20" xfId="144" applyFont="1" applyBorder="1" applyAlignment="1">
      <alignment horizontal="center" vertical="center" wrapText="1"/>
      <protection/>
    </xf>
    <xf numFmtId="0" fontId="1" fillId="0" borderId="28" xfId="144" applyFont="1" applyBorder="1" applyAlignment="1">
      <alignment horizontal="center" vertical="center" wrapText="1"/>
      <protection/>
    </xf>
    <xf numFmtId="0" fontId="1" fillId="0" borderId="19" xfId="144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143" applyFont="1" applyAlignment="1">
      <alignment horizont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144" applyFont="1" applyBorder="1" applyAlignment="1">
      <alignment horizontal="left" vertical="center"/>
      <protection/>
    </xf>
    <xf numFmtId="0" fontId="4" fillId="0" borderId="0" xfId="144" applyFont="1" applyAlignment="1">
      <alignment horizontal="left" vertical="center"/>
      <protection/>
    </xf>
    <xf numFmtId="0" fontId="4" fillId="0" borderId="0" xfId="137" applyFont="1" applyAlignment="1">
      <alignment horizontal="center" vertical="center" wrapText="1"/>
      <protection/>
    </xf>
    <xf numFmtId="0" fontId="4" fillId="0" borderId="0" xfId="137" applyFont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144" applyFont="1" applyAlignment="1">
      <alignment horizontal="center" vertical="center" wrapText="1"/>
      <protection/>
    </xf>
    <xf numFmtId="0" fontId="4" fillId="0" borderId="0" xfId="144" applyFont="1" applyAlignment="1">
      <alignment horizontal="center" vertical="center"/>
      <protection/>
    </xf>
    <xf numFmtId="0" fontId="4" fillId="0" borderId="0" xfId="144" applyFont="1" applyAlignment="1">
      <alignment horizontal="center"/>
      <protection/>
    </xf>
    <xf numFmtId="0" fontId="4" fillId="47" borderId="0" xfId="144" applyFont="1" applyFill="1" applyAlignment="1">
      <alignment horizontal="center" vertical="center" wrapText="1"/>
      <protection/>
    </xf>
    <xf numFmtId="0" fontId="4" fillId="47" borderId="0" xfId="144" applyFont="1" applyFill="1" applyAlignment="1">
      <alignment horizontal="center" vertical="center"/>
      <protection/>
    </xf>
  </cellXfs>
  <cellStyles count="1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A.BETONI " xfId="23"/>
    <cellStyle name="20% - Акцент2" xfId="24"/>
    <cellStyle name="20% — акцент2" xfId="25"/>
    <cellStyle name="20% - Акцент2_A.BETONI " xfId="26"/>
    <cellStyle name="20% - Акцент3" xfId="27"/>
    <cellStyle name="20% — акцент3" xfId="28"/>
    <cellStyle name="20% - Акцент3_A.BETONI " xfId="29"/>
    <cellStyle name="20% - Акцент4" xfId="30"/>
    <cellStyle name="20% — акцент4" xfId="31"/>
    <cellStyle name="20% - Акцент4_A.BETONI " xfId="32"/>
    <cellStyle name="20% - Акцент5" xfId="33"/>
    <cellStyle name="20% — акцент5" xfId="34"/>
    <cellStyle name="20% - Акцент5_A.BETONI " xfId="35"/>
    <cellStyle name="20% - Акцент6" xfId="36"/>
    <cellStyle name="20% — акцент6" xfId="37"/>
    <cellStyle name="20% - Акцент6_A.BETONI 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A.BETONI " xfId="47"/>
    <cellStyle name="40% - Акцент2" xfId="48"/>
    <cellStyle name="40% — акцент2" xfId="49"/>
    <cellStyle name="40% - Акцент2_A.BETONI " xfId="50"/>
    <cellStyle name="40% - Акцент3" xfId="51"/>
    <cellStyle name="40% — акцент3" xfId="52"/>
    <cellStyle name="40% - Акцент3_A.BETONI " xfId="53"/>
    <cellStyle name="40% - Акцент4" xfId="54"/>
    <cellStyle name="40% — акцент4" xfId="55"/>
    <cellStyle name="40% - Акцент4_A.BETONI " xfId="56"/>
    <cellStyle name="40% - Акцент5" xfId="57"/>
    <cellStyle name="40% — акцент5" xfId="58"/>
    <cellStyle name="40% - Акцент5_A.BETONI " xfId="59"/>
    <cellStyle name="40% - Акцент6" xfId="60"/>
    <cellStyle name="40% — акцент6" xfId="61"/>
    <cellStyle name="40% - Акцент6_A.BETONI 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 2" xfId="99"/>
    <cellStyle name="Normal 2 2" xfId="100"/>
    <cellStyle name="Normal_3-1----6-4" xfId="101"/>
    <cellStyle name="Note" xfId="102"/>
    <cellStyle name="Output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2 2" xfId="128"/>
    <cellStyle name="Обычный 2 2 2" xfId="129"/>
    <cellStyle name="Обычный 2 2 3" xfId="130"/>
    <cellStyle name="Обычный 2 2_A BETONI1" xfId="131"/>
    <cellStyle name="Обычный 2 2_XIDI" xfId="132"/>
    <cellStyle name="Обычный 2 3" xfId="133"/>
    <cellStyle name="Обычный 2 4" xfId="134"/>
    <cellStyle name="Обычный 2_A.BETONI " xfId="135"/>
    <cellStyle name="Обычный 3" xfId="136"/>
    <cellStyle name="Обычный 3 2" xfId="137"/>
    <cellStyle name="Обычный 3_A BETONI1" xfId="138"/>
    <cellStyle name="Обычный 4" xfId="139"/>
    <cellStyle name="Обычный 5" xfId="140"/>
    <cellStyle name="Обычный 6" xfId="141"/>
    <cellStyle name="Обычный 6 2" xfId="142"/>
    <cellStyle name="Обычный_FERIIS~1" xfId="143"/>
    <cellStyle name="Обычный_FERIIS~1 2" xfId="144"/>
    <cellStyle name="Обычный_SPIKEROVIZI  forma 2 " xfId="145"/>
    <cellStyle name="Followed Hyperlink" xfId="146"/>
    <cellStyle name="Плохой" xfId="147"/>
    <cellStyle name="Пояснение" xfId="148"/>
    <cellStyle name="Примечание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Финансовый 2" xfId="155"/>
    <cellStyle name="Финансовый 3" xfId="156"/>
    <cellStyle name="Хороший" xfId="157"/>
    <cellStyle name="მძიმე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\kapandid\G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PIKETI"/>
      <sheetName val="GRAFIKI"/>
      <sheetName val="MASALEBI"/>
      <sheetName val="KIUVETI (1)"/>
      <sheetName val="KIUVETI (2)"/>
      <sheetName val="KIUVETI (3)"/>
      <sheetName val="KIUVETI (4)"/>
      <sheetName val="GVERDULEBI(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4.625" style="22" customWidth="1"/>
    <col min="2" max="2" width="62.75390625" style="24" customWidth="1"/>
    <col min="3" max="3" width="10.875" style="22" customWidth="1"/>
    <col min="4" max="4" width="14.375" style="22" customWidth="1"/>
    <col min="5" max="5" width="12.00390625" style="22" customWidth="1"/>
    <col min="6" max="6" width="14.125" style="22" customWidth="1"/>
    <col min="7" max="8" width="9.125" style="22" customWidth="1"/>
    <col min="9" max="9" width="11.00390625" style="22" bestFit="1" customWidth="1"/>
    <col min="10" max="16384" width="9.125" style="22" customWidth="1"/>
  </cols>
  <sheetData>
    <row r="1" ht="6" customHeight="1"/>
    <row r="2" spans="1:6" ht="19.5" customHeight="1">
      <c r="A2" s="128" t="s">
        <v>92</v>
      </c>
      <c r="B2" s="129"/>
      <c r="C2" s="129"/>
      <c r="D2" s="129"/>
      <c r="E2" s="129"/>
      <c r="F2" s="129"/>
    </row>
    <row r="3" spans="1:6" ht="15.75" customHeight="1">
      <c r="A3" s="127" t="s">
        <v>19</v>
      </c>
      <c r="B3" s="127"/>
      <c r="C3" s="127"/>
      <c r="D3" s="127"/>
      <c r="E3" s="127"/>
      <c r="F3" s="127"/>
    </row>
    <row r="4" spans="1:6" ht="16.5">
      <c r="A4" s="127" t="s">
        <v>8</v>
      </c>
      <c r="B4" s="127"/>
      <c r="C4" s="127"/>
      <c r="D4" s="127"/>
      <c r="E4" s="127"/>
      <c r="F4" s="127"/>
    </row>
    <row r="5" spans="1:6" ht="15" customHeight="1">
      <c r="A5" s="127" t="s">
        <v>9</v>
      </c>
      <c r="B5" s="127"/>
      <c r="C5" s="127"/>
      <c r="D5" s="127"/>
      <c r="E5" s="127"/>
      <c r="F5" s="127"/>
    </row>
    <row r="6" spans="1:6" ht="18.75" customHeight="1">
      <c r="A6" s="109" t="s">
        <v>3</v>
      </c>
      <c r="B6" s="109" t="s">
        <v>10</v>
      </c>
      <c r="C6" s="111" t="s">
        <v>11</v>
      </c>
      <c r="D6" s="111" t="s">
        <v>12</v>
      </c>
      <c r="E6" s="113" t="s">
        <v>1</v>
      </c>
      <c r="F6" s="113"/>
    </row>
    <row r="7" spans="1:6" ht="39.75" customHeight="1">
      <c r="A7" s="110"/>
      <c r="B7" s="110"/>
      <c r="C7" s="112"/>
      <c r="D7" s="112"/>
      <c r="E7" s="17" t="s">
        <v>2</v>
      </c>
      <c r="F7" s="17" t="s">
        <v>0</v>
      </c>
    </row>
    <row r="8" spans="1:6" ht="15.7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</row>
    <row r="9" spans="1:6" ht="60" customHeight="1">
      <c r="A9" s="12">
        <v>1</v>
      </c>
      <c r="B9" s="13" t="s">
        <v>77</v>
      </c>
      <c r="C9" s="14" t="s">
        <v>4</v>
      </c>
      <c r="D9" s="15">
        <v>0.32</v>
      </c>
      <c r="E9" s="14"/>
      <c r="F9" s="16"/>
    </row>
    <row r="10" spans="1:6" ht="45.75" customHeight="1">
      <c r="A10" s="12">
        <v>2</v>
      </c>
      <c r="B10" s="13" t="s">
        <v>78</v>
      </c>
      <c r="C10" s="14" t="s">
        <v>6</v>
      </c>
      <c r="D10" s="16">
        <v>0.2</v>
      </c>
      <c r="E10" s="14"/>
      <c r="F10" s="16"/>
    </row>
    <row r="11" spans="1:6" ht="54" customHeight="1">
      <c r="A11" s="12">
        <v>3</v>
      </c>
      <c r="B11" s="13" t="s">
        <v>86</v>
      </c>
      <c r="C11" s="14" t="s">
        <v>4</v>
      </c>
      <c r="D11" s="15">
        <v>0.09</v>
      </c>
      <c r="E11" s="14"/>
      <c r="F11" s="16"/>
    </row>
    <row r="12" spans="1:6" ht="61.5" customHeight="1">
      <c r="A12" s="12">
        <v>4</v>
      </c>
      <c r="B12" s="13" t="s">
        <v>46</v>
      </c>
      <c r="C12" s="14" t="s">
        <v>4</v>
      </c>
      <c r="D12" s="15">
        <v>0.11</v>
      </c>
      <c r="E12" s="14"/>
      <c r="F12" s="16"/>
    </row>
    <row r="13" spans="1:6" ht="28.5" customHeight="1">
      <c r="A13" s="18">
        <v>5</v>
      </c>
      <c r="B13" s="19" t="s">
        <v>76</v>
      </c>
      <c r="C13" s="20" t="s">
        <v>13</v>
      </c>
      <c r="D13" s="21">
        <f>(110+90+20+320)*1.75</f>
        <v>945</v>
      </c>
      <c r="E13" s="20"/>
      <c r="F13" s="21"/>
    </row>
    <row r="14" spans="1:6" ht="18.75" customHeight="1">
      <c r="A14" s="101"/>
      <c r="B14" s="105" t="s">
        <v>102</v>
      </c>
      <c r="C14" s="105"/>
      <c r="D14" s="105"/>
      <c r="E14" s="105"/>
      <c r="F14" s="102"/>
    </row>
    <row r="15" spans="1:6" ht="16.5">
      <c r="A15" s="126" t="s">
        <v>34</v>
      </c>
      <c r="B15" s="126"/>
      <c r="C15" s="126"/>
      <c r="D15" s="126"/>
      <c r="E15" s="126"/>
      <c r="F15" s="126"/>
    </row>
    <row r="16" spans="1:6" ht="16.5">
      <c r="A16" s="124" t="s">
        <v>37</v>
      </c>
      <c r="B16" s="124"/>
      <c r="C16" s="124"/>
      <c r="D16" s="124"/>
      <c r="E16" s="124"/>
      <c r="F16" s="124"/>
    </row>
    <row r="17" spans="1:6" ht="16.5" customHeight="1">
      <c r="A17" s="109" t="s">
        <v>3</v>
      </c>
      <c r="B17" s="109" t="s">
        <v>10</v>
      </c>
      <c r="C17" s="111" t="s">
        <v>11</v>
      </c>
      <c r="D17" s="111" t="s">
        <v>12</v>
      </c>
      <c r="E17" s="113" t="s">
        <v>1</v>
      </c>
      <c r="F17" s="113"/>
    </row>
    <row r="18" spans="1:6" ht="16.5">
      <c r="A18" s="110"/>
      <c r="B18" s="110"/>
      <c r="C18" s="112"/>
      <c r="D18" s="112"/>
      <c r="E18" s="17" t="s">
        <v>2</v>
      </c>
      <c r="F18" s="17" t="s">
        <v>0</v>
      </c>
    </row>
    <row r="19" spans="1:6" ht="16.5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</row>
    <row r="20" spans="1:6" ht="53.25">
      <c r="A20" s="12">
        <v>1</v>
      </c>
      <c r="B20" s="13" t="s">
        <v>38</v>
      </c>
      <c r="C20" s="14" t="s">
        <v>4</v>
      </c>
      <c r="D20" s="15">
        <v>0.055</v>
      </c>
      <c r="E20" s="14"/>
      <c r="F20" s="16"/>
    </row>
    <row r="21" spans="1:6" ht="20.25">
      <c r="A21" s="12">
        <v>2</v>
      </c>
      <c r="B21" s="13" t="s">
        <v>39</v>
      </c>
      <c r="C21" s="14" t="s">
        <v>6</v>
      </c>
      <c r="D21" s="16">
        <v>0.05</v>
      </c>
      <c r="E21" s="14"/>
      <c r="F21" s="16"/>
    </row>
    <row r="22" spans="1:6" ht="16.5">
      <c r="A22" s="18">
        <v>3</v>
      </c>
      <c r="B22" s="19" t="s">
        <v>76</v>
      </c>
      <c r="C22" s="20" t="s">
        <v>13</v>
      </c>
      <c r="D22" s="21">
        <f>60*1.75</f>
        <v>105</v>
      </c>
      <c r="E22" s="20"/>
      <c r="F22" s="21"/>
    </row>
    <row r="23" spans="1:6" ht="20.25">
      <c r="A23" s="27">
        <v>4</v>
      </c>
      <c r="B23" s="28" t="s">
        <v>48</v>
      </c>
      <c r="C23" s="2" t="s">
        <v>6</v>
      </c>
      <c r="D23" s="30">
        <v>0.06</v>
      </c>
      <c r="E23" s="29"/>
      <c r="F23" s="30"/>
    </row>
    <row r="24" spans="1:6" ht="16.5">
      <c r="A24" s="82">
        <v>5</v>
      </c>
      <c r="B24" s="7" t="s">
        <v>40</v>
      </c>
      <c r="C24" s="10" t="s">
        <v>7</v>
      </c>
      <c r="D24" s="81">
        <v>0.616</v>
      </c>
      <c r="E24" s="8"/>
      <c r="F24" s="11"/>
    </row>
    <row r="25" spans="1:6" ht="20.25">
      <c r="A25" s="82">
        <v>6</v>
      </c>
      <c r="B25" s="7" t="s">
        <v>41</v>
      </c>
      <c r="C25" s="44" t="s">
        <v>6</v>
      </c>
      <c r="D25" s="10">
        <v>0.18</v>
      </c>
      <c r="E25" s="8"/>
      <c r="F25" s="11"/>
    </row>
    <row r="26" spans="1:6" ht="33">
      <c r="A26" s="88">
        <v>7</v>
      </c>
      <c r="B26" s="89" t="s">
        <v>23</v>
      </c>
      <c r="C26" s="90" t="s">
        <v>4</v>
      </c>
      <c r="D26" s="91">
        <v>0.024</v>
      </c>
      <c r="E26" s="1"/>
      <c r="F26" s="6"/>
    </row>
    <row r="27" spans="1:6" ht="16.5">
      <c r="A27" s="101"/>
      <c r="B27" s="105" t="s">
        <v>103</v>
      </c>
      <c r="C27" s="105"/>
      <c r="D27" s="105"/>
      <c r="E27" s="105"/>
      <c r="F27" s="102"/>
    </row>
    <row r="28" spans="1:6" ht="16.5">
      <c r="A28" s="127" t="s">
        <v>79</v>
      </c>
      <c r="B28" s="127"/>
      <c r="C28" s="127"/>
      <c r="D28" s="127"/>
      <c r="E28" s="127"/>
      <c r="F28" s="127"/>
    </row>
    <row r="29" spans="1:6" ht="16.5">
      <c r="A29" s="125" t="s">
        <v>21</v>
      </c>
      <c r="B29" s="126"/>
      <c r="C29" s="126"/>
      <c r="D29" s="126"/>
      <c r="E29" s="126"/>
      <c r="F29" s="126"/>
    </row>
    <row r="30" spans="1:6" ht="16.5" customHeight="1">
      <c r="A30" s="109" t="s">
        <v>3</v>
      </c>
      <c r="B30" s="109" t="s">
        <v>10</v>
      </c>
      <c r="C30" s="111" t="s">
        <v>11</v>
      </c>
      <c r="D30" s="111" t="s">
        <v>12</v>
      </c>
      <c r="E30" s="113" t="s">
        <v>1</v>
      </c>
      <c r="F30" s="113"/>
    </row>
    <row r="31" spans="1:6" ht="16.5">
      <c r="A31" s="110"/>
      <c r="B31" s="110"/>
      <c r="C31" s="112"/>
      <c r="D31" s="112"/>
      <c r="E31" s="17" t="s">
        <v>2</v>
      </c>
      <c r="F31" s="17" t="s">
        <v>0</v>
      </c>
    </row>
    <row r="32" spans="1:6" ht="16.5">
      <c r="A32" s="23">
        <v>1</v>
      </c>
      <c r="B32" s="23">
        <v>2</v>
      </c>
      <c r="C32" s="23">
        <v>3</v>
      </c>
      <c r="D32" s="23">
        <v>4</v>
      </c>
      <c r="E32" s="23">
        <v>5</v>
      </c>
      <c r="F32" s="23">
        <v>6</v>
      </c>
    </row>
    <row r="33" spans="1:6" ht="41.25" customHeight="1">
      <c r="A33" s="12">
        <v>1</v>
      </c>
      <c r="B33" s="13" t="s">
        <v>25</v>
      </c>
      <c r="C33" s="14" t="s">
        <v>4</v>
      </c>
      <c r="D33" s="15">
        <v>0.056</v>
      </c>
      <c r="E33" s="14"/>
      <c r="F33" s="16"/>
    </row>
    <row r="34" spans="1:6" ht="26.25" customHeight="1">
      <c r="A34" s="12">
        <v>2</v>
      </c>
      <c r="B34" s="13" t="s">
        <v>26</v>
      </c>
      <c r="C34" s="14" t="s">
        <v>6</v>
      </c>
      <c r="D34" s="16">
        <v>0.11</v>
      </c>
      <c r="E34" s="14"/>
      <c r="F34" s="16"/>
    </row>
    <row r="35" spans="1:6" ht="22.5" customHeight="1">
      <c r="A35" s="18">
        <v>3</v>
      </c>
      <c r="B35" s="19" t="s">
        <v>47</v>
      </c>
      <c r="C35" s="20" t="s">
        <v>13</v>
      </c>
      <c r="D35" s="21">
        <f>(67)*1.75</f>
        <v>117.25</v>
      </c>
      <c r="E35" s="20"/>
      <c r="F35" s="21"/>
    </row>
    <row r="36" spans="1:6" ht="29.25" customHeight="1">
      <c r="A36" s="27">
        <v>4</v>
      </c>
      <c r="B36" s="28" t="s">
        <v>33</v>
      </c>
      <c r="C36" s="2" t="s">
        <v>6</v>
      </c>
      <c r="D36" s="30">
        <v>0.07</v>
      </c>
      <c r="E36" s="29"/>
      <c r="F36" s="30"/>
    </row>
    <row r="37" spans="1:6" ht="20.25">
      <c r="A37" s="27">
        <v>5</v>
      </c>
      <c r="B37" s="32" t="s">
        <v>87</v>
      </c>
      <c r="C37" s="2" t="s">
        <v>27</v>
      </c>
      <c r="D37" s="33">
        <v>1.29</v>
      </c>
      <c r="E37" s="33"/>
      <c r="F37" s="30"/>
    </row>
    <row r="38" spans="1:6" ht="33">
      <c r="A38" s="82">
        <v>6</v>
      </c>
      <c r="B38" s="7" t="s">
        <v>91</v>
      </c>
      <c r="C38" s="10" t="s">
        <v>7</v>
      </c>
      <c r="D38" s="11">
        <v>6.76</v>
      </c>
      <c r="E38" s="8"/>
      <c r="F38" s="11"/>
    </row>
    <row r="39" spans="1:6" ht="33">
      <c r="A39" s="27">
        <v>7</v>
      </c>
      <c r="B39" s="77" t="s">
        <v>74</v>
      </c>
      <c r="C39" s="3" t="s">
        <v>6</v>
      </c>
      <c r="D39" s="53">
        <v>0.072</v>
      </c>
      <c r="E39" s="31"/>
      <c r="F39" s="30"/>
    </row>
    <row r="40" spans="1:6" ht="33">
      <c r="A40" s="88">
        <v>8</v>
      </c>
      <c r="B40" s="89" t="s">
        <v>23</v>
      </c>
      <c r="C40" s="90" t="s">
        <v>4</v>
      </c>
      <c r="D40" s="92">
        <v>0.026</v>
      </c>
      <c r="E40" s="1"/>
      <c r="F40" s="6"/>
    </row>
    <row r="41" spans="1:6" ht="16.5" customHeight="1">
      <c r="A41" s="101"/>
      <c r="B41" s="105" t="s">
        <v>104</v>
      </c>
      <c r="C41" s="105"/>
      <c r="D41" s="105"/>
      <c r="E41" s="105"/>
      <c r="F41" s="102"/>
    </row>
    <row r="42" spans="1:6" ht="16.5">
      <c r="A42" s="124" t="s">
        <v>53</v>
      </c>
      <c r="B42" s="124"/>
      <c r="C42" s="124"/>
      <c r="D42" s="124"/>
      <c r="E42" s="124"/>
      <c r="F42" s="124"/>
    </row>
    <row r="43" spans="1:6" ht="16.5">
      <c r="A43" s="124" t="s">
        <v>88</v>
      </c>
      <c r="B43" s="124"/>
      <c r="C43" s="124"/>
      <c r="D43" s="124"/>
      <c r="E43" s="124"/>
      <c r="F43" s="124"/>
    </row>
    <row r="44" spans="1:6" ht="16.5">
      <c r="A44" s="124" t="s">
        <v>54</v>
      </c>
      <c r="B44" s="124"/>
      <c r="C44" s="124"/>
      <c r="D44" s="124"/>
      <c r="E44" s="124"/>
      <c r="F44" s="124"/>
    </row>
    <row r="45" spans="1:6" ht="16.5" customHeight="1">
      <c r="A45" s="109" t="s">
        <v>3</v>
      </c>
      <c r="B45" s="109" t="s">
        <v>10</v>
      </c>
      <c r="C45" s="111" t="s">
        <v>11</v>
      </c>
      <c r="D45" s="111" t="s">
        <v>12</v>
      </c>
      <c r="E45" s="113" t="s">
        <v>1</v>
      </c>
      <c r="F45" s="113"/>
    </row>
    <row r="46" spans="1:6" ht="16.5">
      <c r="A46" s="110"/>
      <c r="B46" s="110"/>
      <c r="C46" s="112"/>
      <c r="D46" s="112"/>
      <c r="E46" s="17" t="s">
        <v>2</v>
      </c>
      <c r="F46" s="17" t="s">
        <v>0</v>
      </c>
    </row>
    <row r="47" spans="1:6" ht="16.5">
      <c r="A47" s="23">
        <v>1</v>
      </c>
      <c r="B47" s="23">
        <v>2</v>
      </c>
      <c r="C47" s="23">
        <v>3</v>
      </c>
      <c r="D47" s="23">
        <v>4</v>
      </c>
      <c r="E47" s="23">
        <v>5</v>
      </c>
      <c r="F47" s="23">
        <v>6</v>
      </c>
    </row>
    <row r="48" spans="1:6" ht="58.5" customHeight="1">
      <c r="A48" s="27">
        <v>1</v>
      </c>
      <c r="B48" s="55" t="s">
        <v>55</v>
      </c>
      <c r="C48" s="14" t="s">
        <v>4</v>
      </c>
      <c r="D48" s="59">
        <v>0.21</v>
      </c>
      <c r="E48" s="29"/>
      <c r="F48" s="60"/>
    </row>
    <row r="49" spans="1:6" ht="24" customHeight="1">
      <c r="A49" s="61">
        <v>2</v>
      </c>
      <c r="B49" s="55" t="s">
        <v>29</v>
      </c>
      <c r="C49" s="14" t="s">
        <v>5</v>
      </c>
      <c r="D49" s="30">
        <v>15</v>
      </c>
      <c r="E49" s="52"/>
      <c r="F49" s="30"/>
    </row>
    <row r="50" spans="1:6" ht="27.75" customHeight="1">
      <c r="A50" s="62">
        <v>3</v>
      </c>
      <c r="B50" s="63" t="s">
        <v>75</v>
      </c>
      <c r="C50" s="64" t="s">
        <v>7</v>
      </c>
      <c r="D50" s="46">
        <f>225*1.75</f>
        <v>393.75</v>
      </c>
      <c r="E50" s="20"/>
      <c r="F50" s="46"/>
    </row>
    <row r="51" spans="1:6" ht="20.25" customHeight="1">
      <c r="A51" s="12">
        <v>4</v>
      </c>
      <c r="B51" s="58" t="s">
        <v>56</v>
      </c>
      <c r="C51" s="14" t="s">
        <v>4</v>
      </c>
      <c r="D51" s="15">
        <v>0.225</v>
      </c>
      <c r="E51" s="14"/>
      <c r="F51" s="16"/>
    </row>
    <row r="52" spans="1:6" ht="33">
      <c r="A52" s="61">
        <v>5</v>
      </c>
      <c r="B52" s="65" t="s">
        <v>57</v>
      </c>
      <c r="C52" s="14" t="s">
        <v>6</v>
      </c>
      <c r="D52" s="30">
        <v>0.1</v>
      </c>
      <c r="E52" s="52"/>
      <c r="F52" s="30"/>
    </row>
    <row r="53" spans="1:6" ht="33">
      <c r="A53" s="27">
        <v>6</v>
      </c>
      <c r="B53" s="65" t="s">
        <v>58</v>
      </c>
      <c r="C53" s="14" t="s">
        <v>6</v>
      </c>
      <c r="D53" s="53">
        <v>0.502</v>
      </c>
      <c r="E53" s="52"/>
      <c r="F53" s="30"/>
    </row>
    <row r="54" spans="1:6" ht="33">
      <c r="A54" s="61">
        <v>7</v>
      </c>
      <c r="B54" s="65" t="s">
        <v>59</v>
      </c>
      <c r="C54" s="66" t="s">
        <v>6</v>
      </c>
      <c r="D54" s="67">
        <v>0.3525</v>
      </c>
      <c r="E54" s="29"/>
      <c r="F54" s="60"/>
    </row>
    <row r="55" spans="1:6" ht="33">
      <c r="A55" s="61">
        <v>8</v>
      </c>
      <c r="B55" s="68" t="s">
        <v>60</v>
      </c>
      <c r="C55" s="14" t="s">
        <v>6</v>
      </c>
      <c r="D55" s="53">
        <v>0.0342</v>
      </c>
      <c r="E55" s="54"/>
      <c r="F55" s="30"/>
    </row>
    <row r="56" spans="1:6" ht="33">
      <c r="A56" s="61">
        <v>9</v>
      </c>
      <c r="B56" s="69" t="s">
        <v>61</v>
      </c>
      <c r="C56" s="70" t="s">
        <v>7</v>
      </c>
      <c r="D56" s="78">
        <f>0.84/8*6</f>
        <v>0.63</v>
      </c>
      <c r="E56" s="30"/>
      <c r="F56" s="60"/>
    </row>
    <row r="57" spans="1:6" ht="20.25">
      <c r="A57" s="61">
        <v>10</v>
      </c>
      <c r="B57" s="55" t="s">
        <v>62</v>
      </c>
      <c r="C57" s="14" t="s">
        <v>6</v>
      </c>
      <c r="D57" s="30">
        <v>0.1</v>
      </c>
      <c r="E57" s="29"/>
      <c r="F57" s="60"/>
    </row>
    <row r="58" spans="1:6" ht="20.25">
      <c r="A58" s="61">
        <v>11</v>
      </c>
      <c r="B58" s="65" t="s">
        <v>63</v>
      </c>
      <c r="C58" s="14" t="s">
        <v>27</v>
      </c>
      <c r="D58" s="30">
        <v>0.42</v>
      </c>
      <c r="E58" s="52"/>
      <c r="F58" s="30"/>
    </row>
    <row r="59" spans="1:6" ht="38.25" customHeight="1">
      <c r="A59" s="84">
        <v>12</v>
      </c>
      <c r="B59" s="47" t="s">
        <v>44</v>
      </c>
      <c r="C59" s="48" t="s">
        <v>4</v>
      </c>
      <c r="D59" s="49">
        <v>0.085</v>
      </c>
      <c r="E59" s="50"/>
      <c r="F59" s="51"/>
    </row>
    <row r="60" spans="1:6" ht="24.75" customHeight="1">
      <c r="A60" s="101"/>
      <c r="B60" s="105" t="s">
        <v>105</v>
      </c>
      <c r="C60" s="105"/>
      <c r="D60" s="105"/>
      <c r="E60" s="105"/>
      <c r="F60" s="102"/>
    </row>
    <row r="61" spans="1:6" ht="16.5">
      <c r="A61" s="124" t="s">
        <v>35</v>
      </c>
      <c r="B61" s="124"/>
      <c r="C61" s="124"/>
      <c r="D61" s="124"/>
      <c r="E61" s="124"/>
      <c r="F61" s="124"/>
    </row>
    <row r="62" spans="1:6" ht="16.5">
      <c r="A62" s="124" t="s">
        <v>88</v>
      </c>
      <c r="B62" s="124"/>
      <c r="C62" s="124"/>
      <c r="D62" s="124"/>
      <c r="E62" s="124"/>
      <c r="F62" s="124"/>
    </row>
    <row r="63" spans="1:6" ht="16.5">
      <c r="A63" s="124" t="s">
        <v>64</v>
      </c>
      <c r="B63" s="124"/>
      <c r="C63" s="124"/>
      <c r="D63" s="124"/>
      <c r="E63" s="124"/>
      <c r="F63" s="124"/>
    </row>
    <row r="64" spans="1:6" ht="16.5" customHeight="1">
      <c r="A64" s="109" t="s">
        <v>3</v>
      </c>
      <c r="B64" s="109" t="s">
        <v>10</v>
      </c>
      <c r="C64" s="111" t="s">
        <v>11</v>
      </c>
      <c r="D64" s="111" t="s">
        <v>12</v>
      </c>
      <c r="E64" s="113" t="s">
        <v>1</v>
      </c>
      <c r="F64" s="113"/>
    </row>
    <row r="65" spans="1:6" ht="16.5">
      <c r="A65" s="110"/>
      <c r="B65" s="110"/>
      <c r="C65" s="112"/>
      <c r="D65" s="112"/>
      <c r="E65" s="17" t="s">
        <v>2</v>
      </c>
      <c r="F65" s="17" t="s">
        <v>0</v>
      </c>
    </row>
    <row r="66" spans="1:6" ht="16.5">
      <c r="A66" s="23">
        <v>1</v>
      </c>
      <c r="B66" s="23">
        <v>2</v>
      </c>
      <c r="C66" s="23">
        <v>3</v>
      </c>
      <c r="D66" s="23">
        <v>4</v>
      </c>
      <c r="E66" s="23">
        <v>5</v>
      </c>
      <c r="F66" s="23">
        <v>6</v>
      </c>
    </row>
    <row r="67" spans="1:6" ht="69.75">
      <c r="A67" s="85">
        <v>1</v>
      </c>
      <c r="B67" s="55" t="s">
        <v>65</v>
      </c>
      <c r="C67" s="14" t="s">
        <v>4</v>
      </c>
      <c r="D67" s="59">
        <v>0.1</v>
      </c>
      <c r="E67" s="29"/>
      <c r="F67" s="60"/>
    </row>
    <row r="68" spans="1:6" ht="23.25" customHeight="1">
      <c r="A68" s="86">
        <v>2</v>
      </c>
      <c r="B68" s="55" t="s">
        <v>29</v>
      </c>
      <c r="C68" s="14" t="s">
        <v>5</v>
      </c>
      <c r="D68" s="30">
        <v>15</v>
      </c>
      <c r="E68" s="52"/>
      <c r="F68" s="30"/>
    </row>
    <row r="69" spans="1:6" ht="21" customHeight="1">
      <c r="A69" s="71">
        <v>3</v>
      </c>
      <c r="B69" s="63" t="s">
        <v>75</v>
      </c>
      <c r="C69" s="64" t="s">
        <v>7</v>
      </c>
      <c r="D69" s="46">
        <f>115*1.75</f>
        <v>201.25</v>
      </c>
      <c r="E69" s="20"/>
      <c r="F69" s="46"/>
    </row>
    <row r="70" spans="1:6" ht="24" customHeight="1">
      <c r="A70" s="12">
        <v>4</v>
      </c>
      <c r="B70" s="58" t="s">
        <v>56</v>
      </c>
      <c r="C70" s="14" t="s">
        <v>4</v>
      </c>
      <c r="D70" s="15">
        <v>0.115</v>
      </c>
      <c r="E70" s="14"/>
      <c r="F70" s="16"/>
    </row>
    <row r="71" spans="1:6" ht="33">
      <c r="A71" s="86">
        <v>5</v>
      </c>
      <c r="B71" s="65" t="s">
        <v>66</v>
      </c>
      <c r="C71" s="14" t="s">
        <v>6</v>
      </c>
      <c r="D71" s="30">
        <v>0.04</v>
      </c>
      <c r="E71" s="52"/>
      <c r="F71" s="30"/>
    </row>
    <row r="72" spans="1:6" ht="33">
      <c r="A72" s="85">
        <v>6</v>
      </c>
      <c r="B72" s="65" t="s">
        <v>67</v>
      </c>
      <c r="C72" s="14" t="s">
        <v>6</v>
      </c>
      <c r="D72" s="53">
        <v>0.24</v>
      </c>
      <c r="E72" s="52"/>
      <c r="F72" s="30"/>
    </row>
    <row r="73" spans="1:6" ht="33">
      <c r="A73" s="86">
        <v>7</v>
      </c>
      <c r="B73" s="65" t="s">
        <v>68</v>
      </c>
      <c r="C73" s="66" t="s">
        <v>6</v>
      </c>
      <c r="D73" s="67">
        <v>0.319</v>
      </c>
      <c r="E73" s="29"/>
      <c r="F73" s="60"/>
    </row>
    <row r="74" spans="1:6" ht="20.25">
      <c r="A74" s="86">
        <v>8</v>
      </c>
      <c r="B74" s="55" t="s">
        <v>62</v>
      </c>
      <c r="C74" s="14" t="s">
        <v>6</v>
      </c>
      <c r="D74" s="30">
        <v>0.1</v>
      </c>
      <c r="E74" s="29"/>
      <c r="F74" s="60"/>
    </row>
    <row r="75" spans="1:6" ht="20.25">
      <c r="A75" s="86">
        <v>9</v>
      </c>
      <c r="B75" s="65" t="s">
        <v>63</v>
      </c>
      <c r="C75" s="14" t="s">
        <v>27</v>
      </c>
      <c r="D75" s="30">
        <v>0.36</v>
      </c>
      <c r="E75" s="52"/>
      <c r="F75" s="30"/>
    </row>
    <row r="76" spans="1:6" ht="33">
      <c r="A76" s="84">
        <v>10</v>
      </c>
      <c r="B76" s="47" t="s">
        <v>44</v>
      </c>
      <c r="C76" s="48" t="s">
        <v>4</v>
      </c>
      <c r="D76" s="49">
        <v>0.08</v>
      </c>
      <c r="E76" s="50"/>
      <c r="F76" s="51"/>
    </row>
    <row r="77" spans="1:6" ht="16.5" customHeight="1">
      <c r="A77" s="101"/>
      <c r="B77" s="105" t="s">
        <v>93</v>
      </c>
      <c r="C77" s="105"/>
      <c r="D77" s="105"/>
      <c r="E77" s="105"/>
      <c r="F77" s="102"/>
    </row>
    <row r="78" spans="1:6" ht="16.5">
      <c r="A78" s="124" t="s">
        <v>36</v>
      </c>
      <c r="B78" s="124"/>
      <c r="C78" s="124"/>
      <c r="D78" s="124"/>
      <c r="E78" s="124"/>
      <c r="F78" s="124"/>
    </row>
    <row r="79" spans="1:6" ht="16.5">
      <c r="A79" s="124" t="s">
        <v>88</v>
      </c>
      <c r="B79" s="124"/>
      <c r="C79" s="124"/>
      <c r="D79" s="124"/>
      <c r="E79" s="124"/>
      <c r="F79" s="124"/>
    </row>
    <row r="80" spans="1:6" ht="16.5">
      <c r="A80" s="124" t="s">
        <v>70</v>
      </c>
      <c r="B80" s="124"/>
      <c r="C80" s="124"/>
      <c r="D80" s="124"/>
      <c r="E80" s="124"/>
      <c r="F80" s="124"/>
    </row>
    <row r="81" spans="1:6" ht="16.5" customHeight="1">
      <c r="A81" s="109" t="s">
        <v>3</v>
      </c>
      <c r="B81" s="109" t="s">
        <v>10</v>
      </c>
      <c r="C81" s="111" t="s">
        <v>11</v>
      </c>
      <c r="D81" s="111" t="s">
        <v>12</v>
      </c>
      <c r="E81" s="113" t="s">
        <v>1</v>
      </c>
      <c r="F81" s="113"/>
    </row>
    <row r="82" spans="1:6" ht="16.5">
      <c r="A82" s="110"/>
      <c r="B82" s="110"/>
      <c r="C82" s="112"/>
      <c r="D82" s="112"/>
      <c r="E82" s="17" t="s">
        <v>2</v>
      </c>
      <c r="F82" s="17" t="s">
        <v>0</v>
      </c>
    </row>
    <row r="83" spans="1:6" ht="16.5">
      <c r="A83" s="23">
        <v>1</v>
      </c>
      <c r="B83" s="23">
        <v>2</v>
      </c>
      <c r="C83" s="23">
        <v>3</v>
      </c>
      <c r="D83" s="23">
        <v>4</v>
      </c>
      <c r="E83" s="23">
        <v>5</v>
      </c>
      <c r="F83" s="23">
        <v>6</v>
      </c>
    </row>
    <row r="84" spans="1:6" ht="33">
      <c r="A84" s="83">
        <v>1</v>
      </c>
      <c r="B84" s="72" t="s">
        <v>71</v>
      </c>
      <c r="C84" s="14" t="s">
        <v>6</v>
      </c>
      <c r="D84" s="56">
        <v>0.0864</v>
      </c>
      <c r="E84" s="3"/>
      <c r="F84" s="4"/>
    </row>
    <row r="85" spans="1:6" ht="33">
      <c r="A85" s="83">
        <v>2</v>
      </c>
      <c r="B85" s="72" t="s">
        <v>51</v>
      </c>
      <c r="C85" s="2" t="s">
        <v>80</v>
      </c>
      <c r="D85" s="56">
        <f>2/8*6</f>
        <v>1.5</v>
      </c>
      <c r="E85" s="57"/>
      <c r="F85" s="4"/>
    </row>
    <row r="86" spans="1:6" ht="33">
      <c r="A86" s="83">
        <v>3</v>
      </c>
      <c r="B86" s="72" t="s">
        <v>72</v>
      </c>
      <c r="C86" s="2" t="s">
        <v>73</v>
      </c>
      <c r="D86" s="79" t="s">
        <v>83</v>
      </c>
      <c r="E86" s="3"/>
      <c r="F86" s="4"/>
    </row>
    <row r="87" spans="1:6" ht="16.5">
      <c r="A87" s="87">
        <v>4</v>
      </c>
      <c r="B87" s="73" t="s">
        <v>84</v>
      </c>
      <c r="C87" s="74" t="s">
        <v>7</v>
      </c>
      <c r="D87" s="80">
        <v>0.19</v>
      </c>
      <c r="E87" s="75"/>
      <c r="F87" s="76"/>
    </row>
    <row r="88" spans="1:6" ht="16.5" customHeight="1">
      <c r="A88" s="101"/>
      <c r="B88" s="105" t="s">
        <v>106</v>
      </c>
      <c r="C88" s="105"/>
      <c r="D88" s="105"/>
      <c r="E88" s="105"/>
      <c r="F88" s="102"/>
    </row>
    <row r="89" spans="1:6" ht="16.5">
      <c r="A89" s="114" t="s">
        <v>69</v>
      </c>
      <c r="B89" s="114"/>
      <c r="C89" s="114"/>
      <c r="D89" s="114"/>
      <c r="E89" s="114"/>
      <c r="F89" s="114"/>
    </row>
    <row r="90" spans="1:6" ht="16.5">
      <c r="A90" s="114" t="s">
        <v>89</v>
      </c>
      <c r="B90" s="114"/>
      <c r="C90" s="114"/>
      <c r="D90" s="114"/>
      <c r="E90" s="114"/>
      <c r="F90" s="114"/>
    </row>
    <row r="91" spans="1:6" ht="19.5">
      <c r="A91" s="41"/>
      <c r="B91" s="41"/>
      <c r="C91" s="41"/>
      <c r="D91" s="41"/>
      <c r="E91" s="41"/>
      <c r="F91" s="41"/>
    </row>
    <row r="92" spans="1:6" ht="16.5" customHeight="1">
      <c r="A92" s="109" t="s">
        <v>3</v>
      </c>
      <c r="B92" s="109" t="s">
        <v>10</v>
      </c>
      <c r="C92" s="111" t="s">
        <v>11</v>
      </c>
      <c r="D92" s="111" t="s">
        <v>12</v>
      </c>
      <c r="E92" s="113" t="s">
        <v>1</v>
      </c>
      <c r="F92" s="113"/>
    </row>
    <row r="93" spans="1:6" ht="16.5">
      <c r="A93" s="110"/>
      <c r="B93" s="110"/>
      <c r="C93" s="112"/>
      <c r="D93" s="112"/>
      <c r="E93" s="17" t="s">
        <v>2</v>
      </c>
      <c r="F93" s="17" t="s">
        <v>0</v>
      </c>
    </row>
    <row r="94" spans="1:6" ht="16.5">
      <c r="A94" s="23">
        <v>1</v>
      </c>
      <c r="B94" s="23">
        <v>2</v>
      </c>
      <c r="C94" s="23">
        <v>3</v>
      </c>
      <c r="D94" s="23">
        <v>4</v>
      </c>
      <c r="E94" s="23">
        <v>5</v>
      </c>
      <c r="F94" s="23">
        <v>6</v>
      </c>
    </row>
    <row r="95" spans="1:6" ht="20.25">
      <c r="A95" s="12">
        <v>1</v>
      </c>
      <c r="B95" s="13" t="s">
        <v>29</v>
      </c>
      <c r="C95" s="14" t="s">
        <v>6</v>
      </c>
      <c r="D95" s="16">
        <v>0.32</v>
      </c>
      <c r="E95" s="14"/>
      <c r="F95" s="16"/>
    </row>
    <row r="96" spans="1:6" ht="20.25">
      <c r="A96" s="27">
        <v>2</v>
      </c>
      <c r="B96" s="28" t="s">
        <v>50</v>
      </c>
      <c r="C96" s="2" t="s">
        <v>6</v>
      </c>
      <c r="D96" s="30">
        <v>0.01</v>
      </c>
      <c r="E96" s="29"/>
      <c r="F96" s="30"/>
    </row>
    <row r="97" spans="1:6" ht="33">
      <c r="A97" s="27">
        <v>3</v>
      </c>
      <c r="B97" s="42" t="s">
        <v>42</v>
      </c>
      <c r="C97" s="43" t="s">
        <v>6</v>
      </c>
      <c r="D97" s="45">
        <f>0.048</f>
        <v>0.048</v>
      </c>
      <c r="E97" s="31"/>
      <c r="F97" s="30"/>
    </row>
    <row r="98" spans="1:6" ht="33">
      <c r="A98" s="27">
        <v>4</v>
      </c>
      <c r="B98" s="42" t="s">
        <v>85</v>
      </c>
      <c r="C98" s="43" t="s">
        <v>6</v>
      </c>
      <c r="D98" s="45">
        <v>0.119</v>
      </c>
      <c r="E98" s="31"/>
      <c r="F98" s="30"/>
    </row>
    <row r="99" spans="1:6" ht="20.25">
      <c r="A99" s="27">
        <v>5</v>
      </c>
      <c r="B99" s="32" t="s">
        <v>43</v>
      </c>
      <c r="C99" s="2" t="s">
        <v>27</v>
      </c>
      <c r="D99" s="33">
        <v>0.22</v>
      </c>
      <c r="E99" s="33"/>
      <c r="F99" s="30"/>
    </row>
    <row r="100" spans="1:6" ht="33">
      <c r="A100" s="84">
        <v>6</v>
      </c>
      <c r="B100" s="47" t="s">
        <v>44</v>
      </c>
      <c r="C100" s="48" t="s">
        <v>4</v>
      </c>
      <c r="D100" s="49">
        <v>0.019</v>
      </c>
      <c r="E100" s="50"/>
      <c r="F100" s="51"/>
    </row>
    <row r="101" spans="1:6" ht="16.5" customHeight="1">
      <c r="A101" s="101"/>
      <c r="B101" s="105" t="s">
        <v>107</v>
      </c>
      <c r="C101" s="105"/>
      <c r="D101" s="105"/>
      <c r="E101" s="105"/>
      <c r="F101" s="102"/>
    </row>
    <row r="103" spans="1:6" ht="16.5">
      <c r="A103" s="123" t="s">
        <v>81</v>
      </c>
      <c r="B103" s="123"/>
      <c r="C103" s="123"/>
      <c r="D103" s="123"/>
      <c r="E103" s="123"/>
      <c r="F103" s="123"/>
    </row>
    <row r="104" spans="1:6" ht="16.5">
      <c r="A104" s="122" t="s">
        <v>28</v>
      </c>
      <c r="B104" s="122"/>
      <c r="C104" s="122"/>
      <c r="D104" s="122"/>
      <c r="E104" s="122"/>
      <c r="F104" s="122"/>
    </row>
    <row r="105" spans="1:6" ht="19.5">
      <c r="A105" s="34"/>
      <c r="B105" s="34"/>
      <c r="C105" s="34"/>
      <c r="D105" s="34"/>
      <c r="E105" s="34"/>
      <c r="F105" s="34"/>
    </row>
    <row r="106" spans="1:6" ht="16.5" customHeight="1">
      <c r="A106" s="109" t="s">
        <v>3</v>
      </c>
      <c r="B106" s="109" t="s">
        <v>10</v>
      </c>
      <c r="C106" s="111" t="s">
        <v>11</v>
      </c>
      <c r="D106" s="111" t="s">
        <v>12</v>
      </c>
      <c r="E106" s="113" t="s">
        <v>1</v>
      </c>
      <c r="F106" s="113"/>
    </row>
    <row r="107" spans="1:6" ht="16.5">
      <c r="A107" s="110"/>
      <c r="B107" s="110"/>
      <c r="C107" s="112"/>
      <c r="D107" s="112"/>
      <c r="E107" s="17" t="s">
        <v>2</v>
      </c>
      <c r="F107" s="17" t="s">
        <v>0</v>
      </c>
    </row>
    <row r="108" spans="1:6" ht="16.5">
      <c r="A108" s="23">
        <v>1</v>
      </c>
      <c r="B108" s="23">
        <v>2</v>
      </c>
      <c r="C108" s="23">
        <v>3</v>
      </c>
      <c r="D108" s="23">
        <v>4</v>
      </c>
      <c r="E108" s="23">
        <v>5</v>
      </c>
      <c r="F108" s="23">
        <v>6</v>
      </c>
    </row>
    <row r="109" spans="1:6" ht="36.75">
      <c r="A109" s="12">
        <v>1</v>
      </c>
      <c r="B109" s="13" t="s">
        <v>49</v>
      </c>
      <c r="C109" s="14" t="s">
        <v>4</v>
      </c>
      <c r="D109" s="15">
        <v>0.138</v>
      </c>
      <c r="E109" s="14"/>
      <c r="F109" s="16"/>
    </row>
    <row r="110" spans="1:6" ht="20.25">
      <c r="A110" s="12">
        <v>2</v>
      </c>
      <c r="B110" s="13" t="s">
        <v>29</v>
      </c>
      <c r="C110" s="14" t="s">
        <v>6</v>
      </c>
      <c r="D110" s="16">
        <v>0.13</v>
      </c>
      <c r="E110" s="14"/>
      <c r="F110" s="16"/>
    </row>
    <row r="111" spans="1:6" ht="16.5">
      <c r="A111" s="18">
        <v>3</v>
      </c>
      <c r="B111" s="19" t="s">
        <v>76</v>
      </c>
      <c r="C111" s="20" t="s">
        <v>13</v>
      </c>
      <c r="D111" s="26">
        <f>151*1.75</f>
        <v>264.25</v>
      </c>
      <c r="E111" s="20"/>
      <c r="F111" s="21"/>
    </row>
    <row r="112" spans="1:6" ht="33" customHeight="1">
      <c r="A112" s="36">
        <v>4</v>
      </c>
      <c r="B112" s="37" t="s">
        <v>90</v>
      </c>
      <c r="C112" s="35" t="s">
        <v>5</v>
      </c>
      <c r="D112" s="35">
        <v>119</v>
      </c>
      <c r="E112" s="36"/>
      <c r="F112" s="38"/>
    </row>
    <row r="113" spans="1:6" ht="20.25" customHeight="1">
      <c r="A113" s="36">
        <v>5</v>
      </c>
      <c r="B113" s="39" t="s">
        <v>30</v>
      </c>
      <c r="C113" s="35" t="s">
        <v>5</v>
      </c>
      <c r="D113" s="38">
        <f>D112</f>
        <v>119</v>
      </c>
      <c r="E113" s="40"/>
      <c r="F113" s="38"/>
    </row>
    <row r="114" spans="1:6" ht="20.25" customHeight="1">
      <c r="A114" s="36">
        <v>6</v>
      </c>
      <c r="B114" s="39" t="s">
        <v>31</v>
      </c>
      <c r="C114" s="35" t="s">
        <v>5</v>
      </c>
      <c r="D114" s="38">
        <f>D113</f>
        <v>119</v>
      </c>
      <c r="E114" s="40"/>
      <c r="F114" s="38"/>
    </row>
    <row r="115" spans="1:6" ht="33">
      <c r="A115" s="83">
        <v>7</v>
      </c>
      <c r="B115" s="7" t="s">
        <v>23</v>
      </c>
      <c r="C115" s="48" t="s">
        <v>4</v>
      </c>
      <c r="D115" s="5">
        <v>0.069</v>
      </c>
      <c r="E115" s="3"/>
      <c r="F115" s="4"/>
    </row>
    <row r="116" spans="1:6" ht="21.75" customHeight="1">
      <c r="A116" s="101"/>
      <c r="B116" s="105" t="s">
        <v>108</v>
      </c>
      <c r="C116" s="105"/>
      <c r="D116" s="105"/>
      <c r="E116" s="105"/>
      <c r="F116" s="102"/>
    </row>
    <row r="117" spans="1:6" ht="16.5">
      <c r="A117" s="114" t="s">
        <v>82</v>
      </c>
      <c r="B117" s="114"/>
      <c r="C117" s="114"/>
      <c r="D117" s="114"/>
      <c r="E117" s="114"/>
      <c r="F117" s="114"/>
    </row>
    <row r="118" spans="1:6" ht="16.5">
      <c r="A118" s="115" t="s">
        <v>18</v>
      </c>
      <c r="B118" s="115"/>
      <c r="C118" s="115"/>
      <c r="D118" s="115"/>
      <c r="E118" s="115"/>
      <c r="F118" s="115"/>
    </row>
    <row r="119" spans="1:6" ht="16.5">
      <c r="A119" s="109" t="s">
        <v>3</v>
      </c>
      <c r="B119" s="109" t="s">
        <v>10</v>
      </c>
      <c r="C119" s="111" t="s">
        <v>11</v>
      </c>
      <c r="D119" s="111" t="s">
        <v>12</v>
      </c>
      <c r="E119" s="113" t="s">
        <v>1</v>
      </c>
      <c r="F119" s="113"/>
    </row>
    <row r="120" spans="1:6" ht="16.5">
      <c r="A120" s="110"/>
      <c r="B120" s="110"/>
      <c r="C120" s="112"/>
      <c r="D120" s="112"/>
      <c r="E120" s="17" t="s">
        <v>2</v>
      </c>
      <c r="F120" s="17" t="s">
        <v>0</v>
      </c>
    </row>
    <row r="121" spans="1:6" ht="16.5">
      <c r="A121" s="23">
        <v>1</v>
      </c>
      <c r="B121" s="23">
        <v>2</v>
      </c>
      <c r="C121" s="23">
        <v>3</v>
      </c>
      <c r="D121" s="23">
        <v>4</v>
      </c>
      <c r="E121" s="23">
        <v>5</v>
      </c>
      <c r="F121" s="23">
        <v>6</v>
      </c>
    </row>
    <row r="122" spans="1:6" ht="33">
      <c r="A122" s="93">
        <v>1</v>
      </c>
      <c r="B122" s="94" t="s">
        <v>45</v>
      </c>
      <c r="C122" s="20" t="s">
        <v>6</v>
      </c>
      <c r="D122" s="21">
        <v>17.57</v>
      </c>
      <c r="E122" s="95"/>
      <c r="F122" s="21"/>
    </row>
    <row r="123" spans="1:6" ht="33">
      <c r="A123" s="96">
        <v>2</v>
      </c>
      <c r="B123" s="97" t="s">
        <v>24</v>
      </c>
      <c r="C123" s="25" t="s">
        <v>17</v>
      </c>
      <c r="D123" s="92">
        <v>10.78</v>
      </c>
      <c r="E123" s="1"/>
      <c r="F123" s="6"/>
    </row>
    <row r="124" spans="1:6" ht="20.25">
      <c r="A124" s="96">
        <v>3</v>
      </c>
      <c r="B124" s="98" t="s">
        <v>32</v>
      </c>
      <c r="C124" s="25" t="s">
        <v>13</v>
      </c>
      <c r="D124" s="6">
        <v>6.2</v>
      </c>
      <c r="E124" s="1"/>
      <c r="F124" s="6"/>
    </row>
    <row r="125" spans="1:6" ht="49.5">
      <c r="A125" s="96">
        <v>4</v>
      </c>
      <c r="B125" s="97" t="s">
        <v>15</v>
      </c>
      <c r="C125" s="25" t="s">
        <v>17</v>
      </c>
      <c r="D125" s="92">
        <v>10.374</v>
      </c>
      <c r="E125" s="1"/>
      <c r="F125" s="6"/>
    </row>
    <row r="126" spans="1:6" ht="33">
      <c r="A126" s="99">
        <v>5</v>
      </c>
      <c r="B126" s="100" t="s">
        <v>16</v>
      </c>
      <c r="C126" s="25" t="s">
        <v>6</v>
      </c>
      <c r="D126" s="6">
        <v>2.64</v>
      </c>
      <c r="E126" s="1"/>
      <c r="F126" s="6"/>
    </row>
    <row r="127" spans="1:6" ht="24.75" customHeight="1">
      <c r="A127" s="101"/>
      <c r="B127" s="105" t="s">
        <v>109</v>
      </c>
      <c r="C127" s="105"/>
      <c r="D127" s="105"/>
      <c r="E127" s="105"/>
      <c r="F127" s="102"/>
    </row>
    <row r="128" spans="1:6" ht="16.5">
      <c r="A128" s="114" t="s">
        <v>52</v>
      </c>
      <c r="B128" s="114"/>
      <c r="C128" s="114"/>
      <c r="D128" s="114"/>
      <c r="E128" s="114"/>
      <c r="F128" s="114"/>
    </row>
    <row r="129" spans="1:6" ht="16.5">
      <c r="A129" s="115" t="s">
        <v>20</v>
      </c>
      <c r="B129" s="115"/>
      <c r="C129" s="115"/>
      <c r="D129" s="115"/>
      <c r="E129" s="115"/>
      <c r="F129" s="115"/>
    </row>
    <row r="130" spans="1:6" ht="15">
      <c r="A130" s="9"/>
      <c r="B130" s="9"/>
      <c r="C130" s="9"/>
      <c r="D130" s="9"/>
      <c r="E130" s="9"/>
      <c r="F130" s="9"/>
    </row>
    <row r="131" spans="1:6" ht="16.5">
      <c r="A131" s="109" t="s">
        <v>3</v>
      </c>
      <c r="B131" s="109" t="s">
        <v>10</v>
      </c>
      <c r="C131" s="111" t="s">
        <v>11</v>
      </c>
      <c r="D131" s="111" t="s">
        <v>12</v>
      </c>
      <c r="E131" s="113" t="s">
        <v>1</v>
      </c>
      <c r="F131" s="113"/>
    </row>
    <row r="132" spans="1:6" ht="16.5">
      <c r="A132" s="110"/>
      <c r="B132" s="110"/>
      <c r="C132" s="112"/>
      <c r="D132" s="112"/>
      <c r="E132" s="17" t="s">
        <v>2</v>
      </c>
      <c r="F132" s="17" t="s">
        <v>0</v>
      </c>
    </row>
    <row r="133" spans="1:6" ht="16.5">
      <c r="A133" s="23">
        <v>1</v>
      </c>
      <c r="B133" s="23">
        <v>2</v>
      </c>
      <c r="C133" s="23">
        <v>3</v>
      </c>
      <c r="D133" s="23">
        <v>4</v>
      </c>
      <c r="E133" s="23">
        <v>5</v>
      </c>
      <c r="F133" s="23">
        <v>6</v>
      </c>
    </row>
    <row r="134" spans="1:6" ht="37.5" customHeight="1">
      <c r="A134" s="96">
        <v>1</v>
      </c>
      <c r="B134" s="97" t="s">
        <v>22</v>
      </c>
      <c r="C134" s="25" t="s">
        <v>17</v>
      </c>
      <c r="D134" s="92">
        <v>0.081</v>
      </c>
      <c r="E134" s="1"/>
      <c r="F134" s="6"/>
    </row>
    <row r="135" spans="1:6" ht="27" customHeight="1">
      <c r="A135" s="96">
        <v>2</v>
      </c>
      <c r="B135" s="98" t="s">
        <v>32</v>
      </c>
      <c r="C135" s="25" t="s">
        <v>13</v>
      </c>
      <c r="D135" s="92">
        <f>81*0.0006</f>
        <v>0.0486</v>
      </c>
      <c r="E135" s="1"/>
      <c r="F135" s="6"/>
    </row>
    <row r="136" spans="1:6" ht="49.5">
      <c r="A136" s="96">
        <v>3</v>
      </c>
      <c r="B136" s="97" t="s">
        <v>15</v>
      </c>
      <c r="C136" s="25" t="s">
        <v>17</v>
      </c>
      <c r="D136" s="92">
        <v>0.081</v>
      </c>
      <c r="E136" s="1"/>
      <c r="F136" s="6"/>
    </row>
    <row r="137" spans="1:6" ht="16.5" customHeight="1">
      <c r="A137" s="101"/>
      <c r="B137" s="105" t="s">
        <v>101</v>
      </c>
      <c r="C137" s="105"/>
      <c r="D137" s="105"/>
      <c r="E137" s="105"/>
      <c r="F137" s="102"/>
    </row>
    <row r="138" spans="1:6" ht="16.5">
      <c r="A138" s="103"/>
      <c r="B138" s="106" t="s">
        <v>100</v>
      </c>
      <c r="C138" s="107"/>
      <c r="D138" s="107"/>
      <c r="E138" s="108"/>
      <c r="F138" s="102"/>
    </row>
    <row r="139" spans="1:6" ht="16.5">
      <c r="A139" s="104"/>
      <c r="B139" s="106" t="s">
        <v>94</v>
      </c>
      <c r="C139" s="107"/>
      <c r="D139" s="107"/>
      <c r="E139" s="108"/>
      <c r="F139" s="102"/>
    </row>
    <row r="140" spans="1:6" ht="16.5">
      <c r="A140" s="104"/>
      <c r="B140" s="106" t="s">
        <v>14</v>
      </c>
      <c r="C140" s="107"/>
      <c r="D140" s="107"/>
      <c r="E140" s="108"/>
      <c r="F140" s="102"/>
    </row>
    <row r="141" spans="1:6" ht="16.5">
      <c r="A141" s="104"/>
      <c r="B141" s="106" t="s">
        <v>95</v>
      </c>
      <c r="C141" s="107"/>
      <c r="D141" s="107"/>
      <c r="E141" s="108"/>
      <c r="F141" s="102"/>
    </row>
    <row r="142" spans="1:6" ht="16.5">
      <c r="A142" s="104"/>
      <c r="B142" s="106" t="s">
        <v>96</v>
      </c>
      <c r="C142" s="107"/>
      <c r="D142" s="107"/>
      <c r="E142" s="108"/>
      <c r="F142" s="102"/>
    </row>
    <row r="143" spans="1:6" ht="16.5">
      <c r="A143" s="104"/>
      <c r="B143" s="116" t="s">
        <v>97</v>
      </c>
      <c r="C143" s="116"/>
      <c r="D143" s="116"/>
      <c r="E143" s="116"/>
      <c r="F143" s="102"/>
    </row>
    <row r="144" spans="1:6" ht="16.5">
      <c r="A144" s="104"/>
      <c r="B144" s="117" t="s">
        <v>98</v>
      </c>
      <c r="C144" s="118"/>
      <c r="D144" s="118"/>
      <c r="E144" s="119"/>
      <c r="F144" s="102"/>
    </row>
    <row r="145" spans="1:6" ht="12.75">
      <c r="A145" s="120" t="s">
        <v>99</v>
      </c>
      <c r="B145" s="120"/>
      <c r="C145" s="120"/>
      <c r="D145" s="120"/>
      <c r="E145" s="120"/>
      <c r="F145" s="120"/>
    </row>
    <row r="146" spans="1:6" ht="12.75">
      <c r="A146" s="121"/>
      <c r="B146" s="121"/>
      <c r="C146" s="121"/>
      <c r="D146" s="121"/>
      <c r="E146" s="121"/>
      <c r="F146" s="121"/>
    </row>
    <row r="147" spans="1:6" ht="12.75">
      <c r="A147" s="121"/>
      <c r="B147" s="121"/>
      <c r="C147" s="121"/>
      <c r="D147" s="121"/>
      <c r="E147" s="121"/>
      <c r="F147" s="121"/>
    </row>
    <row r="148" spans="1:6" ht="12.75">
      <c r="A148" s="121"/>
      <c r="B148" s="121"/>
      <c r="C148" s="121"/>
      <c r="D148" s="121"/>
      <c r="E148" s="121"/>
      <c r="F148" s="121"/>
    </row>
    <row r="149" spans="1:6" ht="12.75">
      <c r="A149" s="121"/>
      <c r="B149" s="121"/>
      <c r="C149" s="121"/>
      <c r="D149" s="121"/>
      <c r="E149" s="121"/>
      <c r="F149" s="121"/>
    </row>
    <row r="150" spans="1:6" ht="12.75">
      <c r="A150" s="121"/>
      <c r="B150" s="121"/>
      <c r="C150" s="121"/>
      <c r="D150" s="121"/>
      <c r="E150" s="121"/>
      <c r="F150" s="121"/>
    </row>
  </sheetData>
  <sheetProtection/>
  <mergeCells count="93">
    <mergeCell ref="D106:D107"/>
    <mergeCell ref="D119:D120"/>
    <mergeCell ref="D131:D132"/>
    <mergeCell ref="D6:D7"/>
    <mergeCell ref="C6:C7"/>
    <mergeCell ref="E6:F6"/>
    <mergeCell ref="A6:A7"/>
    <mergeCell ref="B6:B7"/>
    <mergeCell ref="A2:F2"/>
    <mergeCell ref="A3:F3"/>
    <mergeCell ref="A4:F4"/>
    <mergeCell ref="A5:F5"/>
    <mergeCell ref="A28:F28"/>
    <mergeCell ref="A17:A18"/>
    <mergeCell ref="B17:B18"/>
    <mergeCell ref="C17:C18"/>
    <mergeCell ref="E17:F17"/>
    <mergeCell ref="A15:F15"/>
    <mergeCell ref="A16:F16"/>
    <mergeCell ref="D17:D18"/>
    <mergeCell ref="A42:F42"/>
    <mergeCell ref="A29:F29"/>
    <mergeCell ref="A30:A31"/>
    <mergeCell ref="B30:B31"/>
    <mergeCell ref="C30:C31"/>
    <mergeCell ref="E30:F30"/>
    <mergeCell ref="D30:D31"/>
    <mergeCell ref="A61:F61"/>
    <mergeCell ref="A43:F43"/>
    <mergeCell ref="A44:F44"/>
    <mergeCell ref="A45:A46"/>
    <mergeCell ref="B45:B46"/>
    <mergeCell ref="C45:C46"/>
    <mergeCell ref="E45:F45"/>
    <mergeCell ref="D45:D46"/>
    <mergeCell ref="A62:F62"/>
    <mergeCell ref="A63:F63"/>
    <mergeCell ref="A64:A65"/>
    <mergeCell ref="B64:B65"/>
    <mergeCell ref="C64:C65"/>
    <mergeCell ref="E64:F64"/>
    <mergeCell ref="D64:D65"/>
    <mergeCell ref="A81:A82"/>
    <mergeCell ref="B81:B82"/>
    <mergeCell ref="C81:C82"/>
    <mergeCell ref="E81:F81"/>
    <mergeCell ref="A78:F78"/>
    <mergeCell ref="A79:F79"/>
    <mergeCell ref="A80:F80"/>
    <mergeCell ref="D81:D82"/>
    <mergeCell ref="C106:C107"/>
    <mergeCell ref="E106:F106"/>
    <mergeCell ref="A103:F103"/>
    <mergeCell ref="A89:F89"/>
    <mergeCell ref="A90:F90"/>
    <mergeCell ref="A92:A93"/>
    <mergeCell ref="B92:B93"/>
    <mergeCell ref="C92:C93"/>
    <mergeCell ref="E92:F92"/>
    <mergeCell ref="D92:D93"/>
    <mergeCell ref="B116:E116"/>
    <mergeCell ref="B101:E101"/>
    <mergeCell ref="B88:E88"/>
    <mergeCell ref="B77:E77"/>
    <mergeCell ref="B14:E14"/>
    <mergeCell ref="B60:E60"/>
    <mergeCell ref="B41:E41"/>
    <mergeCell ref="A104:F104"/>
    <mergeCell ref="A106:A107"/>
    <mergeCell ref="B106:B107"/>
    <mergeCell ref="A118:F118"/>
    <mergeCell ref="B143:E143"/>
    <mergeCell ref="B144:E144"/>
    <mergeCell ref="A145:F150"/>
    <mergeCell ref="A119:A120"/>
    <mergeCell ref="A117:F117"/>
    <mergeCell ref="A129:F129"/>
    <mergeCell ref="B141:E141"/>
    <mergeCell ref="B142:E142"/>
    <mergeCell ref="B127:E127"/>
    <mergeCell ref="A131:A132"/>
    <mergeCell ref="C131:C132"/>
    <mergeCell ref="E131:F131"/>
    <mergeCell ref="B137:E137"/>
    <mergeCell ref="B138:E138"/>
    <mergeCell ref="B139:E139"/>
    <mergeCell ref="B140:E140"/>
    <mergeCell ref="B27:E27"/>
    <mergeCell ref="B119:B120"/>
    <mergeCell ref="C119:C120"/>
    <mergeCell ref="E119:F119"/>
    <mergeCell ref="B131:B132"/>
    <mergeCell ref="A128:F128"/>
  </mergeCells>
  <printOptions/>
  <pageMargins left="0.39" right="0.32" top="0.36" bottom="0.3" header="0.25" footer="0.19"/>
  <pageSetup horizontalDpi="600" verticalDpi="600" orientation="landscape" paperSize="9" scale="81" r:id="rId1"/>
  <rowBreaks count="2" manualBreakCount="2">
    <brk id="91" max="255" man="1"/>
    <brk id="1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2016-04-09T17:57:07Z</cp:lastPrinted>
  <dcterms:created xsi:type="dcterms:W3CDTF">2008-10-11T15:37:04Z</dcterms:created>
  <dcterms:modified xsi:type="dcterms:W3CDTF">2016-04-13T10:27:07Z</dcterms:modified>
  <cp:category/>
  <cp:version/>
  <cp:contentType/>
  <cp:contentStatus/>
</cp:coreProperties>
</file>