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acxaani" sheetId="1" r:id="rId1"/>
  </sheets>
  <definedNames>
    <definedName name="_xlnm.Print_Area" localSheetId="0">'macxaani'!$A$1:$M$86</definedName>
  </definedNames>
  <calcPr fullCalcOnLoad="1"/>
</workbook>
</file>

<file path=xl/sharedStrings.xml><?xml version="1.0" encoding="utf-8"?>
<sst xmlns="http://schemas.openxmlformats.org/spreadsheetml/2006/main" count="203" uniqueCount="95">
  <si>
    <t>masala</t>
  </si>
  <si>
    <t>xelfasi</t>
  </si>
  <si>
    <t>sul</t>
  </si>
  <si>
    <t xml:space="preserve">განზ. </t>
  </si>
  <si>
    <t>transporti</t>
  </si>
  <si>
    <t>jami</t>
  </si>
  <si>
    <t>erT. fasi</t>
  </si>
  <si>
    <t>raodenoba</t>
  </si>
  <si>
    <t>samuSaos dasaxeleba</t>
  </si>
  <si>
    <t>#</t>
  </si>
  <si>
    <t>c</t>
  </si>
  <si>
    <t>m2</t>
  </si>
  <si>
    <t>samSeneblo samuSaoebi</t>
  </si>
  <si>
    <t>m3</t>
  </si>
  <si>
    <t>t</t>
  </si>
  <si>
    <t>kg</t>
  </si>
  <si>
    <t>kv.m</t>
  </si>
  <si>
    <t>normiT</t>
  </si>
  <si>
    <t xml:space="preserve">sademontaJo samuSaoebi </t>
  </si>
  <si>
    <t>SromiTi resursebi</t>
  </si>
  <si>
    <t>kac/sT</t>
  </si>
  <si>
    <t>46-32-3</t>
  </si>
  <si>
    <t xml:space="preserve">arsebuli xis kar-fanjris demontaJi </t>
  </si>
  <si>
    <t>r21-87</t>
  </si>
  <si>
    <t>Senobis gasufTaveba samSeneblo nagvisgan</t>
  </si>
  <si>
    <t>საბაზრო</t>
  </si>
  <si>
    <t>samSeneblo nagvis datvirTva xeliT a/m</t>
  </si>
  <si>
    <t>samSeneblo nagvis transportireba 2 km-ze</t>
  </si>
  <si>
    <t>sxva manqanebi</t>
  </si>
  <si>
    <t>lari</t>
  </si>
  <si>
    <t>8-5-9</t>
  </si>
  <si>
    <t>bloki 39*39*19</t>
  </si>
  <si>
    <t>sxva masalebi</t>
  </si>
  <si>
    <t xml:space="preserve">SromiTi resursebi </t>
  </si>
  <si>
    <t xml:space="preserve">sxva manqanebi </t>
  </si>
  <si>
    <t>gaji</t>
  </si>
  <si>
    <t>wyali</t>
  </si>
  <si>
    <t>9-14-5</t>
  </si>
  <si>
    <t>satransporto xarji masalaze</t>
  </si>
  <si>
    <t>zednadebi xarji</t>
  </si>
  <si>
    <t>gegmiuri dagroveba</t>
  </si>
  <si>
    <t>cementis xsnari m100</t>
  </si>
  <si>
    <t>15-55-5</t>
  </si>
  <si>
    <t>metaloplastmasis fanjrebi furnituriT (mwerebisagan damcavi badiT)</t>
  </si>
  <si>
    <t>kedlebis da Weris  lesva gajiT nawilobriv</t>
  </si>
  <si>
    <t>46-15-2</t>
  </si>
  <si>
    <t>proeqtiT</t>
  </si>
  <si>
    <t>15-168-7</t>
  </si>
  <si>
    <t xml:space="preserve">kedlebis da Weris SefiTxvna - Rebva ori fena wyalemulsiuri saRebaviT </t>
  </si>
  <si>
    <t xml:space="preserve">saRebavi wyalemulsiuri  </t>
  </si>
  <si>
    <t>fiTxi</t>
  </si>
  <si>
    <t xml:space="preserve">11-8-1;2      </t>
  </si>
  <si>
    <t>grZ.m</t>
  </si>
  <si>
    <t>kedlebidan da Weridan dazinebuli nalesis moxsna</t>
  </si>
  <si>
    <t>iatakis moWimvis mowyoba sisqiT 30mm</t>
  </si>
  <si>
    <t>11-27-5</t>
  </si>
  <si>
    <t>iatakis laminirebuli fila 18 mm</t>
  </si>
  <si>
    <t>plintusi laminirebuli</t>
  </si>
  <si>
    <t>grZ/m</t>
  </si>
  <si>
    <t>eleqtrogayvanilobis mowyoba</t>
  </si>
  <si>
    <t>wert.</t>
  </si>
  <si>
    <t>el. faris montaJi 24 avtomatiT</t>
  </si>
  <si>
    <t>komp.</t>
  </si>
  <si>
    <t xml:space="preserve">sanaTi - ganaTebis </t>
  </si>
  <si>
    <t>spilenZis sadeni 2*2.5</t>
  </si>
  <si>
    <t>gamanawilebeli kolofi</t>
  </si>
  <si>
    <t>CamrTveli oriani</t>
  </si>
  <si>
    <t>tixrebis mowyoba TabaSir-muyaos  filebiT liTonis karkasze 1+1</t>
  </si>
  <si>
    <t>12-8_5</t>
  </si>
  <si>
    <t>gadaxurvis mowyoba moTuTiebuli furclebisgan (0,5mm)</t>
  </si>
  <si>
    <t>Sromis danaxarji</t>
  </si>
  <si>
    <t>k/s</t>
  </si>
  <si>
    <t>moTuTiebuli Tunuqi  (0,5mm)</t>
  </si>
  <si>
    <t>TviT mWreli Surufi</t>
  </si>
  <si>
    <t>sayrdenis samagri "skobi"</t>
  </si>
  <si>
    <t>silikoni</t>
  </si>
  <si>
    <t>12-8_3</t>
  </si>
  <si>
    <t>wyal sawreti milis mowyoba  (plastmasis d=150 მმ)</t>
  </si>
  <si>
    <t>ც</t>
  </si>
  <si>
    <t xml:space="preserve">q/cementis xsnari m200 </t>
  </si>
  <si>
    <t>Stefseli damiwebiT</t>
  </si>
  <si>
    <t>რკინის kari, saketiT</t>
  </si>
  <si>
    <t xml:space="preserve"> fanjris Riobebis niSebis წყობა წვრილი სამშენებლო ბლოკით</t>
  </si>
  <si>
    <t xml:space="preserve">metaloplastmasis ორმაგი minapaketiს  fanjris blokis mowyoba,გასანიავებელი სარკმლით(5cali) </t>
  </si>
  <si>
    <t xml:space="preserve">რკინის ყრუ  karis blokis mowyoba(1c) </t>
  </si>
  <si>
    <t>iatakis mowyoba ლამინირებული პარკეტით sisqiT18mm , plintusebiს მოწყობით</t>
  </si>
  <si>
    <t>საწვიმარი ღარის ძაბრი პლასმასის დ=150მმ</t>
  </si>
  <si>
    <t>პლასმასის მილი დ=150მმ</t>
  </si>
  <si>
    <t>მილის სამაგრი პლასტმასის დ=150მმ</t>
  </si>
  <si>
    <t>მუხლი პლასმასის დ=150მმ</t>
  </si>
  <si>
    <t>magida kompiuteris</t>
  </si>
  <si>
    <t>skami kompiuteris</t>
  </si>
  <si>
    <t xml:space="preserve">metaloplastmasis fanjris rafa </t>
  </si>
  <si>
    <t>%</t>
  </si>
  <si>
    <t>dedofliswyaros municipalitetis სოფელ z/maCxaanSi mdebare kulturis saxlSi oTaxis reabilitaciis  samuSaoebis  xarjTaRricxva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</si>
</sst>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0"/>
    <numFmt numFmtId="188" formatCode="0.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2"/>
      <color indexed="10"/>
      <name val="AcadNusx"/>
      <family val="0"/>
    </font>
    <font>
      <b/>
      <sz val="12"/>
      <name val="Sylfae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cadNusx"/>
      <family val="0"/>
    </font>
    <font>
      <b/>
      <sz val="12"/>
      <color indexed="8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cadNusx"/>
      <family val="0"/>
    </font>
    <font>
      <sz val="12"/>
      <color theme="1"/>
      <name val="AcadNusx"/>
      <family val="0"/>
    </font>
    <font>
      <b/>
      <sz val="12"/>
      <color theme="1"/>
      <name val="Calibri"/>
      <family val="2"/>
    </font>
    <font>
      <sz val="11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/>
      <top style="thin">
        <color rgb="FF000000"/>
      </top>
      <bottom/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49" fontId="4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49" fontId="4" fillId="0" borderId="14" xfId="0" applyNumberFormat="1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2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2" fontId="5" fillId="0" borderId="0" xfId="0" applyNumberFormat="1" applyFont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4" fillId="33" borderId="10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2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47" fillId="0" borderId="15" xfId="0" applyFont="1" applyFill="1" applyBorder="1" applyAlignment="1" applyProtection="1">
      <alignment horizontal="center" vertical="center"/>
      <protection hidden="1"/>
    </xf>
    <xf numFmtId="14" fontId="47" fillId="0" borderId="15" xfId="0" applyNumberFormat="1" applyFont="1" applyBorder="1" applyAlignment="1" applyProtection="1">
      <alignment horizontal="center" vertical="center"/>
      <protection hidden="1"/>
    </xf>
    <xf numFmtId="0" fontId="47" fillId="0" borderId="16" xfId="0" applyFont="1" applyFill="1" applyBorder="1" applyAlignment="1" applyProtection="1">
      <alignment horizontal="left" vertical="top" wrapText="1"/>
      <protection hidden="1"/>
    </xf>
    <xf numFmtId="0" fontId="47" fillId="0" borderId="16" xfId="0" applyFont="1" applyFill="1" applyBorder="1" applyAlignment="1" applyProtection="1">
      <alignment horizontal="center" vertical="center" wrapText="1"/>
      <protection hidden="1"/>
    </xf>
    <xf numFmtId="0" fontId="48" fillId="0" borderId="16" xfId="0" applyFont="1" applyFill="1" applyBorder="1" applyAlignment="1" applyProtection="1">
      <alignment horizontal="center" vertical="center" wrapText="1"/>
      <protection hidden="1"/>
    </xf>
    <xf numFmtId="0" fontId="47" fillId="0" borderId="10" xfId="0" applyFont="1" applyFill="1" applyBorder="1" applyAlignment="1" applyProtection="1">
      <alignment horizontal="center" vertical="center"/>
      <protection hidden="1"/>
    </xf>
    <xf numFmtId="14" fontId="49" fillId="0" borderId="10" xfId="0" applyNumberFormat="1" applyFont="1" applyBorder="1" applyAlignment="1" applyProtection="1">
      <alignment vertical="center"/>
      <protection hidden="1"/>
    </xf>
    <xf numFmtId="0" fontId="48" fillId="0" borderId="17" xfId="0" applyFont="1" applyFill="1" applyBorder="1" applyAlignment="1" applyProtection="1">
      <alignment horizontal="left" vertical="top" wrapText="1"/>
      <protection hidden="1"/>
    </xf>
    <xf numFmtId="0" fontId="48" fillId="0" borderId="18" xfId="0" applyFont="1" applyFill="1" applyBorder="1" applyAlignment="1" applyProtection="1">
      <alignment horizontal="center" vertical="center" wrapText="1"/>
      <protection hidden="1"/>
    </xf>
    <xf numFmtId="0" fontId="48" fillId="0" borderId="17" xfId="0" applyFont="1" applyFill="1" applyBorder="1" applyAlignment="1" applyProtection="1">
      <alignment horizontal="left" vertical="center" wrapText="1"/>
      <protection hidden="1"/>
    </xf>
    <xf numFmtId="0" fontId="48" fillId="0" borderId="18" xfId="0" applyFont="1" applyFill="1" applyBorder="1" applyAlignment="1" applyProtection="1">
      <alignment horizontal="center" vertical="top" wrapText="1"/>
      <protection hidden="1"/>
    </xf>
    <xf numFmtId="184" fontId="48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48" fillId="0" borderId="19" xfId="0" applyFont="1" applyFill="1" applyBorder="1" applyAlignment="1" applyProtection="1">
      <alignment horizontal="left" vertical="top" wrapText="1"/>
      <protection hidden="1"/>
    </xf>
    <xf numFmtId="0" fontId="48" fillId="0" borderId="20" xfId="0" applyFont="1" applyFill="1" applyBorder="1" applyAlignment="1" applyProtection="1">
      <alignment horizontal="center" vertical="center" wrapText="1"/>
      <protection hidden="1"/>
    </xf>
    <xf numFmtId="1" fontId="48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8" fillId="0" borderId="21" xfId="0" applyFont="1" applyFill="1" applyBorder="1" applyAlignment="1" applyProtection="1">
      <alignment horizontal="left" vertical="top" wrapText="1"/>
      <protection hidden="1"/>
    </xf>
    <xf numFmtId="0" fontId="48" fillId="0" borderId="11" xfId="0" applyFont="1" applyFill="1" applyBorder="1" applyAlignment="1" applyProtection="1">
      <alignment horizontal="center" vertical="center" wrapText="1"/>
      <protection hidden="1"/>
    </xf>
    <xf numFmtId="0" fontId="48" fillId="0" borderId="19" xfId="0" applyFont="1" applyFill="1" applyBorder="1" applyAlignment="1" applyProtection="1">
      <alignment horizontal="center" vertical="center" wrapText="1"/>
      <protection hidden="1"/>
    </xf>
    <xf numFmtId="1" fontId="4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8" fillId="0" borderId="13" xfId="0" applyFont="1" applyFill="1" applyBorder="1" applyAlignment="1" applyProtection="1">
      <alignment horizontal="left" vertical="top" wrapText="1"/>
      <protection hidden="1"/>
    </xf>
    <xf numFmtId="1" fontId="4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22" xfId="0" applyFont="1" applyFill="1" applyBorder="1" applyAlignment="1" applyProtection="1">
      <alignment horizontal="center" vertical="center"/>
      <protection hidden="1"/>
    </xf>
    <xf numFmtId="0" fontId="47" fillId="0" borderId="23" xfId="0" applyFont="1" applyFill="1" applyBorder="1" applyAlignment="1" applyProtection="1">
      <alignment horizontal="center" vertical="center"/>
      <protection hidden="1"/>
    </xf>
    <xf numFmtId="0" fontId="47" fillId="0" borderId="18" xfId="0" applyFont="1" applyFill="1" applyBorder="1" applyAlignment="1" applyProtection="1">
      <alignment horizontal="left" vertical="top" wrapText="1"/>
      <protection hidden="1"/>
    </xf>
    <xf numFmtId="0" fontId="47" fillId="0" borderId="18" xfId="0" applyFont="1" applyFill="1" applyBorder="1" applyAlignment="1" applyProtection="1">
      <alignment horizontal="center" vertical="center" wrapText="1"/>
      <protection hidden="1"/>
    </xf>
    <xf numFmtId="0" fontId="5" fillId="33" borderId="13" xfId="0" applyFont="1" applyFill="1" applyBorder="1" applyAlignment="1" applyProtection="1">
      <alignment horizontal="left" vertical="center" wrapText="1"/>
      <protection hidden="1"/>
    </xf>
    <xf numFmtId="0" fontId="47" fillId="0" borderId="11" xfId="0" applyFont="1" applyFill="1" applyBorder="1" applyAlignment="1" applyProtection="1">
      <alignment horizontal="center" vertical="center"/>
      <protection hidden="1"/>
    </xf>
    <xf numFmtId="0" fontId="48" fillId="0" borderId="24" xfId="0" applyFont="1" applyFill="1" applyBorder="1" applyAlignment="1" applyProtection="1">
      <alignment horizontal="left" vertical="top" wrapText="1"/>
      <protection hidden="1"/>
    </xf>
    <xf numFmtId="0" fontId="3" fillId="33" borderId="10" xfId="0" applyFont="1" applyFill="1" applyBorder="1" applyAlignment="1" applyProtection="1">
      <alignment horizontal="left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50" fillId="0" borderId="18" xfId="0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48" fillId="0" borderId="25" xfId="0" applyFont="1" applyFill="1" applyBorder="1" applyAlignment="1" applyProtection="1">
      <alignment horizontal="center" vertical="center"/>
      <protection hidden="1"/>
    </xf>
    <xf numFmtId="0" fontId="48" fillId="0" borderId="10" xfId="0" applyFont="1" applyFill="1" applyBorder="1" applyAlignment="1" applyProtection="1">
      <alignment horizontal="center" vertical="center"/>
      <protection hidden="1"/>
    </xf>
    <xf numFmtId="0" fontId="47" fillId="0" borderId="13" xfId="0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right" vertical="center" wrapText="1"/>
      <protection hidden="1"/>
    </xf>
    <xf numFmtId="9" fontId="0" fillId="0" borderId="0" xfId="58" applyFont="1" applyAlignment="1" applyProtection="1">
      <alignment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2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4" xfId="0" applyNumberFormat="1" applyFont="1" applyBorder="1" applyAlignment="1" applyProtection="1">
      <alignment horizontal="center" vertical="center" wrapText="1"/>
      <protection locked="0"/>
    </xf>
    <xf numFmtId="0" fontId="48" fillId="0" borderId="16" xfId="0" applyFont="1" applyFill="1" applyBorder="1" applyAlignment="1" applyProtection="1">
      <alignment horizontal="center" vertical="center" wrapText="1"/>
      <protection locked="0"/>
    </xf>
    <xf numFmtId="2" fontId="4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8" xfId="0" applyFont="1" applyFill="1" applyBorder="1" applyAlignment="1" applyProtection="1">
      <alignment horizontal="center" vertical="center" wrapText="1"/>
      <protection locked="0"/>
    </xf>
    <xf numFmtId="2" fontId="4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20" xfId="0" applyFont="1" applyFill="1" applyBorder="1" applyAlignment="1" applyProtection="1">
      <alignment horizontal="center" vertical="center" wrapText="1"/>
      <protection locked="0"/>
    </xf>
    <xf numFmtId="2" fontId="4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2" fontId="4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2" fontId="48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4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Fill="1" applyBorder="1" applyAlignment="1" applyProtection="1">
      <alignment horizontal="center" wrapText="1"/>
      <protection locked="0"/>
    </xf>
    <xf numFmtId="2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wrapText="1"/>
      <protection locked="0"/>
    </xf>
    <xf numFmtId="0" fontId="48" fillId="0" borderId="10" xfId="0" applyFont="1" applyFill="1" applyBorder="1" applyAlignment="1" applyProtection="1">
      <alignment horizontal="center" wrapText="1"/>
      <protection locked="0"/>
    </xf>
    <xf numFmtId="2" fontId="47" fillId="0" borderId="12" xfId="0" applyNumberFormat="1" applyFont="1" applyFill="1" applyBorder="1" applyAlignment="1" applyProtection="1">
      <alignment horizontal="center" wrapText="1"/>
      <protection locked="0"/>
    </xf>
    <xf numFmtId="2" fontId="47" fillId="0" borderId="10" xfId="0" applyNumberFormat="1" applyFont="1" applyFill="1" applyBorder="1" applyAlignment="1" applyProtection="1">
      <alignment horizont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wrapText="1"/>
      <protection locked="0"/>
    </xf>
    <xf numFmtId="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)" TargetMode="External" /><Relationship Id="rId2" Type="http://schemas.openxmlformats.org/officeDocument/2006/relationships/hyperlink" Target="javascript:void()" TargetMode="External" /><Relationship Id="rId3" Type="http://schemas.openxmlformats.org/officeDocument/2006/relationships/hyperlink" Target="javascript:void(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14325"/>
    <xdr:sp>
      <xdr:nvSpPr>
        <xdr:cNvPr id="1" name="AutoShape 1" descr="stat20"/>
        <xdr:cNvSpPr>
          <a:spLocks noChangeAspect="1"/>
        </xdr:cNvSpPr>
      </xdr:nvSpPr>
      <xdr:spPr>
        <a:xfrm>
          <a:off x="3048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14325"/>
    <xdr:sp>
      <xdr:nvSpPr>
        <xdr:cNvPr id="2" name="AutoShape 2" descr="profile24_0">
          <a:hlinkClick r:id="rId1"/>
        </xdr:cNvPr>
        <xdr:cNvSpPr>
          <a:spLocks noChangeAspect="1"/>
        </xdr:cNvSpPr>
      </xdr:nvSpPr>
      <xdr:spPr>
        <a:xfrm>
          <a:off x="12573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400050</xdr:colOff>
      <xdr:row>0</xdr:row>
      <xdr:rowOff>0</xdr:rowOff>
    </xdr:from>
    <xdr:ext cx="304800" cy="314325"/>
    <xdr:sp>
      <xdr:nvSpPr>
        <xdr:cNvPr id="3" name="AutoShape 1" descr="stat20"/>
        <xdr:cNvSpPr>
          <a:spLocks noChangeAspect="1"/>
        </xdr:cNvSpPr>
      </xdr:nvSpPr>
      <xdr:spPr>
        <a:xfrm>
          <a:off x="70485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14325"/>
    <xdr:sp>
      <xdr:nvSpPr>
        <xdr:cNvPr id="4" name="AutoShape 2" descr="profile24_0">
          <a:hlinkClick r:id="rId2"/>
        </xdr:cNvPr>
        <xdr:cNvSpPr>
          <a:spLocks noChangeAspect="1"/>
        </xdr:cNvSpPr>
      </xdr:nvSpPr>
      <xdr:spPr>
        <a:xfrm>
          <a:off x="12573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304800" cy="28575"/>
    <xdr:sp>
      <xdr:nvSpPr>
        <xdr:cNvPr id="5" name="AutoShape 1" descr="stat20"/>
        <xdr:cNvSpPr>
          <a:spLocks noChangeAspect="1"/>
        </xdr:cNvSpPr>
      </xdr:nvSpPr>
      <xdr:spPr>
        <a:xfrm>
          <a:off x="1257300" y="262604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04800" cy="28575"/>
    <xdr:sp>
      <xdr:nvSpPr>
        <xdr:cNvPr id="6" name="AutoShape 2" descr="profile24_0">
          <a:hlinkClick r:id="rId3"/>
        </xdr:cNvPr>
        <xdr:cNvSpPr>
          <a:spLocks noChangeAspect="1"/>
        </xdr:cNvSpPr>
      </xdr:nvSpPr>
      <xdr:spPr>
        <a:xfrm>
          <a:off x="4076700" y="262604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304800" cy="28575"/>
    <xdr:sp>
      <xdr:nvSpPr>
        <xdr:cNvPr id="7" name="AutoShape 1" descr="stat20"/>
        <xdr:cNvSpPr>
          <a:spLocks noChangeAspect="1"/>
        </xdr:cNvSpPr>
      </xdr:nvSpPr>
      <xdr:spPr>
        <a:xfrm>
          <a:off x="1257300" y="262604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SheetLayoutView="75" zoomScalePageLayoutView="0" workbookViewId="0" topLeftCell="A73">
      <selection activeCell="A1" sqref="A1:M1"/>
    </sheetView>
  </sheetViews>
  <sheetFormatPr defaultColWidth="9.140625" defaultRowHeight="12.75"/>
  <cols>
    <col min="1" max="1" width="4.57421875" style="4" customWidth="1"/>
    <col min="2" max="2" width="14.28125" style="4" customWidth="1"/>
    <col min="3" max="3" width="42.28125" style="4" customWidth="1"/>
    <col min="4" max="4" width="10.28125" style="4" customWidth="1"/>
    <col min="5" max="5" width="13.140625" style="4" customWidth="1"/>
    <col min="6" max="6" width="10.140625" style="4" customWidth="1"/>
    <col min="7" max="7" width="7.140625" style="4" customWidth="1"/>
    <col min="8" max="8" width="10.28125" style="4" customWidth="1"/>
    <col min="9" max="9" width="5.28125" style="4" customWidth="1"/>
    <col min="10" max="10" width="9.421875" style="4" customWidth="1"/>
    <col min="11" max="11" width="5.00390625" style="4" customWidth="1"/>
    <col min="12" max="12" width="8.57421875" style="4" customWidth="1"/>
    <col min="13" max="13" width="10.7109375" style="4" customWidth="1"/>
    <col min="14" max="15" width="9.140625" style="4" customWidth="1"/>
    <col min="16" max="16" width="32.7109375" style="4" customWidth="1"/>
    <col min="17" max="16384" width="9.140625" style="4" customWidth="1"/>
  </cols>
  <sheetData>
    <row r="1" spans="1:15" ht="36.75" customHeight="1">
      <c r="A1" s="1" t="s">
        <v>94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spans="1:15" ht="16.5">
      <c r="A2" s="5"/>
      <c r="B2" s="6"/>
      <c r="C2" s="7"/>
      <c r="D2" s="8"/>
      <c r="E2" s="8"/>
      <c r="F2" s="8"/>
      <c r="G2" s="9"/>
      <c r="H2" s="9"/>
      <c r="I2" s="9"/>
      <c r="J2" s="8"/>
      <c r="K2" s="8"/>
      <c r="L2" s="8"/>
      <c r="M2" s="8"/>
      <c r="N2" s="3"/>
      <c r="O2" s="3"/>
    </row>
    <row r="3" spans="1:15" ht="16.5">
      <c r="A3" s="10" t="s">
        <v>9</v>
      </c>
      <c r="B3" s="11"/>
      <c r="C3" s="12" t="s">
        <v>8</v>
      </c>
      <c r="D3" s="10" t="s">
        <v>3</v>
      </c>
      <c r="E3" s="10" t="s">
        <v>7</v>
      </c>
      <c r="F3" s="13"/>
      <c r="G3" s="14" t="s">
        <v>0</v>
      </c>
      <c r="H3" s="14"/>
      <c r="I3" s="10" t="s">
        <v>1</v>
      </c>
      <c r="J3" s="10"/>
      <c r="K3" s="15" t="s">
        <v>4</v>
      </c>
      <c r="L3" s="16"/>
      <c r="M3" s="10" t="s">
        <v>2</v>
      </c>
      <c r="N3" s="3"/>
      <c r="O3" s="3"/>
    </row>
    <row r="4" spans="1:15" ht="66">
      <c r="A4" s="10"/>
      <c r="B4" s="17"/>
      <c r="C4" s="18"/>
      <c r="D4" s="10"/>
      <c r="E4" s="19" t="s">
        <v>17</v>
      </c>
      <c r="F4" s="19" t="s">
        <v>2</v>
      </c>
      <c r="G4" s="20" t="s">
        <v>6</v>
      </c>
      <c r="H4" s="20" t="s">
        <v>5</v>
      </c>
      <c r="I4" s="20" t="s">
        <v>6</v>
      </c>
      <c r="J4" s="19" t="s">
        <v>5</v>
      </c>
      <c r="K4" s="19" t="s">
        <v>6</v>
      </c>
      <c r="L4" s="19" t="s">
        <v>5</v>
      </c>
      <c r="M4" s="10"/>
      <c r="N4" s="3"/>
      <c r="O4" s="3"/>
    </row>
    <row r="5" spans="1:15" ht="16.5">
      <c r="A5" s="19">
        <v>1</v>
      </c>
      <c r="B5" s="17"/>
      <c r="C5" s="21">
        <v>2</v>
      </c>
      <c r="D5" s="19">
        <v>3</v>
      </c>
      <c r="E5" s="21"/>
      <c r="F5" s="21">
        <v>4</v>
      </c>
      <c r="G5" s="20">
        <v>5</v>
      </c>
      <c r="H5" s="22">
        <v>6</v>
      </c>
      <c r="I5" s="20">
        <v>7</v>
      </c>
      <c r="J5" s="21">
        <v>8</v>
      </c>
      <c r="K5" s="19">
        <v>9</v>
      </c>
      <c r="L5" s="21">
        <v>10</v>
      </c>
      <c r="M5" s="19">
        <v>11</v>
      </c>
      <c r="N5" s="3"/>
      <c r="O5" s="3"/>
    </row>
    <row r="6" spans="1:15" ht="31.5" customHeight="1">
      <c r="A6" s="19">
        <v>1</v>
      </c>
      <c r="B6" s="23"/>
      <c r="C6" s="20" t="s">
        <v>18</v>
      </c>
      <c r="D6" s="24"/>
      <c r="E6" s="24"/>
      <c r="F6" s="25"/>
      <c r="G6" s="84"/>
      <c r="H6" s="84"/>
      <c r="I6" s="84"/>
      <c r="J6" s="85"/>
      <c r="K6" s="85"/>
      <c r="L6" s="85"/>
      <c r="M6" s="85"/>
      <c r="N6" s="3"/>
      <c r="O6" s="3"/>
    </row>
    <row r="7" spans="1:15" ht="35.25" customHeight="1">
      <c r="A7" s="20">
        <v>2</v>
      </c>
      <c r="B7" s="26" t="s">
        <v>21</v>
      </c>
      <c r="C7" s="27" t="s">
        <v>22</v>
      </c>
      <c r="D7" s="24" t="s">
        <v>11</v>
      </c>
      <c r="E7" s="24"/>
      <c r="F7" s="25">
        <v>16.2</v>
      </c>
      <c r="G7" s="84"/>
      <c r="H7" s="84"/>
      <c r="I7" s="84"/>
      <c r="J7" s="85"/>
      <c r="K7" s="85"/>
      <c r="L7" s="85"/>
      <c r="M7" s="85"/>
      <c r="N7" s="3"/>
      <c r="O7" s="3"/>
    </row>
    <row r="8" spans="1:15" ht="16.5" customHeight="1">
      <c r="A8" s="20"/>
      <c r="B8" s="23"/>
      <c r="C8" s="28" t="s">
        <v>19</v>
      </c>
      <c r="D8" s="24" t="s">
        <v>20</v>
      </c>
      <c r="E8" s="24">
        <v>0.887</v>
      </c>
      <c r="F8" s="25">
        <f>F7*E8</f>
        <v>14.369399999999999</v>
      </c>
      <c r="G8" s="84"/>
      <c r="H8" s="84"/>
      <c r="I8" s="84"/>
      <c r="J8" s="85"/>
      <c r="K8" s="85"/>
      <c r="L8" s="85"/>
      <c r="M8" s="85"/>
      <c r="N8" s="3"/>
      <c r="O8" s="3"/>
    </row>
    <row r="9" spans="1:15" ht="36.75" customHeight="1">
      <c r="A9" s="24">
        <v>3</v>
      </c>
      <c r="B9" s="26" t="s">
        <v>45</v>
      </c>
      <c r="C9" s="27" t="s">
        <v>53</v>
      </c>
      <c r="D9" s="24" t="s">
        <v>11</v>
      </c>
      <c r="E9" s="29"/>
      <c r="F9" s="25">
        <v>56</v>
      </c>
      <c r="G9" s="84"/>
      <c r="H9" s="84"/>
      <c r="I9" s="84"/>
      <c r="J9" s="85"/>
      <c r="K9" s="85"/>
      <c r="L9" s="85"/>
      <c r="M9" s="85"/>
      <c r="N9" s="3"/>
      <c r="O9" s="3"/>
    </row>
    <row r="10" spans="1:15" ht="21.75" customHeight="1">
      <c r="A10" s="20"/>
      <c r="B10" s="23"/>
      <c r="C10" s="28" t="s">
        <v>19</v>
      </c>
      <c r="D10" s="24" t="s">
        <v>20</v>
      </c>
      <c r="E10" s="24">
        <f>18.6/100</f>
        <v>0.18600000000000003</v>
      </c>
      <c r="F10" s="25">
        <f>F9*E10</f>
        <v>10.416000000000002</v>
      </c>
      <c r="G10" s="84"/>
      <c r="H10" s="84"/>
      <c r="I10" s="84"/>
      <c r="J10" s="85"/>
      <c r="K10" s="85"/>
      <c r="L10" s="85"/>
      <c r="M10" s="85"/>
      <c r="N10" s="3"/>
      <c r="O10" s="3"/>
    </row>
    <row r="11" spans="1:15" ht="39.75" customHeight="1">
      <c r="A11" s="20">
        <v>4</v>
      </c>
      <c r="B11" s="23" t="s">
        <v>23</v>
      </c>
      <c r="C11" s="27" t="s">
        <v>24</v>
      </c>
      <c r="D11" s="30" t="s">
        <v>14</v>
      </c>
      <c r="E11" s="24"/>
      <c r="F11" s="31">
        <v>1.5</v>
      </c>
      <c r="G11" s="84"/>
      <c r="H11" s="84"/>
      <c r="I11" s="84"/>
      <c r="J11" s="85"/>
      <c r="K11" s="85"/>
      <c r="L11" s="85"/>
      <c r="M11" s="85"/>
      <c r="N11" s="3"/>
      <c r="O11" s="3"/>
    </row>
    <row r="12" spans="1:15" ht="20.25" customHeight="1">
      <c r="A12" s="20"/>
      <c r="B12" s="23"/>
      <c r="C12" s="28" t="s">
        <v>19</v>
      </c>
      <c r="D12" s="30" t="s">
        <v>20</v>
      </c>
      <c r="E12" s="24">
        <v>1.85</v>
      </c>
      <c r="F12" s="25">
        <f>F11*E12</f>
        <v>2.7750000000000004</v>
      </c>
      <c r="G12" s="84"/>
      <c r="H12" s="84"/>
      <c r="I12" s="84"/>
      <c r="J12" s="85"/>
      <c r="K12" s="85"/>
      <c r="L12" s="85"/>
      <c r="M12" s="85"/>
      <c r="N12" s="3"/>
      <c r="O12" s="3"/>
    </row>
    <row r="13" spans="1:15" ht="32.25" customHeight="1">
      <c r="A13" s="32">
        <v>6</v>
      </c>
      <c r="B13" s="23" t="s">
        <v>25</v>
      </c>
      <c r="C13" s="27" t="s">
        <v>26</v>
      </c>
      <c r="D13" s="30" t="s">
        <v>14</v>
      </c>
      <c r="E13" s="24"/>
      <c r="F13" s="25">
        <f>F11</f>
        <v>1.5</v>
      </c>
      <c r="G13" s="84"/>
      <c r="H13" s="84"/>
      <c r="I13" s="84"/>
      <c r="J13" s="85"/>
      <c r="K13" s="85"/>
      <c r="L13" s="85"/>
      <c r="M13" s="85"/>
      <c r="N13" s="3"/>
      <c r="O13" s="3"/>
    </row>
    <row r="14" spans="1:15" ht="19.5" customHeight="1">
      <c r="A14" s="20"/>
      <c r="B14" s="23"/>
      <c r="C14" s="28" t="s">
        <v>19</v>
      </c>
      <c r="D14" s="30" t="s">
        <v>20</v>
      </c>
      <c r="E14" s="24">
        <v>0.6</v>
      </c>
      <c r="F14" s="25">
        <f>F13*E14</f>
        <v>0.8999999999999999</v>
      </c>
      <c r="G14" s="84"/>
      <c r="H14" s="84"/>
      <c r="I14" s="84"/>
      <c r="J14" s="85"/>
      <c r="K14" s="85"/>
      <c r="L14" s="85"/>
      <c r="M14" s="85"/>
      <c r="N14" s="3"/>
      <c r="O14" s="3"/>
    </row>
    <row r="15" spans="1:15" ht="33" customHeight="1">
      <c r="A15" s="20">
        <v>5</v>
      </c>
      <c r="B15" s="23" t="s">
        <v>25</v>
      </c>
      <c r="C15" s="27" t="s">
        <v>27</v>
      </c>
      <c r="D15" s="24" t="s">
        <v>14</v>
      </c>
      <c r="E15" s="24"/>
      <c r="F15" s="25">
        <f>F13</f>
        <v>1.5</v>
      </c>
      <c r="G15" s="84"/>
      <c r="H15" s="84"/>
      <c r="I15" s="84"/>
      <c r="J15" s="85"/>
      <c r="K15" s="85"/>
      <c r="L15" s="85"/>
      <c r="M15" s="85"/>
      <c r="N15" s="3"/>
      <c r="O15" s="3"/>
    </row>
    <row r="16" spans="1:15" ht="19.5" customHeight="1">
      <c r="A16" s="20"/>
      <c r="B16" s="23"/>
      <c r="C16" s="20" t="s">
        <v>12</v>
      </c>
      <c r="D16" s="24"/>
      <c r="E16" s="24"/>
      <c r="F16" s="25"/>
      <c r="G16" s="84"/>
      <c r="H16" s="84"/>
      <c r="I16" s="84"/>
      <c r="J16" s="85"/>
      <c r="K16" s="85"/>
      <c r="L16" s="85"/>
      <c r="M16" s="85"/>
      <c r="N16" s="3"/>
      <c r="O16" s="3"/>
    </row>
    <row r="17" spans="1:15" ht="64.5" customHeight="1">
      <c r="A17" s="32">
        <v>6</v>
      </c>
      <c r="B17" s="33" t="s">
        <v>25</v>
      </c>
      <c r="C17" s="27" t="s">
        <v>67</v>
      </c>
      <c r="D17" s="24" t="s">
        <v>11</v>
      </c>
      <c r="E17" s="24"/>
      <c r="F17" s="25">
        <v>6.2</v>
      </c>
      <c r="G17" s="84"/>
      <c r="H17" s="84"/>
      <c r="I17" s="84"/>
      <c r="J17" s="85"/>
      <c r="K17" s="85"/>
      <c r="L17" s="85"/>
      <c r="M17" s="85"/>
      <c r="N17" s="3"/>
      <c r="O17" s="3"/>
    </row>
    <row r="18" spans="1:15" ht="50.25" customHeight="1">
      <c r="A18" s="32">
        <v>7</v>
      </c>
      <c r="B18" s="23" t="s">
        <v>30</v>
      </c>
      <c r="C18" s="27" t="s">
        <v>82</v>
      </c>
      <c r="D18" s="24" t="s">
        <v>13</v>
      </c>
      <c r="E18" s="24"/>
      <c r="F18" s="25">
        <v>3.84</v>
      </c>
      <c r="G18" s="84"/>
      <c r="H18" s="84"/>
      <c r="I18" s="84"/>
      <c r="J18" s="85"/>
      <c r="K18" s="85"/>
      <c r="L18" s="85"/>
      <c r="M18" s="85"/>
      <c r="N18" s="3"/>
      <c r="O18" s="3"/>
    </row>
    <row r="19" spans="1:15" ht="18" customHeight="1">
      <c r="A19" s="20"/>
      <c r="B19" s="23"/>
      <c r="C19" s="28" t="s">
        <v>19</v>
      </c>
      <c r="D19" s="24" t="s">
        <v>20</v>
      </c>
      <c r="E19" s="24">
        <v>3.36</v>
      </c>
      <c r="F19" s="25">
        <f>F18*E19</f>
        <v>12.902399999999998</v>
      </c>
      <c r="G19" s="84"/>
      <c r="H19" s="84"/>
      <c r="I19" s="84"/>
      <c r="J19" s="85"/>
      <c r="K19" s="85"/>
      <c r="L19" s="85"/>
      <c r="M19" s="85"/>
      <c r="N19" s="3"/>
      <c r="O19" s="3"/>
    </row>
    <row r="20" spans="1:15" ht="17.25" customHeight="1">
      <c r="A20" s="20"/>
      <c r="B20" s="23"/>
      <c r="C20" s="28" t="s">
        <v>28</v>
      </c>
      <c r="D20" s="24" t="s">
        <v>29</v>
      </c>
      <c r="E20" s="24">
        <v>0.92</v>
      </c>
      <c r="F20" s="25">
        <f>F18*E20</f>
        <v>3.5328</v>
      </c>
      <c r="G20" s="84"/>
      <c r="H20" s="84"/>
      <c r="I20" s="84"/>
      <c r="J20" s="85"/>
      <c r="K20" s="85"/>
      <c r="L20" s="85"/>
      <c r="M20" s="85"/>
      <c r="N20" s="3"/>
      <c r="O20" s="3"/>
    </row>
    <row r="21" spans="1:15" ht="16.5" customHeight="1">
      <c r="A21" s="20"/>
      <c r="B21" s="23"/>
      <c r="C21" s="28" t="s">
        <v>31</v>
      </c>
      <c r="D21" s="24" t="s">
        <v>10</v>
      </c>
      <c r="E21" s="24">
        <v>65.346</v>
      </c>
      <c r="F21" s="25">
        <f>F18*E21</f>
        <v>250.92864</v>
      </c>
      <c r="G21" s="84"/>
      <c r="H21" s="84"/>
      <c r="I21" s="84"/>
      <c r="J21" s="85"/>
      <c r="K21" s="85"/>
      <c r="L21" s="85"/>
      <c r="M21" s="85"/>
      <c r="N21" s="3"/>
      <c r="O21" s="3"/>
    </row>
    <row r="22" spans="1:15" ht="18.75" customHeight="1">
      <c r="A22" s="32"/>
      <c r="B22" s="23"/>
      <c r="C22" s="28" t="s">
        <v>41</v>
      </c>
      <c r="D22" s="24" t="s">
        <v>13</v>
      </c>
      <c r="E22" s="24">
        <v>0.11</v>
      </c>
      <c r="F22" s="25">
        <f>F18*E22</f>
        <v>0.4224</v>
      </c>
      <c r="G22" s="84"/>
      <c r="H22" s="84"/>
      <c r="I22" s="84"/>
      <c r="J22" s="85"/>
      <c r="K22" s="85"/>
      <c r="L22" s="85"/>
      <c r="M22" s="85"/>
      <c r="N22" s="3"/>
      <c r="O22" s="3"/>
    </row>
    <row r="23" spans="1:15" ht="18" customHeight="1">
      <c r="A23" s="20"/>
      <c r="B23" s="23"/>
      <c r="C23" s="28" t="s">
        <v>32</v>
      </c>
      <c r="D23" s="24" t="s">
        <v>29</v>
      </c>
      <c r="E23" s="24">
        <v>0.16</v>
      </c>
      <c r="F23" s="25">
        <f>F18*E23</f>
        <v>0.6144</v>
      </c>
      <c r="G23" s="84"/>
      <c r="H23" s="84"/>
      <c r="I23" s="84"/>
      <c r="J23" s="85"/>
      <c r="K23" s="85"/>
      <c r="L23" s="85"/>
      <c r="M23" s="85"/>
      <c r="N23" s="3"/>
      <c r="O23" s="3"/>
    </row>
    <row r="24" spans="1:15" ht="34.5" customHeight="1">
      <c r="A24" s="32">
        <v>8</v>
      </c>
      <c r="B24" s="23" t="s">
        <v>42</v>
      </c>
      <c r="C24" s="27" t="s">
        <v>44</v>
      </c>
      <c r="D24" s="30" t="s">
        <v>11</v>
      </c>
      <c r="E24" s="24"/>
      <c r="F24" s="25">
        <v>59.8</v>
      </c>
      <c r="G24" s="84"/>
      <c r="H24" s="84"/>
      <c r="I24" s="84"/>
      <c r="J24" s="85"/>
      <c r="K24" s="85"/>
      <c r="L24" s="85"/>
      <c r="M24" s="85"/>
      <c r="N24" s="3"/>
      <c r="O24" s="3"/>
    </row>
    <row r="25" spans="1:15" ht="16.5" customHeight="1">
      <c r="A25" s="32"/>
      <c r="B25" s="23"/>
      <c r="C25" s="28" t="s">
        <v>19</v>
      </c>
      <c r="D25" s="30" t="s">
        <v>20</v>
      </c>
      <c r="E25" s="24">
        <v>0.64</v>
      </c>
      <c r="F25" s="25">
        <f>F24*E25</f>
        <v>38.272</v>
      </c>
      <c r="G25" s="84"/>
      <c r="H25" s="84"/>
      <c r="I25" s="84"/>
      <c r="J25" s="85"/>
      <c r="K25" s="85"/>
      <c r="L25" s="85"/>
      <c r="M25" s="85"/>
      <c r="N25" s="3"/>
      <c r="O25" s="3"/>
    </row>
    <row r="26" spans="1:15" ht="19.5" customHeight="1">
      <c r="A26" s="32"/>
      <c r="B26" s="23"/>
      <c r="C26" s="28" t="s">
        <v>28</v>
      </c>
      <c r="D26" s="30" t="s">
        <v>29</v>
      </c>
      <c r="E26" s="24">
        <v>0.021</v>
      </c>
      <c r="F26" s="25">
        <f>F24*E26</f>
        <v>1.2558</v>
      </c>
      <c r="G26" s="84"/>
      <c r="H26" s="84"/>
      <c r="I26" s="84"/>
      <c r="J26" s="85"/>
      <c r="K26" s="85"/>
      <c r="L26" s="85"/>
      <c r="M26" s="85"/>
      <c r="N26" s="3"/>
      <c r="O26" s="3"/>
    </row>
    <row r="27" spans="1:15" ht="17.25" customHeight="1">
      <c r="A27" s="32"/>
      <c r="B27" s="23"/>
      <c r="C27" s="28" t="s">
        <v>35</v>
      </c>
      <c r="D27" s="30" t="s">
        <v>14</v>
      </c>
      <c r="E27" s="24">
        <v>0.03</v>
      </c>
      <c r="F27" s="25">
        <f>F24*E27</f>
        <v>1.7939999999999998</v>
      </c>
      <c r="G27" s="84"/>
      <c r="H27" s="84"/>
      <c r="I27" s="84"/>
      <c r="J27" s="85"/>
      <c r="K27" s="85"/>
      <c r="L27" s="85"/>
      <c r="M27" s="85"/>
      <c r="N27" s="3"/>
      <c r="O27" s="3"/>
    </row>
    <row r="28" spans="1:15" ht="18" customHeight="1">
      <c r="A28" s="32"/>
      <c r="B28" s="23"/>
      <c r="C28" s="28" t="s">
        <v>36</v>
      </c>
      <c r="D28" s="30" t="s">
        <v>13</v>
      </c>
      <c r="E28" s="24">
        <v>0.006</v>
      </c>
      <c r="F28" s="25">
        <f>F24*E28</f>
        <v>0.3588</v>
      </c>
      <c r="G28" s="84"/>
      <c r="H28" s="84"/>
      <c r="I28" s="84"/>
      <c r="J28" s="85"/>
      <c r="K28" s="85"/>
      <c r="L28" s="85"/>
      <c r="M28" s="85"/>
      <c r="N28" s="3"/>
      <c r="O28" s="34"/>
    </row>
    <row r="29" spans="1:15" ht="14.25" customHeight="1">
      <c r="A29" s="32"/>
      <c r="B29" s="23"/>
      <c r="C29" s="28" t="s">
        <v>32</v>
      </c>
      <c r="D29" s="30" t="s">
        <v>29</v>
      </c>
      <c r="E29" s="24">
        <v>0.003</v>
      </c>
      <c r="F29" s="25">
        <f>F24*E29</f>
        <v>0.1794</v>
      </c>
      <c r="G29" s="84"/>
      <c r="H29" s="84"/>
      <c r="I29" s="84"/>
      <c r="J29" s="85"/>
      <c r="K29" s="85"/>
      <c r="L29" s="85"/>
      <c r="M29" s="85"/>
      <c r="N29" s="3"/>
      <c r="O29" s="3"/>
    </row>
    <row r="30" spans="1:15" ht="75" customHeight="1">
      <c r="A30" s="32">
        <v>9</v>
      </c>
      <c r="B30" s="23" t="s">
        <v>37</v>
      </c>
      <c r="C30" s="27" t="s">
        <v>83</v>
      </c>
      <c r="D30" s="30" t="s">
        <v>11</v>
      </c>
      <c r="E30" s="24"/>
      <c r="F30" s="25">
        <v>12</v>
      </c>
      <c r="G30" s="84"/>
      <c r="H30" s="84"/>
      <c r="I30" s="84"/>
      <c r="J30" s="85"/>
      <c r="K30" s="85"/>
      <c r="L30" s="85"/>
      <c r="M30" s="85"/>
      <c r="N30" s="3"/>
      <c r="O30" s="3"/>
    </row>
    <row r="31" spans="1:15" ht="20.25" customHeight="1">
      <c r="A31" s="32"/>
      <c r="B31" s="23"/>
      <c r="C31" s="28" t="s">
        <v>19</v>
      </c>
      <c r="D31" s="30" t="s">
        <v>20</v>
      </c>
      <c r="E31" s="24">
        <v>2.72</v>
      </c>
      <c r="F31" s="25">
        <f>F30*E31</f>
        <v>32.64</v>
      </c>
      <c r="G31" s="84"/>
      <c r="H31" s="84"/>
      <c r="I31" s="84"/>
      <c r="J31" s="85"/>
      <c r="K31" s="85"/>
      <c r="L31" s="85"/>
      <c r="M31" s="85"/>
      <c r="N31" s="3"/>
      <c r="O31" s="3"/>
    </row>
    <row r="32" spans="1:15" ht="48.75" customHeight="1">
      <c r="A32" s="32"/>
      <c r="B32" s="23"/>
      <c r="C32" s="28" t="s">
        <v>43</v>
      </c>
      <c r="D32" s="30" t="s">
        <v>11</v>
      </c>
      <c r="E32" s="24">
        <v>1</v>
      </c>
      <c r="F32" s="25">
        <f>F30*E32</f>
        <v>12</v>
      </c>
      <c r="G32" s="84"/>
      <c r="H32" s="84"/>
      <c r="I32" s="84"/>
      <c r="J32" s="85"/>
      <c r="K32" s="85"/>
      <c r="L32" s="85"/>
      <c r="M32" s="85"/>
      <c r="N32" s="3"/>
      <c r="O32" s="3"/>
    </row>
    <row r="33" spans="1:15" ht="21" customHeight="1">
      <c r="A33" s="32"/>
      <c r="B33" s="23"/>
      <c r="C33" s="28" t="s">
        <v>92</v>
      </c>
      <c r="D33" s="30" t="s">
        <v>52</v>
      </c>
      <c r="E33" s="24" t="s">
        <v>46</v>
      </c>
      <c r="F33" s="25">
        <v>7.8</v>
      </c>
      <c r="G33" s="84"/>
      <c r="H33" s="84"/>
      <c r="I33" s="84"/>
      <c r="J33" s="85"/>
      <c r="K33" s="85"/>
      <c r="L33" s="85"/>
      <c r="M33" s="85"/>
      <c r="N33" s="3"/>
      <c r="O33" s="3"/>
    </row>
    <row r="34" spans="1:15" ht="40.5" customHeight="1">
      <c r="A34" s="32">
        <v>10</v>
      </c>
      <c r="B34" s="23" t="s">
        <v>37</v>
      </c>
      <c r="C34" s="27" t="s">
        <v>84</v>
      </c>
      <c r="D34" s="30" t="s">
        <v>11</v>
      </c>
      <c r="E34" s="24"/>
      <c r="F34" s="25">
        <v>3.08</v>
      </c>
      <c r="G34" s="84"/>
      <c r="H34" s="84"/>
      <c r="I34" s="84"/>
      <c r="J34" s="85"/>
      <c r="K34" s="85"/>
      <c r="L34" s="85"/>
      <c r="M34" s="85"/>
      <c r="N34" s="3"/>
      <c r="O34" s="3"/>
    </row>
    <row r="35" spans="1:25" ht="18.75" customHeight="1">
      <c r="A35" s="32"/>
      <c r="B35" s="23"/>
      <c r="C35" s="28" t="s">
        <v>19</v>
      </c>
      <c r="D35" s="30" t="s">
        <v>20</v>
      </c>
      <c r="E35" s="24">
        <v>2.72</v>
      </c>
      <c r="F35" s="25">
        <f>F34*E35</f>
        <v>8.377600000000001</v>
      </c>
      <c r="G35" s="84"/>
      <c r="H35" s="84"/>
      <c r="I35" s="84"/>
      <c r="J35" s="85"/>
      <c r="K35" s="85"/>
      <c r="L35" s="85"/>
      <c r="M35" s="8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0.25" customHeight="1">
      <c r="A36" s="32"/>
      <c r="B36" s="23"/>
      <c r="C36" s="28" t="s">
        <v>81</v>
      </c>
      <c r="D36" s="30" t="s">
        <v>11</v>
      </c>
      <c r="E36" s="24">
        <v>1</v>
      </c>
      <c r="F36" s="25">
        <f>F34*E36</f>
        <v>3.08</v>
      </c>
      <c r="G36" s="84"/>
      <c r="H36" s="84"/>
      <c r="I36" s="84"/>
      <c r="J36" s="85"/>
      <c r="K36" s="85"/>
      <c r="L36" s="85"/>
      <c r="M36" s="8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42" customHeight="1">
      <c r="A37" s="32">
        <v>11</v>
      </c>
      <c r="B37" s="23" t="s">
        <v>51</v>
      </c>
      <c r="C37" s="27" t="s">
        <v>54</v>
      </c>
      <c r="D37" s="30" t="s">
        <v>11</v>
      </c>
      <c r="E37" s="24"/>
      <c r="F37" s="25">
        <v>5</v>
      </c>
      <c r="G37" s="84"/>
      <c r="H37" s="84"/>
      <c r="I37" s="86"/>
      <c r="J37" s="85"/>
      <c r="K37" s="85"/>
      <c r="L37" s="85"/>
      <c r="M37" s="8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9.5" customHeight="1">
      <c r="A38" s="32"/>
      <c r="B38" s="23"/>
      <c r="C38" s="28" t="s">
        <v>33</v>
      </c>
      <c r="D38" s="30" t="s">
        <v>20</v>
      </c>
      <c r="E38" s="24">
        <f>0.0034*2+0.188</f>
        <v>0.1948</v>
      </c>
      <c r="F38" s="25">
        <f>F37*E38</f>
        <v>0.974</v>
      </c>
      <c r="G38" s="84"/>
      <c r="H38" s="84"/>
      <c r="I38" s="84"/>
      <c r="J38" s="85"/>
      <c r="K38" s="85"/>
      <c r="L38" s="85"/>
      <c r="M38" s="85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8" customHeight="1">
      <c r="A39" s="32"/>
      <c r="B39" s="23"/>
      <c r="C39" s="28" t="s">
        <v>34</v>
      </c>
      <c r="D39" s="30" t="s">
        <v>29</v>
      </c>
      <c r="E39" s="24">
        <f>0.0023*2+0.0095</f>
        <v>0.0141</v>
      </c>
      <c r="F39" s="25">
        <f>F37*E39</f>
        <v>0.0705</v>
      </c>
      <c r="G39" s="84"/>
      <c r="H39" s="84"/>
      <c r="I39" s="84"/>
      <c r="J39" s="85"/>
      <c r="K39" s="85"/>
      <c r="L39" s="85"/>
      <c r="M39" s="85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0.25" customHeight="1">
      <c r="A40" s="32"/>
      <c r="B40" s="23"/>
      <c r="C40" s="28" t="s">
        <v>79</v>
      </c>
      <c r="D40" s="30" t="s">
        <v>13</v>
      </c>
      <c r="E40" s="24">
        <f>0.0051*2+0.0204</f>
        <v>0.030600000000000002</v>
      </c>
      <c r="F40" s="25">
        <f>F37*E40</f>
        <v>0.15300000000000002</v>
      </c>
      <c r="G40" s="84"/>
      <c r="H40" s="84"/>
      <c r="I40" s="84"/>
      <c r="J40" s="85"/>
      <c r="K40" s="85"/>
      <c r="L40" s="85"/>
      <c r="M40" s="85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8" customHeight="1">
      <c r="A41" s="32"/>
      <c r="B41" s="23"/>
      <c r="C41" s="28" t="s">
        <v>32</v>
      </c>
      <c r="D41" s="30" t="s">
        <v>29</v>
      </c>
      <c r="E41" s="24">
        <v>0.0636</v>
      </c>
      <c r="F41" s="25">
        <f>F37*E41</f>
        <v>0.318</v>
      </c>
      <c r="G41" s="84"/>
      <c r="H41" s="84"/>
      <c r="I41" s="84"/>
      <c r="J41" s="85"/>
      <c r="K41" s="85"/>
      <c r="L41" s="85"/>
      <c r="M41" s="8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3" customHeight="1">
      <c r="A42" s="32">
        <v>12</v>
      </c>
      <c r="B42" s="23" t="s">
        <v>55</v>
      </c>
      <c r="C42" s="36" t="s">
        <v>85</v>
      </c>
      <c r="D42" s="30" t="s">
        <v>11</v>
      </c>
      <c r="E42" s="24"/>
      <c r="F42" s="25">
        <v>40.23</v>
      </c>
      <c r="G42" s="84"/>
      <c r="H42" s="84"/>
      <c r="I42" s="84"/>
      <c r="J42" s="85"/>
      <c r="K42" s="85"/>
      <c r="L42" s="85"/>
      <c r="M42" s="85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9.5" customHeight="1">
      <c r="A43" s="32"/>
      <c r="B43" s="23"/>
      <c r="C43" s="28" t="s">
        <v>19</v>
      </c>
      <c r="D43" s="30" t="s">
        <v>20</v>
      </c>
      <c r="E43" s="24">
        <v>0.71</v>
      </c>
      <c r="F43" s="25">
        <f>F42*E43</f>
        <v>28.563299999999995</v>
      </c>
      <c r="G43" s="84"/>
      <c r="H43" s="84"/>
      <c r="I43" s="84"/>
      <c r="J43" s="85"/>
      <c r="K43" s="85"/>
      <c r="L43" s="85"/>
      <c r="M43" s="85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9.5" customHeight="1">
      <c r="A44" s="32"/>
      <c r="B44" s="23"/>
      <c r="C44" s="28" t="s">
        <v>32</v>
      </c>
      <c r="D44" s="30" t="s">
        <v>29</v>
      </c>
      <c r="E44" s="24">
        <v>0.03</v>
      </c>
      <c r="F44" s="25">
        <f>F42*E44</f>
        <v>1.2068999999999999</v>
      </c>
      <c r="G44" s="84"/>
      <c r="H44" s="84"/>
      <c r="I44" s="84"/>
      <c r="J44" s="85"/>
      <c r="K44" s="85"/>
      <c r="L44" s="85"/>
      <c r="M44" s="8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9.5" customHeight="1">
      <c r="A45" s="20"/>
      <c r="B45" s="23"/>
      <c r="C45" s="28" t="s">
        <v>56</v>
      </c>
      <c r="D45" s="30" t="s">
        <v>11</v>
      </c>
      <c r="E45" s="24">
        <v>1.015</v>
      </c>
      <c r="F45" s="25">
        <f>E45*F42</f>
        <v>40.83344999999999</v>
      </c>
      <c r="G45" s="84"/>
      <c r="H45" s="84"/>
      <c r="I45" s="84"/>
      <c r="J45" s="85"/>
      <c r="K45" s="85"/>
      <c r="L45" s="85"/>
      <c r="M45" s="8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9.5" customHeight="1">
      <c r="A46" s="20"/>
      <c r="B46" s="23" t="s">
        <v>25</v>
      </c>
      <c r="C46" s="28" t="s">
        <v>57</v>
      </c>
      <c r="D46" s="30" t="s">
        <v>58</v>
      </c>
      <c r="E46" s="24">
        <v>1.07</v>
      </c>
      <c r="F46" s="25">
        <f>F42*E46</f>
        <v>43.0461</v>
      </c>
      <c r="G46" s="84"/>
      <c r="H46" s="84"/>
      <c r="I46" s="84"/>
      <c r="J46" s="85"/>
      <c r="K46" s="85"/>
      <c r="L46" s="85"/>
      <c r="M46" s="8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9.5" customHeight="1">
      <c r="A47" s="20"/>
      <c r="B47" s="23"/>
      <c r="C47" s="28" t="s">
        <v>32</v>
      </c>
      <c r="D47" s="30" t="s">
        <v>29</v>
      </c>
      <c r="E47" s="24">
        <v>0.107</v>
      </c>
      <c r="F47" s="25">
        <f>F42*E47</f>
        <v>4.304609999999999</v>
      </c>
      <c r="G47" s="84"/>
      <c r="H47" s="84"/>
      <c r="I47" s="84"/>
      <c r="J47" s="85"/>
      <c r="K47" s="85"/>
      <c r="L47" s="85"/>
      <c r="M47" s="8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58.5" customHeight="1">
      <c r="A48" s="32">
        <v>13</v>
      </c>
      <c r="B48" s="23" t="s">
        <v>47</v>
      </c>
      <c r="C48" s="27" t="s">
        <v>48</v>
      </c>
      <c r="D48" s="37" t="s">
        <v>11</v>
      </c>
      <c r="E48" s="38"/>
      <c r="F48" s="39">
        <v>145</v>
      </c>
      <c r="G48" s="87"/>
      <c r="H48" s="84"/>
      <c r="I48" s="87"/>
      <c r="J48" s="85"/>
      <c r="K48" s="88"/>
      <c r="L48" s="85"/>
      <c r="M48" s="8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43.5" customHeight="1">
      <c r="A49" s="32"/>
      <c r="B49" s="23" t="s">
        <v>25</v>
      </c>
      <c r="C49" s="28" t="s">
        <v>19</v>
      </c>
      <c r="D49" s="37" t="s">
        <v>11</v>
      </c>
      <c r="E49" s="24">
        <v>1</v>
      </c>
      <c r="F49" s="25">
        <f>F48*E49</f>
        <v>145</v>
      </c>
      <c r="G49" s="84"/>
      <c r="H49" s="84"/>
      <c r="I49" s="84"/>
      <c r="J49" s="85"/>
      <c r="K49" s="85"/>
      <c r="L49" s="85"/>
      <c r="M49" s="8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8.75" customHeight="1">
      <c r="A50" s="32"/>
      <c r="B50" s="23"/>
      <c r="C50" s="28" t="s">
        <v>28</v>
      </c>
      <c r="D50" s="24" t="s">
        <v>29</v>
      </c>
      <c r="E50" s="24">
        <v>0.01</v>
      </c>
      <c r="F50" s="25">
        <f>F48*E50</f>
        <v>1.45</v>
      </c>
      <c r="G50" s="84"/>
      <c r="H50" s="84"/>
      <c r="I50" s="84"/>
      <c r="J50" s="85"/>
      <c r="K50" s="85"/>
      <c r="L50" s="85"/>
      <c r="M50" s="85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8" customHeight="1">
      <c r="A51" s="32"/>
      <c r="B51" s="23"/>
      <c r="C51" s="28" t="s">
        <v>49</v>
      </c>
      <c r="D51" s="30" t="s">
        <v>15</v>
      </c>
      <c r="E51" s="24">
        <v>0.63</v>
      </c>
      <c r="F51" s="25">
        <f>F48*E51</f>
        <v>91.35</v>
      </c>
      <c r="G51" s="84"/>
      <c r="H51" s="84"/>
      <c r="I51" s="84"/>
      <c r="J51" s="85"/>
      <c r="K51" s="85"/>
      <c r="L51" s="85"/>
      <c r="M51" s="8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20.25" customHeight="1">
      <c r="A52" s="32"/>
      <c r="B52" s="23"/>
      <c r="C52" s="28" t="s">
        <v>50</v>
      </c>
      <c r="D52" s="30" t="s">
        <v>15</v>
      </c>
      <c r="E52" s="24">
        <v>0.79</v>
      </c>
      <c r="F52" s="25">
        <f>F48*E52</f>
        <v>114.55000000000001</v>
      </c>
      <c r="G52" s="84"/>
      <c r="H52" s="84"/>
      <c r="I52" s="84"/>
      <c r="J52" s="85"/>
      <c r="K52" s="85"/>
      <c r="L52" s="85"/>
      <c r="M52" s="85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13" ht="18.75" customHeight="1">
      <c r="A53" s="32"/>
      <c r="B53" s="23"/>
      <c r="C53" s="28" t="s">
        <v>32</v>
      </c>
      <c r="D53" s="30" t="s">
        <v>29</v>
      </c>
      <c r="E53" s="24">
        <v>0.007</v>
      </c>
      <c r="F53" s="25">
        <f>F48*E53</f>
        <v>1.0150000000000001</v>
      </c>
      <c r="G53" s="84"/>
      <c r="H53" s="84"/>
      <c r="I53" s="84"/>
      <c r="J53" s="85"/>
      <c r="K53" s="85"/>
      <c r="L53" s="85"/>
      <c r="M53" s="85"/>
    </row>
    <row r="54" spans="1:13" ht="32.25" customHeight="1">
      <c r="A54" s="20">
        <v>14</v>
      </c>
      <c r="B54" s="23" t="s">
        <v>25</v>
      </c>
      <c r="C54" s="40" t="s">
        <v>59</v>
      </c>
      <c r="D54" s="30" t="s">
        <v>60</v>
      </c>
      <c r="E54" s="24"/>
      <c r="F54" s="25">
        <v>16</v>
      </c>
      <c r="G54" s="84"/>
      <c r="H54" s="84"/>
      <c r="I54" s="84"/>
      <c r="J54" s="85"/>
      <c r="K54" s="85"/>
      <c r="L54" s="85"/>
      <c r="M54" s="85"/>
    </row>
    <row r="55" spans="1:13" ht="18.75" customHeight="1">
      <c r="A55" s="20"/>
      <c r="B55" s="23"/>
      <c r="C55" s="28" t="s">
        <v>19</v>
      </c>
      <c r="D55" s="30" t="s">
        <v>20</v>
      </c>
      <c r="E55" s="24">
        <v>1</v>
      </c>
      <c r="F55" s="25">
        <f>F54*E55</f>
        <v>16</v>
      </c>
      <c r="G55" s="84"/>
      <c r="H55" s="84"/>
      <c r="I55" s="84"/>
      <c r="J55" s="85"/>
      <c r="K55" s="85"/>
      <c r="L55" s="85"/>
      <c r="M55" s="85"/>
    </row>
    <row r="56" spans="1:13" ht="15.75" customHeight="1">
      <c r="A56" s="20"/>
      <c r="B56" s="23"/>
      <c r="C56" s="35" t="s">
        <v>61</v>
      </c>
      <c r="D56" s="30" t="s">
        <v>62</v>
      </c>
      <c r="E56" s="24" t="s">
        <v>46</v>
      </c>
      <c r="F56" s="25">
        <v>1</v>
      </c>
      <c r="G56" s="84"/>
      <c r="H56" s="84"/>
      <c r="I56" s="84"/>
      <c r="J56" s="85"/>
      <c r="K56" s="85"/>
      <c r="L56" s="85"/>
      <c r="M56" s="85"/>
    </row>
    <row r="57" spans="1:13" ht="17.25" customHeight="1">
      <c r="A57" s="20"/>
      <c r="B57" s="23"/>
      <c r="C57" s="35" t="s">
        <v>63</v>
      </c>
      <c r="D57" s="30" t="s">
        <v>10</v>
      </c>
      <c r="E57" s="24" t="s">
        <v>46</v>
      </c>
      <c r="F57" s="25">
        <v>1</v>
      </c>
      <c r="G57" s="84"/>
      <c r="H57" s="84"/>
      <c r="I57" s="84"/>
      <c r="J57" s="85"/>
      <c r="K57" s="85"/>
      <c r="L57" s="85"/>
      <c r="M57" s="85"/>
    </row>
    <row r="58" spans="1:13" ht="15.75" customHeight="1">
      <c r="A58" s="20"/>
      <c r="B58" s="23"/>
      <c r="C58" s="35" t="s">
        <v>64</v>
      </c>
      <c r="D58" s="30" t="s">
        <v>58</v>
      </c>
      <c r="E58" s="24" t="s">
        <v>46</v>
      </c>
      <c r="F58" s="25">
        <v>50</v>
      </c>
      <c r="G58" s="84"/>
      <c r="H58" s="84"/>
      <c r="I58" s="84"/>
      <c r="J58" s="85"/>
      <c r="K58" s="85"/>
      <c r="L58" s="85"/>
      <c r="M58" s="85"/>
    </row>
    <row r="59" spans="1:13" ht="19.5" customHeight="1">
      <c r="A59" s="20"/>
      <c r="B59" s="23"/>
      <c r="C59" s="35" t="s">
        <v>65</v>
      </c>
      <c r="D59" s="30" t="s">
        <v>10</v>
      </c>
      <c r="E59" s="24" t="s">
        <v>46</v>
      </c>
      <c r="F59" s="25">
        <v>3</v>
      </c>
      <c r="G59" s="84"/>
      <c r="H59" s="84"/>
      <c r="I59" s="84"/>
      <c r="J59" s="85"/>
      <c r="K59" s="85"/>
      <c r="L59" s="85"/>
      <c r="M59" s="85"/>
    </row>
    <row r="60" spans="1:13" ht="15.75" customHeight="1">
      <c r="A60" s="20"/>
      <c r="B60" s="23"/>
      <c r="C60" s="35" t="s">
        <v>80</v>
      </c>
      <c r="D60" s="30" t="s">
        <v>10</v>
      </c>
      <c r="E60" s="24" t="s">
        <v>46</v>
      </c>
      <c r="F60" s="25">
        <v>10</v>
      </c>
      <c r="G60" s="84"/>
      <c r="H60" s="84"/>
      <c r="I60" s="84"/>
      <c r="J60" s="85"/>
      <c r="K60" s="85"/>
      <c r="L60" s="85"/>
      <c r="M60" s="85"/>
    </row>
    <row r="61" spans="1:13" ht="17.25" customHeight="1">
      <c r="A61" s="20"/>
      <c r="B61" s="23"/>
      <c r="C61" s="35" t="s">
        <v>66</v>
      </c>
      <c r="D61" s="30" t="s">
        <v>10</v>
      </c>
      <c r="E61" s="24" t="s">
        <v>46</v>
      </c>
      <c r="F61" s="25">
        <v>1</v>
      </c>
      <c r="G61" s="84"/>
      <c r="H61" s="84"/>
      <c r="I61" s="84"/>
      <c r="J61" s="85"/>
      <c r="K61" s="85"/>
      <c r="L61" s="85"/>
      <c r="M61" s="85"/>
    </row>
    <row r="62" spans="1:13" ht="18.75" customHeight="1">
      <c r="A62" s="20">
        <v>15</v>
      </c>
      <c r="B62" s="23" t="s">
        <v>25</v>
      </c>
      <c r="C62" s="40" t="s">
        <v>90</v>
      </c>
      <c r="D62" s="30" t="s">
        <v>10</v>
      </c>
      <c r="E62" s="24" t="s">
        <v>46</v>
      </c>
      <c r="F62" s="25">
        <v>10</v>
      </c>
      <c r="G62" s="84"/>
      <c r="H62" s="84"/>
      <c r="I62" s="84"/>
      <c r="J62" s="85"/>
      <c r="K62" s="85"/>
      <c r="L62" s="85"/>
      <c r="M62" s="85"/>
    </row>
    <row r="63" spans="1:13" ht="19.5" customHeight="1">
      <c r="A63" s="20">
        <v>16</v>
      </c>
      <c r="B63" s="23" t="s">
        <v>25</v>
      </c>
      <c r="C63" s="40" t="s">
        <v>91</v>
      </c>
      <c r="D63" s="30" t="s">
        <v>10</v>
      </c>
      <c r="E63" s="24" t="s">
        <v>46</v>
      </c>
      <c r="F63" s="25">
        <v>10</v>
      </c>
      <c r="G63" s="84"/>
      <c r="H63" s="84"/>
      <c r="I63" s="84"/>
      <c r="J63" s="85"/>
      <c r="K63" s="85"/>
      <c r="L63" s="85"/>
      <c r="M63" s="85"/>
    </row>
    <row r="64" spans="1:13" ht="50.25" customHeight="1">
      <c r="A64" s="41">
        <v>17</v>
      </c>
      <c r="B64" s="42" t="s">
        <v>68</v>
      </c>
      <c r="C64" s="43" t="s">
        <v>69</v>
      </c>
      <c r="D64" s="44" t="s">
        <v>16</v>
      </c>
      <c r="E64" s="45"/>
      <c r="F64" s="44">
        <v>10</v>
      </c>
      <c r="G64" s="89"/>
      <c r="H64" s="90"/>
      <c r="I64" s="89"/>
      <c r="J64" s="89"/>
      <c r="K64" s="89"/>
      <c r="L64" s="89"/>
      <c r="M64" s="90"/>
    </row>
    <row r="65" spans="1:13" ht="16.5">
      <c r="A65" s="46"/>
      <c r="B65" s="47"/>
      <c r="C65" s="48" t="s">
        <v>70</v>
      </c>
      <c r="D65" s="49" t="s">
        <v>71</v>
      </c>
      <c r="E65" s="49">
        <v>0.83</v>
      </c>
      <c r="F65" s="49">
        <f>F64*E65</f>
        <v>8.299999999999999</v>
      </c>
      <c r="G65" s="91"/>
      <c r="H65" s="92"/>
      <c r="I65" s="91"/>
      <c r="J65" s="91"/>
      <c r="K65" s="91"/>
      <c r="L65" s="91"/>
      <c r="M65" s="92"/>
    </row>
    <row r="66" spans="1:13" ht="16.5">
      <c r="A66" s="46"/>
      <c r="B66" s="47"/>
      <c r="C66" s="48" t="s">
        <v>28</v>
      </c>
      <c r="D66" s="49" t="s">
        <v>29</v>
      </c>
      <c r="E66" s="49">
        <v>0.0041</v>
      </c>
      <c r="F66" s="49">
        <f>F64*E66</f>
        <v>0.041</v>
      </c>
      <c r="G66" s="91"/>
      <c r="H66" s="92"/>
      <c r="I66" s="91"/>
      <c r="J66" s="92"/>
      <c r="K66" s="91"/>
      <c r="L66" s="91"/>
      <c r="M66" s="92"/>
    </row>
    <row r="67" spans="1:13" ht="16.5">
      <c r="A67" s="46"/>
      <c r="B67" s="47"/>
      <c r="C67" s="50" t="s">
        <v>72</v>
      </c>
      <c r="D67" s="51" t="s">
        <v>16</v>
      </c>
      <c r="E67" s="49">
        <v>1.17</v>
      </c>
      <c r="F67" s="52">
        <f>F64*E67</f>
        <v>11.7</v>
      </c>
      <c r="G67" s="91"/>
      <c r="H67" s="92"/>
      <c r="I67" s="91"/>
      <c r="J67" s="92"/>
      <c r="K67" s="92"/>
      <c r="L67" s="92"/>
      <c r="M67" s="92"/>
    </row>
    <row r="68" spans="1:13" ht="16.5">
      <c r="A68" s="46"/>
      <c r="B68" s="47"/>
      <c r="C68" s="53" t="s">
        <v>73</v>
      </c>
      <c r="D68" s="54" t="s">
        <v>10</v>
      </c>
      <c r="E68" s="54">
        <v>6</v>
      </c>
      <c r="F68" s="55">
        <f>F67*6</f>
        <v>70.19999999999999</v>
      </c>
      <c r="G68" s="93"/>
      <c r="H68" s="94"/>
      <c r="I68" s="93"/>
      <c r="J68" s="94"/>
      <c r="K68" s="93"/>
      <c r="L68" s="94"/>
      <c r="M68" s="94"/>
    </row>
    <row r="69" spans="1:13" ht="18" customHeight="1">
      <c r="A69" s="46"/>
      <c r="B69" s="47"/>
      <c r="C69" s="56" t="s">
        <v>74</v>
      </c>
      <c r="D69" s="57" t="s">
        <v>10</v>
      </c>
      <c r="E69" s="58" t="s">
        <v>46</v>
      </c>
      <c r="F69" s="59">
        <v>80</v>
      </c>
      <c r="G69" s="95"/>
      <c r="H69" s="96"/>
      <c r="I69" s="95"/>
      <c r="J69" s="96"/>
      <c r="K69" s="95"/>
      <c r="L69" s="96"/>
      <c r="M69" s="97"/>
    </row>
    <row r="70" spans="1:13" ht="18" customHeight="1">
      <c r="A70" s="46"/>
      <c r="B70" s="47"/>
      <c r="C70" s="60" t="s">
        <v>75</v>
      </c>
      <c r="D70" s="57" t="s">
        <v>10</v>
      </c>
      <c r="E70" s="58" t="s">
        <v>46</v>
      </c>
      <c r="F70" s="61">
        <v>10</v>
      </c>
      <c r="G70" s="98"/>
      <c r="H70" s="99"/>
      <c r="I70" s="98"/>
      <c r="J70" s="97"/>
      <c r="K70" s="98"/>
      <c r="L70" s="97"/>
      <c r="M70" s="97"/>
    </row>
    <row r="71" spans="1:13" ht="33">
      <c r="A71" s="62">
        <v>18</v>
      </c>
      <c r="B71" s="63" t="s">
        <v>76</v>
      </c>
      <c r="C71" s="64" t="s">
        <v>77</v>
      </c>
      <c r="D71" s="65" t="s">
        <v>52</v>
      </c>
      <c r="E71" s="49"/>
      <c r="F71" s="65">
        <v>46</v>
      </c>
      <c r="G71" s="91"/>
      <c r="H71" s="91"/>
      <c r="I71" s="91"/>
      <c r="J71" s="91"/>
      <c r="K71" s="91"/>
      <c r="L71" s="91"/>
      <c r="M71" s="92"/>
    </row>
    <row r="72" spans="1:13" ht="16.5">
      <c r="A72" s="46"/>
      <c r="B72" s="46"/>
      <c r="C72" s="48" t="s">
        <v>70</v>
      </c>
      <c r="D72" s="49" t="s">
        <v>71</v>
      </c>
      <c r="E72" s="54">
        <v>0.74</v>
      </c>
      <c r="F72" s="54">
        <f>F71*E72</f>
        <v>34.04</v>
      </c>
      <c r="G72" s="93"/>
      <c r="H72" s="92"/>
      <c r="I72" s="93"/>
      <c r="J72" s="93"/>
      <c r="K72" s="93"/>
      <c r="L72" s="93"/>
      <c r="M72" s="92"/>
    </row>
    <row r="73" spans="1:13" ht="16.5">
      <c r="A73" s="46"/>
      <c r="B73" s="46"/>
      <c r="C73" s="48" t="s">
        <v>28</v>
      </c>
      <c r="D73" s="49" t="s">
        <v>29</v>
      </c>
      <c r="E73" s="54">
        <v>0.0662</v>
      </c>
      <c r="F73" s="54">
        <f>F71*E73</f>
        <v>3.0452</v>
      </c>
      <c r="G73" s="93"/>
      <c r="H73" s="92"/>
      <c r="I73" s="93"/>
      <c r="J73" s="94"/>
      <c r="K73" s="93"/>
      <c r="L73" s="93"/>
      <c r="M73" s="92"/>
    </row>
    <row r="74" spans="1:13" ht="19.5" customHeight="1">
      <c r="A74" s="46"/>
      <c r="B74" s="46"/>
      <c r="C74" s="53" t="s">
        <v>87</v>
      </c>
      <c r="D74" s="49" t="s">
        <v>52</v>
      </c>
      <c r="E74" s="54">
        <v>1.02</v>
      </c>
      <c r="F74" s="54">
        <f>F71*E74</f>
        <v>46.92</v>
      </c>
      <c r="G74" s="93"/>
      <c r="H74" s="91"/>
      <c r="I74" s="93"/>
      <c r="J74" s="94"/>
      <c r="K74" s="93"/>
      <c r="L74" s="94"/>
      <c r="M74" s="92"/>
    </row>
    <row r="75" spans="1:13" ht="16.5" customHeight="1">
      <c r="A75" s="46"/>
      <c r="B75" s="46"/>
      <c r="C75" s="66" t="s">
        <v>88</v>
      </c>
      <c r="D75" s="54" t="s">
        <v>78</v>
      </c>
      <c r="E75" s="49" t="s">
        <v>46</v>
      </c>
      <c r="F75" s="54">
        <v>34</v>
      </c>
      <c r="G75" s="93"/>
      <c r="H75" s="91"/>
      <c r="I75" s="93"/>
      <c r="J75" s="94"/>
      <c r="K75" s="93"/>
      <c r="L75" s="94"/>
      <c r="M75" s="94"/>
    </row>
    <row r="76" spans="1:13" ht="17.25" customHeight="1">
      <c r="A76" s="46"/>
      <c r="B76" s="67"/>
      <c r="C76" s="68" t="s">
        <v>89</v>
      </c>
      <c r="D76" s="57" t="s">
        <v>78</v>
      </c>
      <c r="E76" s="54" t="s">
        <v>46</v>
      </c>
      <c r="F76" s="58">
        <v>21</v>
      </c>
      <c r="G76" s="93"/>
      <c r="H76" s="93"/>
      <c r="I76" s="93"/>
      <c r="J76" s="94"/>
      <c r="K76" s="93"/>
      <c r="L76" s="100"/>
      <c r="M76" s="97"/>
    </row>
    <row r="77" spans="1:13" ht="31.5" customHeight="1">
      <c r="A77" s="46"/>
      <c r="B77" s="67"/>
      <c r="C77" s="69" t="s">
        <v>86</v>
      </c>
      <c r="D77" s="70" t="s">
        <v>10</v>
      </c>
      <c r="E77" s="71" t="s">
        <v>46</v>
      </c>
      <c r="F77" s="72">
        <v>26</v>
      </c>
      <c r="G77" s="101"/>
      <c r="H77" s="101"/>
      <c r="I77" s="101"/>
      <c r="J77" s="102"/>
      <c r="K77" s="101"/>
      <c r="L77" s="103"/>
      <c r="M77" s="102"/>
    </row>
    <row r="78" spans="1:13" ht="16.5">
      <c r="A78" s="73"/>
      <c r="B78" s="74"/>
      <c r="C78" s="75" t="s">
        <v>5</v>
      </c>
      <c r="D78" s="112"/>
      <c r="E78" s="112"/>
      <c r="F78" s="107"/>
      <c r="G78" s="104"/>
      <c r="H78" s="105"/>
      <c r="I78" s="106"/>
      <c r="J78" s="105"/>
      <c r="K78" s="107"/>
      <c r="L78" s="108"/>
      <c r="M78" s="109"/>
    </row>
    <row r="79" spans="1:13" ht="19.5" customHeight="1">
      <c r="A79" s="19"/>
      <c r="B79" s="76"/>
      <c r="C79" s="77" t="s">
        <v>38</v>
      </c>
      <c r="D79" s="113" t="s">
        <v>93</v>
      </c>
      <c r="E79" s="114"/>
      <c r="F79" s="111"/>
      <c r="G79" s="110"/>
      <c r="H79" s="110"/>
      <c r="I79" s="110"/>
      <c r="J79" s="111"/>
      <c r="K79" s="111"/>
      <c r="L79" s="111"/>
      <c r="M79" s="111"/>
    </row>
    <row r="80" spans="1:14" ht="16.5">
      <c r="A80" s="19"/>
      <c r="B80" s="6"/>
      <c r="C80" s="77" t="s">
        <v>5</v>
      </c>
      <c r="D80" s="114"/>
      <c r="E80" s="114"/>
      <c r="F80" s="111"/>
      <c r="G80" s="110"/>
      <c r="H80" s="110"/>
      <c r="I80" s="110"/>
      <c r="J80" s="111"/>
      <c r="K80" s="111"/>
      <c r="L80" s="111"/>
      <c r="M80" s="111"/>
      <c r="N80" s="78"/>
    </row>
    <row r="81" spans="1:13" ht="17.25" customHeight="1">
      <c r="A81" s="79"/>
      <c r="B81" s="76"/>
      <c r="C81" s="80" t="s">
        <v>39</v>
      </c>
      <c r="D81" s="113" t="s">
        <v>93</v>
      </c>
      <c r="E81" s="113"/>
      <c r="F81" s="111"/>
      <c r="G81" s="110"/>
      <c r="H81" s="110"/>
      <c r="I81" s="110"/>
      <c r="J81" s="111"/>
      <c r="K81" s="111"/>
      <c r="L81" s="86"/>
      <c r="M81" s="111"/>
    </row>
    <row r="82" spans="1:13" ht="18" customHeight="1">
      <c r="A82" s="79"/>
      <c r="B82" s="76"/>
      <c r="C82" s="80" t="s">
        <v>5</v>
      </c>
      <c r="D82" s="114"/>
      <c r="E82" s="114"/>
      <c r="F82" s="111"/>
      <c r="G82" s="110"/>
      <c r="H82" s="110"/>
      <c r="I82" s="110"/>
      <c r="J82" s="111"/>
      <c r="K82" s="111"/>
      <c r="L82" s="111"/>
      <c r="M82" s="111"/>
    </row>
    <row r="83" spans="1:13" ht="18" customHeight="1">
      <c r="A83" s="79"/>
      <c r="B83" s="76"/>
      <c r="C83" s="80" t="s">
        <v>40</v>
      </c>
      <c r="D83" s="113" t="s">
        <v>93</v>
      </c>
      <c r="E83" s="113"/>
      <c r="F83" s="111"/>
      <c r="G83" s="110"/>
      <c r="H83" s="110"/>
      <c r="I83" s="110"/>
      <c r="J83" s="111"/>
      <c r="K83" s="111"/>
      <c r="L83" s="111"/>
      <c r="M83" s="111"/>
    </row>
    <row r="84" spans="1:13" ht="16.5">
      <c r="A84" s="79"/>
      <c r="B84" s="76"/>
      <c r="C84" s="80" t="s">
        <v>5</v>
      </c>
      <c r="D84" s="114"/>
      <c r="E84" s="114"/>
      <c r="F84" s="111"/>
      <c r="G84" s="110"/>
      <c r="H84" s="110"/>
      <c r="I84" s="110"/>
      <c r="J84" s="111"/>
      <c r="K84" s="111"/>
      <c r="L84" s="111"/>
      <c r="M84" s="111"/>
    </row>
    <row r="85" spans="3:12" ht="12.75">
      <c r="C85" s="81"/>
      <c r="D85" s="82"/>
      <c r="E85" s="82"/>
      <c r="F85" s="82"/>
      <c r="G85" s="83"/>
      <c r="H85" s="83"/>
      <c r="I85" s="83"/>
      <c r="J85" s="82"/>
      <c r="K85" s="82"/>
      <c r="L85" s="82"/>
    </row>
    <row r="86" spans="3:12" ht="13.5">
      <c r="C86" s="3"/>
      <c r="D86" s="82"/>
      <c r="E86" s="82"/>
      <c r="F86" s="82"/>
      <c r="G86" s="83"/>
      <c r="H86" s="83"/>
      <c r="I86" s="83"/>
      <c r="J86" s="82"/>
      <c r="K86" s="82"/>
      <c r="L86" s="82"/>
    </row>
    <row r="96" ht="17.25" customHeight="1"/>
  </sheetData>
  <sheetProtection sheet="1"/>
  <mergeCells count="9">
    <mergeCell ref="A1:M1"/>
    <mergeCell ref="A3:A4"/>
    <mergeCell ref="C3:C4"/>
    <mergeCell ref="D3:D4"/>
    <mergeCell ref="E3:F3"/>
    <mergeCell ref="G3:H3"/>
    <mergeCell ref="I3:J3"/>
    <mergeCell ref="K3:L3"/>
    <mergeCell ref="M3:M4"/>
  </mergeCells>
  <printOptions/>
  <pageMargins left="0.7" right="0.7" top="0.75" bottom="0.75" header="0.3" footer="0.3"/>
  <pageSetup horizontalDpi="600" verticalDpi="600" orientation="landscape" paperSize="9" scale="80" r:id="rId2"/>
  <rowBreaks count="3" manualBreakCount="3">
    <brk id="22" max="12" man="1"/>
    <brk id="43" max="12" man="1"/>
    <brk id="70" max="12" man="1"/>
  </rowBreaks>
  <colBreaks count="1" manualBreakCount="1">
    <brk id="13" max="65535" man="1"/>
  </colBreaks>
  <ignoredErrors>
    <ignoredError sqref="F13:F14" formula="1"/>
    <ignoredError sqref="B34 B42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</dc:creator>
  <cp:keywords/>
  <dc:description/>
  <cp:lastModifiedBy>ilusha</cp:lastModifiedBy>
  <cp:lastPrinted>2016-03-25T08:05:17Z</cp:lastPrinted>
  <dcterms:created xsi:type="dcterms:W3CDTF">2013-06-06T09:26:01Z</dcterms:created>
  <dcterms:modified xsi:type="dcterms:W3CDTF">2016-04-07T10:31:56Z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