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<sst xmlns="http://schemas.openxmlformats.org/spreadsheetml/2006/main" count="103" uniqueCount="71">
  <si>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#</t>
  </si>
  <si>
    <t>samuSaos dasaxeleba</t>
  </si>
  <si>
    <t>ganzomileba</t>
  </si>
  <si>
    <t>raodenoba</t>
  </si>
  <si>
    <t>masalis xarji</t>
  </si>
  <si>
    <t>Sromis xarji</t>
  </si>
  <si>
    <t>erTeuli</t>
  </si>
  <si>
    <t>mTliani</t>
  </si>
  <si>
    <t>jami</t>
  </si>
  <si>
    <r>
      <t>m</t>
    </r>
    <r>
      <rPr>
        <vertAlign val="superscript"/>
        <sz val="10"/>
        <rFont val="AcadNusx"/>
        <family val="0"/>
      </rPr>
      <t>2</t>
    </r>
  </si>
  <si>
    <t>3</t>
  </si>
  <si>
    <t>4</t>
  </si>
  <si>
    <t>%</t>
  </si>
  <si>
    <t xml:space="preserve">Sss akademiis sacxovrebeli korpusis me-2 sarTulis terasis                                    saremonto samuSaoebi                                                                                                   </t>
  </si>
  <si>
    <t>gr/m</t>
  </si>
  <si>
    <t>saTavsos daxurva uJangavi profilirebuli furcliT</t>
  </si>
  <si>
    <t>cali</t>
  </si>
  <si>
    <t>spilenZis elsadenis 2X1,5 montaJi gamanawilebeli kolofebiT</t>
  </si>
  <si>
    <t>erTfaziani avtomatis montaJi 1X40</t>
  </si>
  <si>
    <t>wertilovani sanaTebis montaJi</t>
  </si>
  <si>
    <t>1</t>
  </si>
  <si>
    <t>2</t>
  </si>
  <si>
    <t>2.1.</t>
  </si>
  <si>
    <t>2.2</t>
  </si>
  <si>
    <t>3.1</t>
  </si>
  <si>
    <t>3.2.</t>
  </si>
  <si>
    <t>saTavsos iatakze arsebuli mozaikis filebis ayra</t>
  </si>
  <si>
    <t>igive iatakze qviSa-cementis xsnaris moWimva-saTavsos qanobiT, saTavsos Sua nawilSi moewyos wyalsawreti arxi</t>
  </si>
  <si>
    <t>wvrilmarcvlovani xreSi</t>
  </si>
  <si>
    <t>cementi</t>
  </si>
  <si>
    <t>xelovnuri granitis fila</t>
  </si>
  <si>
    <t>webocementi</t>
  </si>
  <si>
    <t>4.1.</t>
  </si>
  <si>
    <t>4.2.</t>
  </si>
  <si>
    <t>foladis furceli 10.0 mm</t>
  </si>
  <si>
    <t>samSeneblo qanCi</t>
  </si>
  <si>
    <t>sayrdenebis Semkravis, parapetisa da daxurvis konstruqciebis montaJi</t>
  </si>
  <si>
    <t>5.1.</t>
  </si>
  <si>
    <t>5.2.</t>
  </si>
  <si>
    <t>milkvadrati 100X100X3300 mm</t>
  </si>
  <si>
    <t>milkvadrati 40X60 mm</t>
  </si>
  <si>
    <t>milkvadrati 30X40 mm</t>
  </si>
  <si>
    <t xml:space="preserve">plastikatis Sekiduli Weris montaJi </t>
  </si>
  <si>
    <t>Tboizoliaciis (minabamba) montaJi</t>
  </si>
  <si>
    <t>wyalgadamyvani Tunuqis furclis montaJi</t>
  </si>
  <si>
    <t>wyalgamSvebi kvadratuli plastmasis 100 mm milis montaJi</t>
  </si>
  <si>
    <t>SuSis minapaketis (mwvane feris) montaJi aluminis karkasze garedan. gaTvaliswindes vitraJis qveda zolSi 4 fanjris gaReba horizontalurad</t>
  </si>
  <si>
    <t>derefanSi gamavali rkinis karis Secvla aluminis kariT</t>
  </si>
  <si>
    <t>parapetisa da sayrdenebis Semosva ,,alukabondis" filebiT</t>
  </si>
  <si>
    <r>
      <t>m</t>
    </r>
    <r>
      <rPr>
        <vertAlign val="superscript"/>
        <sz val="10"/>
        <rFont val="AcadNusx"/>
        <family val="0"/>
      </rPr>
      <t>3</t>
    </r>
  </si>
  <si>
    <t>tomara</t>
  </si>
  <si>
    <t>milkvadratis sayrdenebis Camagreba arsebul iatakze, foladis furclebisa da qanCebis gmoyenebiT</t>
  </si>
  <si>
    <t>4.3.</t>
  </si>
  <si>
    <t>kg</t>
  </si>
  <si>
    <t>eleqtro-samontaJo samuSaoebi</t>
  </si>
  <si>
    <t>erTi CamrTvelis da ori rozetis montaJi</t>
  </si>
  <si>
    <t>ზედნადები ხარჯები ელსამონტაჟო სამუშაოების ხელფასიდან</t>
  </si>
  <si>
    <t>ჯამი</t>
  </si>
  <si>
    <t>გეგმიური დაგროვება</t>
  </si>
  <si>
    <t xml:space="preserve"> ჯამი</t>
  </si>
  <si>
    <t>გაუთვალისწინებელი ხარჯები</t>
  </si>
  <si>
    <t>დღგ</t>
  </si>
  <si>
    <t>საერთო ჯამი</t>
  </si>
  <si>
    <t>ტრანსპორტის ხარჯი მასალაზე</t>
  </si>
  <si>
    <t xml:space="preserve">ზედნადები ხარჯები </t>
  </si>
  <si>
    <r>
      <t xml:space="preserve">erTi ventiliatoris  </t>
    </r>
    <r>
      <rPr>
        <sz val="9"/>
        <rFont val="Arial"/>
        <family val="2"/>
      </rPr>
      <t>S</t>
    </r>
    <r>
      <rPr>
        <sz val="10"/>
        <rFont val="AcadNusx"/>
        <family val="0"/>
      </rPr>
      <t>-300</t>
    </r>
  </si>
  <si>
    <t>igive iatakze xelovnuri granitis filebis dageba wyalsawreti arxis gaTvaliswinebiTY</t>
  </si>
  <si>
    <t>danadgarebisa da mowyobilobebis montaJi</t>
  </si>
  <si>
    <t>ზედნადები ხარჯები დანადგარებისა და მოწყობილობების მონტაჟის ხელფასიდან</t>
  </si>
  <si>
    <t>სარემონტო სამუშაოების, ელექტრო-სამონტაჟო სამუშაოების და დანადგარებისა და მოწყობილობების მონტაჟის  საერთო ჯამი</t>
  </si>
  <si>
    <t>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</si>
</sst>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0"/>
      <name val="Arial"/>
      <family val="0"/>
    </font>
    <font>
      <sz val="10"/>
      <name val="AcadNusx"/>
      <family val="0"/>
    </font>
    <font>
      <sz val="8"/>
      <name val="Arial"/>
      <family val="0"/>
    </font>
    <font>
      <sz val="11"/>
      <name val="AcadMtavr"/>
      <family val="0"/>
    </font>
    <font>
      <vertAlign val="superscript"/>
      <sz val="10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sz val="9"/>
      <name val="Arial"/>
      <family val="2"/>
    </font>
    <font>
      <sz val="9"/>
      <name val="AcadNusx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9" fontId="50" fillId="0" borderId="11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textRotation="90" wrapText="1"/>
    </xf>
    <xf numFmtId="2" fontId="6" fillId="0" borderId="11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2" fontId="50" fillId="0" borderId="19" xfId="0" applyNumberFormat="1" applyFont="1" applyBorder="1" applyAlignment="1">
      <alignment horizontal="center" vertical="center"/>
    </xf>
    <xf numFmtId="2" fontId="50" fillId="0" borderId="2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2" fontId="50" fillId="0" borderId="15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34">
      <selection activeCell="T48" sqref="T48"/>
    </sheetView>
  </sheetViews>
  <sheetFormatPr defaultColWidth="9.140625" defaultRowHeight="12.75"/>
  <cols>
    <col min="1" max="1" width="4.28125" style="1" customWidth="1"/>
    <col min="2" max="2" width="37.7109375" style="6" customWidth="1"/>
    <col min="3" max="3" width="8.140625" style="3" customWidth="1"/>
    <col min="4" max="4" width="7.421875" style="3" customWidth="1"/>
    <col min="5" max="6" width="10.140625" style="3" customWidth="1"/>
    <col min="7" max="7" width="10.57421875" style="3" customWidth="1"/>
    <col min="8" max="9" width="10.00390625" style="3" customWidth="1"/>
    <col min="10" max="16384" width="9.140625" style="3" customWidth="1"/>
  </cols>
  <sheetData>
    <row r="1" spans="1:9" ht="41.25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</row>
    <row r="2" spans="1:9" ht="17.2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32.25" customHeight="1">
      <c r="A3" s="73" t="s">
        <v>0</v>
      </c>
      <c r="B3" s="75" t="s">
        <v>1</v>
      </c>
      <c r="C3" s="41" t="s">
        <v>2</v>
      </c>
      <c r="D3" s="41" t="s">
        <v>3</v>
      </c>
      <c r="E3" s="71" t="s">
        <v>4</v>
      </c>
      <c r="F3" s="72"/>
      <c r="G3" s="71" t="s">
        <v>5</v>
      </c>
      <c r="H3" s="72"/>
      <c r="I3" s="61" t="s">
        <v>8</v>
      </c>
    </row>
    <row r="4" spans="1:12" ht="49.5" customHeight="1">
      <c r="A4" s="74"/>
      <c r="B4" s="76"/>
      <c r="C4" s="42"/>
      <c r="D4" s="42"/>
      <c r="E4" s="15" t="s">
        <v>6</v>
      </c>
      <c r="F4" s="15" t="s">
        <v>7</v>
      </c>
      <c r="G4" s="15" t="s">
        <v>6</v>
      </c>
      <c r="H4" s="15" t="s">
        <v>7</v>
      </c>
      <c r="I4" s="62"/>
      <c r="L4" s="1"/>
    </row>
    <row r="5" spans="1:9" ht="17.25" customHeight="1">
      <c r="A5" s="8">
        <v>1</v>
      </c>
      <c r="B5" s="9">
        <v>2</v>
      </c>
      <c r="C5" s="9" t="s">
        <v>10</v>
      </c>
      <c r="D5" s="9" t="s">
        <v>11</v>
      </c>
      <c r="E5" s="10">
        <v>5</v>
      </c>
      <c r="F5" s="10">
        <v>6</v>
      </c>
      <c r="G5" s="10" t="s">
        <v>70</v>
      </c>
      <c r="H5" s="10">
        <v>8</v>
      </c>
      <c r="I5" s="8">
        <v>9</v>
      </c>
    </row>
    <row r="6" spans="1:9" ht="29.25" customHeight="1">
      <c r="A6" s="8" t="s">
        <v>20</v>
      </c>
      <c r="B6" s="5" t="s">
        <v>26</v>
      </c>
      <c r="C6" s="4" t="s">
        <v>9</v>
      </c>
      <c r="D6" s="4">
        <v>40.5</v>
      </c>
      <c r="E6" s="2"/>
      <c r="F6" s="4">
        <f>D6*E6</f>
        <v>0</v>
      </c>
      <c r="G6" s="4"/>
      <c r="H6" s="4">
        <f>D6*G6</f>
        <v>0</v>
      </c>
      <c r="I6" s="4">
        <f>F6+H6</f>
        <v>0</v>
      </c>
    </row>
    <row r="7" spans="1:9" ht="54">
      <c r="A7" s="8" t="s">
        <v>21</v>
      </c>
      <c r="B7" s="5" t="s">
        <v>27</v>
      </c>
      <c r="C7" s="4" t="s">
        <v>9</v>
      </c>
      <c r="D7" s="4">
        <v>40.5</v>
      </c>
      <c r="E7" s="2"/>
      <c r="F7" s="2">
        <f>D7*E7</f>
        <v>0</v>
      </c>
      <c r="G7" s="4"/>
      <c r="H7" s="4">
        <f>D7*G7</f>
        <v>0</v>
      </c>
      <c r="I7" s="4">
        <f>F7+H7</f>
        <v>0</v>
      </c>
    </row>
    <row r="8" spans="1:9" ht="17.25" customHeight="1">
      <c r="A8" s="8" t="s">
        <v>22</v>
      </c>
      <c r="B8" s="5" t="s">
        <v>28</v>
      </c>
      <c r="C8" s="4" t="s">
        <v>49</v>
      </c>
      <c r="D8" s="4">
        <v>2</v>
      </c>
      <c r="E8" s="4"/>
      <c r="F8" s="4">
        <f aca="true" t="shared" si="0" ref="F8:F27">D8*E8</f>
        <v>0</v>
      </c>
      <c r="G8" s="2"/>
      <c r="H8" s="4">
        <f aca="true" t="shared" si="1" ref="H8:H27">D8*G8</f>
        <v>0</v>
      </c>
      <c r="I8" s="4">
        <f aca="true" t="shared" si="2" ref="I8:I27">F8+H8</f>
        <v>0</v>
      </c>
    </row>
    <row r="9" spans="1:9" ht="17.25" customHeight="1">
      <c r="A9" s="8" t="s">
        <v>23</v>
      </c>
      <c r="B9" s="5" t="s">
        <v>29</v>
      </c>
      <c r="C9" s="14" t="s">
        <v>50</v>
      </c>
      <c r="D9" s="4">
        <v>12</v>
      </c>
      <c r="E9" s="4"/>
      <c r="F9" s="2">
        <f t="shared" si="0"/>
        <v>0</v>
      </c>
      <c r="G9" s="2"/>
      <c r="H9" s="4">
        <f t="shared" si="1"/>
        <v>0</v>
      </c>
      <c r="I9" s="4">
        <f t="shared" si="2"/>
        <v>0</v>
      </c>
    </row>
    <row r="10" spans="1:9" ht="43.5" customHeight="1">
      <c r="A10" s="8" t="s">
        <v>10</v>
      </c>
      <c r="B10" s="5" t="s">
        <v>66</v>
      </c>
      <c r="C10" s="4" t="s">
        <v>9</v>
      </c>
      <c r="D10" s="4">
        <v>40.5</v>
      </c>
      <c r="E10" s="2"/>
      <c r="F10" s="4">
        <f t="shared" si="0"/>
        <v>0</v>
      </c>
      <c r="G10" s="4"/>
      <c r="H10" s="4">
        <f t="shared" si="1"/>
        <v>0</v>
      </c>
      <c r="I10" s="4">
        <f t="shared" si="2"/>
        <v>0</v>
      </c>
    </row>
    <row r="11" spans="1:9" ht="17.25" customHeight="1">
      <c r="A11" s="8" t="s">
        <v>24</v>
      </c>
      <c r="B11" s="5" t="s">
        <v>30</v>
      </c>
      <c r="C11" s="4" t="s">
        <v>9</v>
      </c>
      <c r="D11" s="4">
        <v>42</v>
      </c>
      <c r="E11" s="4"/>
      <c r="F11" s="2">
        <f t="shared" si="0"/>
        <v>0</v>
      </c>
      <c r="G11" s="2"/>
      <c r="H11" s="4">
        <f t="shared" si="1"/>
        <v>0</v>
      </c>
      <c r="I11" s="4">
        <f t="shared" si="2"/>
        <v>0</v>
      </c>
    </row>
    <row r="12" spans="1:9" ht="17.25" customHeight="1">
      <c r="A12" s="8" t="s">
        <v>25</v>
      </c>
      <c r="B12" s="5" t="s">
        <v>31</v>
      </c>
      <c r="C12" s="14" t="s">
        <v>50</v>
      </c>
      <c r="D12" s="4">
        <v>9</v>
      </c>
      <c r="E12" s="4"/>
      <c r="F12" s="4">
        <f t="shared" si="0"/>
        <v>0</v>
      </c>
      <c r="G12" s="2"/>
      <c r="H12" s="4">
        <f t="shared" si="1"/>
        <v>0</v>
      </c>
      <c r="I12" s="4">
        <f t="shared" si="2"/>
        <v>0</v>
      </c>
    </row>
    <row r="13" spans="1:9" ht="42.75" customHeight="1">
      <c r="A13" s="2">
        <v>4</v>
      </c>
      <c r="B13" s="5" t="s">
        <v>51</v>
      </c>
      <c r="C13" s="4" t="s">
        <v>16</v>
      </c>
      <c r="D13" s="4">
        <v>8</v>
      </c>
      <c r="E13" s="2"/>
      <c r="F13" s="2">
        <f t="shared" si="0"/>
        <v>0</v>
      </c>
      <c r="G13" s="4"/>
      <c r="H13" s="4">
        <f t="shared" si="1"/>
        <v>0</v>
      </c>
      <c r="I13" s="4">
        <f t="shared" si="2"/>
        <v>0</v>
      </c>
    </row>
    <row r="14" spans="1:9" ht="19.5" customHeight="1">
      <c r="A14" s="2" t="s">
        <v>32</v>
      </c>
      <c r="B14" s="5" t="s">
        <v>39</v>
      </c>
      <c r="C14" s="4" t="s">
        <v>14</v>
      </c>
      <c r="D14" s="4">
        <v>27</v>
      </c>
      <c r="E14" s="4"/>
      <c r="F14" s="4">
        <f t="shared" si="0"/>
        <v>0</v>
      </c>
      <c r="G14" s="2"/>
      <c r="H14" s="4">
        <f t="shared" si="1"/>
        <v>0</v>
      </c>
      <c r="I14" s="4">
        <f t="shared" si="2"/>
        <v>0</v>
      </c>
    </row>
    <row r="15" spans="1:9" ht="18" customHeight="1">
      <c r="A15" s="2" t="s">
        <v>33</v>
      </c>
      <c r="B15" s="5" t="s">
        <v>34</v>
      </c>
      <c r="C15" s="4" t="s">
        <v>9</v>
      </c>
      <c r="D15" s="4">
        <v>1.3</v>
      </c>
      <c r="E15" s="4"/>
      <c r="F15" s="2">
        <f t="shared" si="0"/>
        <v>0</v>
      </c>
      <c r="G15" s="2"/>
      <c r="H15" s="4">
        <f t="shared" si="1"/>
        <v>0</v>
      </c>
      <c r="I15" s="4">
        <f t="shared" si="2"/>
        <v>0</v>
      </c>
    </row>
    <row r="16" spans="1:9" ht="18.75" customHeight="1">
      <c r="A16" s="2" t="s">
        <v>52</v>
      </c>
      <c r="B16" s="5" t="s">
        <v>35</v>
      </c>
      <c r="C16" s="4" t="s">
        <v>53</v>
      </c>
      <c r="D16" s="4">
        <v>5</v>
      </c>
      <c r="E16" s="4"/>
      <c r="F16" s="4">
        <f t="shared" si="0"/>
        <v>0</v>
      </c>
      <c r="G16" s="2"/>
      <c r="H16" s="4">
        <f t="shared" si="1"/>
        <v>0</v>
      </c>
      <c r="I16" s="4">
        <f t="shared" si="2"/>
        <v>0</v>
      </c>
    </row>
    <row r="17" spans="1:9" ht="30.75" customHeight="1">
      <c r="A17" s="2">
        <v>5</v>
      </c>
      <c r="B17" s="5" t="s">
        <v>36</v>
      </c>
      <c r="C17" s="4" t="s">
        <v>14</v>
      </c>
      <c r="D17" s="4">
        <v>67.5</v>
      </c>
      <c r="E17" s="2"/>
      <c r="F17" s="2">
        <f t="shared" si="0"/>
        <v>0</v>
      </c>
      <c r="G17" s="4"/>
      <c r="H17" s="4">
        <f t="shared" si="1"/>
        <v>0</v>
      </c>
      <c r="I17" s="4">
        <f t="shared" si="2"/>
        <v>0</v>
      </c>
    </row>
    <row r="18" spans="1:9" ht="17.25" customHeight="1">
      <c r="A18" s="2" t="s">
        <v>37</v>
      </c>
      <c r="B18" s="5" t="s">
        <v>40</v>
      </c>
      <c r="C18" s="4" t="s">
        <v>14</v>
      </c>
      <c r="D18" s="4">
        <v>43</v>
      </c>
      <c r="E18" s="4"/>
      <c r="F18" s="4">
        <f t="shared" si="0"/>
        <v>0</v>
      </c>
      <c r="G18" s="2"/>
      <c r="H18" s="4">
        <f t="shared" si="1"/>
        <v>0</v>
      </c>
      <c r="I18" s="4">
        <f t="shared" si="2"/>
        <v>0</v>
      </c>
    </row>
    <row r="19" spans="1:9" ht="18" customHeight="1">
      <c r="A19" s="2" t="s">
        <v>38</v>
      </c>
      <c r="B19" s="5" t="s">
        <v>41</v>
      </c>
      <c r="C19" s="4" t="s">
        <v>14</v>
      </c>
      <c r="D19" s="4">
        <v>96</v>
      </c>
      <c r="E19" s="4"/>
      <c r="F19" s="2">
        <f t="shared" si="0"/>
        <v>0</v>
      </c>
      <c r="G19" s="2"/>
      <c r="H19" s="4">
        <f t="shared" si="1"/>
        <v>0</v>
      </c>
      <c r="I19" s="4">
        <f t="shared" si="2"/>
        <v>0</v>
      </c>
    </row>
    <row r="20" spans="1:9" ht="22.5" customHeight="1">
      <c r="A20" s="2">
        <v>6</v>
      </c>
      <c r="B20" s="5" t="s">
        <v>42</v>
      </c>
      <c r="C20" s="4" t="s">
        <v>9</v>
      </c>
      <c r="D20" s="4">
        <v>40.5</v>
      </c>
      <c r="E20" s="4"/>
      <c r="F20" s="4">
        <f t="shared" si="0"/>
        <v>0</v>
      </c>
      <c r="G20" s="4"/>
      <c r="H20" s="4">
        <f t="shared" si="1"/>
        <v>0</v>
      </c>
      <c r="I20" s="4">
        <f t="shared" si="2"/>
        <v>0</v>
      </c>
    </row>
    <row r="21" spans="1:9" ht="20.25" customHeight="1">
      <c r="A21" s="2">
        <v>7</v>
      </c>
      <c r="B21" s="5" t="s">
        <v>43</v>
      </c>
      <c r="C21" s="4" t="s">
        <v>9</v>
      </c>
      <c r="D21" s="4">
        <v>40.5</v>
      </c>
      <c r="E21" s="4"/>
      <c r="F21" s="2">
        <f t="shared" si="0"/>
        <v>0</v>
      </c>
      <c r="G21" s="4"/>
      <c r="H21" s="4">
        <f t="shared" si="1"/>
        <v>0</v>
      </c>
      <c r="I21" s="4">
        <f t="shared" si="2"/>
        <v>0</v>
      </c>
    </row>
    <row r="22" spans="1:9" ht="30.75" customHeight="1">
      <c r="A22" s="2">
        <v>8</v>
      </c>
      <c r="B22" s="5" t="s">
        <v>48</v>
      </c>
      <c r="C22" s="4" t="s">
        <v>9</v>
      </c>
      <c r="D22" s="4">
        <v>32</v>
      </c>
      <c r="E22" s="4"/>
      <c r="F22" s="4">
        <f t="shared" si="0"/>
        <v>0</v>
      </c>
      <c r="G22" s="4"/>
      <c r="H22" s="4">
        <f t="shared" si="1"/>
        <v>0</v>
      </c>
      <c r="I22" s="4">
        <f t="shared" si="2"/>
        <v>0</v>
      </c>
    </row>
    <row r="23" spans="1:9" ht="27.75" customHeight="1">
      <c r="A23" s="2">
        <v>9</v>
      </c>
      <c r="B23" s="5" t="s">
        <v>15</v>
      </c>
      <c r="C23" s="4" t="s">
        <v>9</v>
      </c>
      <c r="D23" s="4">
        <v>45</v>
      </c>
      <c r="E23" s="4"/>
      <c r="F23" s="2">
        <f t="shared" si="0"/>
        <v>0</v>
      </c>
      <c r="G23" s="4"/>
      <c r="H23" s="4">
        <f t="shared" si="1"/>
        <v>0</v>
      </c>
      <c r="I23" s="4">
        <f t="shared" si="2"/>
        <v>0</v>
      </c>
    </row>
    <row r="24" spans="1:9" ht="30" customHeight="1">
      <c r="A24" s="2">
        <v>10</v>
      </c>
      <c r="B24" s="5" t="s">
        <v>44</v>
      </c>
      <c r="C24" s="4" t="s">
        <v>9</v>
      </c>
      <c r="D24" s="4">
        <v>18</v>
      </c>
      <c r="E24" s="4"/>
      <c r="F24" s="4">
        <f t="shared" si="0"/>
        <v>0</v>
      </c>
      <c r="G24" s="4"/>
      <c r="H24" s="4">
        <f t="shared" si="1"/>
        <v>0</v>
      </c>
      <c r="I24" s="4">
        <f t="shared" si="2"/>
        <v>0</v>
      </c>
    </row>
    <row r="25" spans="1:9" ht="29.25" customHeight="1">
      <c r="A25" s="2">
        <v>11</v>
      </c>
      <c r="B25" s="5" t="s">
        <v>45</v>
      </c>
      <c r="C25" s="4" t="s">
        <v>14</v>
      </c>
      <c r="D25" s="4">
        <v>6</v>
      </c>
      <c r="E25" s="4"/>
      <c r="F25" s="2">
        <f t="shared" si="0"/>
        <v>0</v>
      </c>
      <c r="G25" s="4"/>
      <c r="H25" s="4">
        <f t="shared" si="1"/>
        <v>0</v>
      </c>
      <c r="I25" s="4">
        <f t="shared" si="2"/>
        <v>0</v>
      </c>
    </row>
    <row r="26" spans="1:9" ht="72.75" customHeight="1">
      <c r="A26" s="2">
        <v>12</v>
      </c>
      <c r="B26" s="5" t="s">
        <v>46</v>
      </c>
      <c r="C26" s="4" t="s">
        <v>9</v>
      </c>
      <c r="D26" s="4">
        <v>49</v>
      </c>
      <c r="E26" s="4"/>
      <c r="F26" s="4">
        <f t="shared" si="0"/>
        <v>0</v>
      </c>
      <c r="G26" s="4"/>
      <c r="H26" s="4">
        <f t="shared" si="1"/>
        <v>0</v>
      </c>
      <c r="I26" s="4">
        <f t="shared" si="2"/>
        <v>0</v>
      </c>
    </row>
    <row r="27" spans="1:9" ht="31.5" customHeight="1">
      <c r="A27" s="2">
        <v>13</v>
      </c>
      <c r="B27" s="5" t="s">
        <v>47</v>
      </c>
      <c r="C27" s="4" t="s">
        <v>9</v>
      </c>
      <c r="D27" s="4">
        <v>1.8</v>
      </c>
      <c r="E27" s="4"/>
      <c r="F27" s="2">
        <f t="shared" si="0"/>
        <v>0</v>
      </c>
      <c r="G27" s="4"/>
      <c r="H27" s="4">
        <f t="shared" si="1"/>
        <v>0</v>
      </c>
      <c r="I27" s="4">
        <f t="shared" si="2"/>
        <v>0</v>
      </c>
    </row>
    <row r="28" spans="1:9" ht="21" customHeight="1">
      <c r="A28" s="22"/>
      <c r="B28" s="23"/>
      <c r="C28" s="23"/>
      <c r="D28" s="24"/>
      <c r="E28" s="2"/>
      <c r="F28" s="15">
        <f>SUM(F6:F27)</f>
        <v>0</v>
      </c>
      <c r="G28" s="25"/>
      <c r="H28" s="17">
        <f>SUM(H6:H27)</f>
        <v>0</v>
      </c>
      <c r="I28" s="26">
        <f>SUM(I6:I27)</f>
        <v>0</v>
      </c>
    </row>
    <row r="29" spans="1:9" ht="21" customHeight="1">
      <c r="A29" s="79" t="s">
        <v>63</v>
      </c>
      <c r="B29" s="79"/>
      <c r="C29" s="27" t="s">
        <v>12</v>
      </c>
      <c r="D29" s="2">
        <v>2</v>
      </c>
      <c r="E29" s="2"/>
      <c r="F29" s="28"/>
      <c r="G29" s="29"/>
      <c r="H29" s="29"/>
      <c r="I29" s="30">
        <f>F28*D29%</f>
        <v>0</v>
      </c>
    </row>
    <row r="30" spans="1:9" ht="21" customHeight="1">
      <c r="A30" s="54" t="s">
        <v>57</v>
      </c>
      <c r="B30" s="54"/>
      <c r="C30" s="54"/>
      <c r="D30" s="54"/>
      <c r="E30" s="54"/>
      <c r="F30" s="54"/>
      <c r="G30" s="54"/>
      <c r="H30" s="54"/>
      <c r="I30" s="26">
        <f>I28+I29</f>
        <v>0</v>
      </c>
    </row>
    <row r="31" spans="1:9" ht="21" customHeight="1">
      <c r="A31" s="59" t="s">
        <v>64</v>
      </c>
      <c r="B31" s="59"/>
      <c r="C31" s="59"/>
      <c r="D31" s="59"/>
      <c r="E31" s="59"/>
      <c r="F31" s="59"/>
      <c r="G31" s="59"/>
      <c r="H31" s="16" t="s">
        <v>12</v>
      </c>
      <c r="I31" s="17" t="e">
        <f>I30*H31</f>
        <v>#VALUE!</v>
      </c>
    </row>
    <row r="32" spans="1:9" ht="21" customHeight="1">
      <c r="A32" s="59" t="s">
        <v>57</v>
      </c>
      <c r="B32" s="59"/>
      <c r="C32" s="59"/>
      <c r="D32" s="59"/>
      <c r="E32" s="59"/>
      <c r="F32" s="59"/>
      <c r="G32" s="59"/>
      <c r="H32" s="80" t="e">
        <f>I30+I31</f>
        <v>#VALUE!</v>
      </c>
      <c r="I32" s="59"/>
    </row>
    <row r="33" spans="1:9" ht="21" customHeight="1">
      <c r="A33" s="11"/>
      <c r="B33" s="12"/>
      <c r="C33" s="13"/>
      <c r="D33" s="13"/>
      <c r="E33" s="13"/>
      <c r="F33" s="13"/>
      <c r="G33" s="13"/>
      <c r="H33" s="13"/>
      <c r="I33" s="13"/>
    </row>
    <row r="34" spans="1:9" ht="21" customHeight="1">
      <c r="A34" s="31"/>
      <c r="B34" s="32"/>
      <c r="C34" s="33"/>
      <c r="D34" s="33"/>
      <c r="E34" s="33"/>
      <c r="F34" s="33"/>
      <c r="G34" s="33"/>
      <c r="H34" s="33"/>
      <c r="I34" s="34"/>
    </row>
    <row r="35" spans="1:9" ht="21" customHeight="1">
      <c r="A35" s="63" t="s">
        <v>54</v>
      </c>
      <c r="B35" s="64"/>
      <c r="C35" s="64"/>
      <c r="D35" s="64"/>
      <c r="E35" s="64"/>
      <c r="F35" s="64"/>
      <c r="G35" s="64"/>
      <c r="H35" s="64"/>
      <c r="I35" s="65"/>
    </row>
    <row r="36" spans="1:9" ht="27">
      <c r="A36" s="2">
        <v>14</v>
      </c>
      <c r="B36" s="5" t="s">
        <v>55</v>
      </c>
      <c r="C36" s="4" t="s">
        <v>16</v>
      </c>
      <c r="D36" s="4">
        <v>3</v>
      </c>
      <c r="E36" s="4"/>
      <c r="F36" s="4">
        <f>D36*E36</f>
        <v>0</v>
      </c>
      <c r="G36" s="4"/>
      <c r="H36" s="4">
        <f>D36*G36</f>
        <v>0</v>
      </c>
      <c r="I36" s="4">
        <f>F36+H36</f>
        <v>0</v>
      </c>
    </row>
    <row r="37" spans="1:9" ht="30" customHeight="1">
      <c r="A37" s="2">
        <v>15</v>
      </c>
      <c r="B37" s="5" t="s">
        <v>17</v>
      </c>
      <c r="C37" s="4" t="s">
        <v>14</v>
      </c>
      <c r="D37" s="4">
        <v>120</v>
      </c>
      <c r="E37" s="4"/>
      <c r="F37" s="4">
        <f>D37*E37</f>
        <v>0</v>
      </c>
      <c r="G37" s="2"/>
      <c r="H37" s="4">
        <f>D37*G37</f>
        <v>0</v>
      </c>
      <c r="I37" s="4">
        <f>F37+H37</f>
        <v>0</v>
      </c>
    </row>
    <row r="38" spans="1:9" ht="20.25" customHeight="1">
      <c r="A38" s="2">
        <v>16</v>
      </c>
      <c r="B38" s="5" t="s">
        <v>18</v>
      </c>
      <c r="C38" s="4" t="s">
        <v>16</v>
      </c>
      <c r="D38" s="4">
        <v>1</v>
      </c>
      <c r="E38" s="4"/>
      <c r="F38" s="4">
        <f>D38*E38</f>
        <v>0</v>
      </c>
      <c r="G38" s="4"/>
      <c r="H38" s="4">
        <f>D38*G38</f>
        <v>0</v>
      </c>
      <c r="I38" s="4">
        <f>F38+H38</f>
        <v>0</v>
      </c>
    </row>
    <row r="39" spans="1:9" ht="19.5" customHeight="1">
      <c r="A39" s="2">
        <v>17</v>
      </c>
      <c r="B39" s="5" t="s">
        <v>19</v>
      </c>
      <c r="C39" s="4" t="s">
        <v>16</v>
      </c>
      <c r="D39" s="4">
        <v>12</v>
      </c>
      <c r="E39" s="4"/>
      <c r="F39" s="4">
        <f>D39*E39</f>
        <v>0</v>
      </c>
      <c r="G39" s="4"/>
      <c r="H39" s="4">
        <f>D39*G39</f>
        <v>0</v>
      </c>
      <c r="I39" s="4">
        <f>F39+H39</f>
        <v>0</v>
      </c>
    </row>
    <row r="40" spans="1:9" ht="17.25" customHeight="1">
      <c r="A40" s="66"/>
      <c r="B40" s="67"/>
      <c r="C40" s="67"/>
      <c r="D40" s="67"/>
      <c r="E40" s="68"/>
      <c r="F40" s="15">
        <f>SUM(F33:F39)</f>
        <v>0</v>
      </c>
      <c r="G40" s="4"/>
      <c r="H40" s="15">
        <f>SUM(H33:H39)</f>
        <v>0</v>
      </c>
      <c r="I40" s="15">
        <f>SUM(I33:I39)</f>
        <v>0</v>
      </c>
    </row>
    <row r="41" spans="1:9" ht="17.25" customHeight="1">
      <c r="A41" s="69" t="s">
        <v>56</v>
      </c>
      <c r="B41" s="70"/>
      <c r="C41" s="70"/>
      <c r="D41" s="70"/>
      <c r="E41" s="70"/>
      <c r="F41" s="70"/>
      <c r="G41" s="58"/>
      <c r="H41" s="16" t="s">
        <v>12</v>
      </c>
      <c r="I41" s="17" t="e">
        <f>H40*H41</f>
        <v>#VALUE!</v>
      </c>
    </row>
    <row r="42" spans="1:9" ht="16.5" customHeight="1">
      <c r="A42" s="69" t="s">
        <v>57</v>
      </c>
      <c r="B42" s="70"/>
      <c r="C42" s="70"/>
      <c r="D42" s="70"/>
      <c r="E42" s="70"/>
      <c r="F42" s="70"/>
      <c r="G42" s="58"/>
      <c r="H42" s="57" t="e">
        <f>I40+I41</f>
        <v>#VALUE!</v>
      </c>
      <c r="I42" s="58"/>
    </row>
    <row r="43" spans="1:2" ht="17.25" customHeight="1">
      <c r="A43" s="3"/>
      <c r="B43" s="3"/>
    </row>
    <row r="44" spans="1:9" ht="16.5" customHeight="1">
      <c r="A44" s="63" t="s">
        <v>67</v>
      </c>
      <c r="B44" s="64"/>
      <c r="C44" s="64"/>
      <c r="D44" s="64"/>
      <c r="E44" s="64"/>
      <c r="F44" s="64"/>
      <c r="G44" s="64"/>
      <c r="H44" s="64"/>
      <c r="I44" s="65"/>
    </row>
    <row r="45" spans="1:9" ht="16.5" customHeight="1">
      <c r="A45" s="2">
        <v>18</v>
      </c>
      <c r="B45" s="5" t="s">
        <v>65</v>
      </c>
      <c r="C45" s="4" t="s">
        <v>16</v>
      </c>
      <c r="D45" s="4">
        <v>1</v>
      </c>
      <c r="E45" s="4"/>
      <c r="F45" s="4">
        <f>D45*E45</f>
        <v>0</v>
      </c>
      <c r="G45" s="4"/>
      <c r="H45" s="4">
        <f>D45*G45</f>
        <v>0</v>
      </c>
      <c r="I45" s="4">
        <f>F45+H45</f>
        <v>0</v>
      </c>
    </row>
    <row r="46" spans="1:9" ht="16.5" customHeight="1">
      <c r="A46" s="66"/>
      <c r="B46" s="67"/>
      <c r="C46" s="67"/>
      <c r="D46" s="67"/>
      <c r="E46" s="68"/>
      <c r="F46" s="15">
        <f>SUM(F45)</f>
        <v>0</v>
      </c>
      <c r="G46" s="4"/>
      <c r="H46" s="15">
        <f>SUM(H45)</f>
        <v>0</v>
      </c>
      <c r="I46" s="15">
        <f>SUM(I42:I45)</f>
        <v>0</v>
      </c>
    </row>
    <row r="47" spans="1:9" ht="16.5" customHeight="1">
      <c r="A47" s="69" t="s">
        <v>68</v>
      </c>
      <c r="B47" s="70"/>
      <c r="C47" s="70"/>
      <c r="D47" s="70"/>
      <c r="E47" s="70"/>
      <c r="F47" s="70"/>
      <c r="G47" s="58"/>
      <c r="H47" s="16" t="s">
        <v>12</v>
      </c>
      <c r="I47" s="35" t="e">
        <f>H46*H47</f>
        <v>#VALUE!</v>
      </c>
    </row>
    <row r="48" spans="1:9" ht="16.5" customHeight="1">
      <c r="A48" s="69" t="s">
        <v>57</v>
      </c>
      <c r="B48" s="70"/>
      <c r="C48" s="70"/>
      <c r="D48" s="70"/>
      <c r="E48" s="70"/>
      <c r="F48" s="70"/>
      <c r="G48" s="58"/>
      <c r="H48" s="57" t="e">
        <f>I46+I47</f>
        <v>#VALUE!</v>
      </c>
      <c r="I48" s="58"/>
    </row>
    <row r="49" spans="1:9" ht="16.5" customHeight="1">
      <c r="A49" s="36"/>
      <c r="B49" s="36"/>
      <c r="C49" s="36"/>
      <c r="D49" s="36"/>
      <c r="E49" s="36"/>
      <c r="F49" s="36"/>
      <c r="G49" s="36"/>
      <c r="H49" s="37"/>
      <c r="I49" s="36"/>
    </row>
    <row r="50" spans="1:2" ht="16.5" customHeight="1">
      <c r="A50" s="3"/>
      <c r="B50" s="3"/>
    </row>
    <row r="51" spans="1:9" ht="28.5" customHeight="1">
      <c r="A51" s="59" t="s">
        <v>69</v>
      </c>
      <c r="B51" s="59"/>
      <c r="C51" s="59"/>
      <c r="D51" s="59"/>
      <c r="E51" s="59"/>
      <c r="F51" s="59"/>
      <c r="G51" s="59"/>
      <c r="H51" s="60" t="e">
        <f>H32+H42+H48</f>
        <v>#VALUE!</v>
      </c>
      <c r="I51" s="60"/>
    </row>
    <row r="52" spans="1:9" ht="17.25" customHeight="1">
      <c r="A52" s="46" t="s">
        <v>58</v>
      </c>
      <c r="B52" s="47"/>
      <c r="C52" s="47"/>
      <c r="D52" s="47"/>
      <c r="E52" s="47"/>
      <c r="F52" s="47"/>
      <c r="G52" s="48"/>
      <c r="H52" s="18" t="s">
        <v>12</v>
      </c>
      <c r="I52" s="19" t="e">
        <f>H51*H52</f>
        <v>#VALUE!</v>
      </c>
    </row>
    <row r="53" spans="1:9" ht="15.75" customHeight="1">
      <c r="A53" s="49" t="s">
        <v>59</v>
      </c>
      <c r="B53" s="50"/>
      <c r="C53" s="50"/>
      <c r="D53" s="50"/>
      <c r="E53" s="50"/>
      <c r="F53" s="50"/>
      <c r="G53" s="51"/>
      <c r="H53" s="52" t="e">
        <f>H51+I52</f>
        <v>#VALUE!</v>
      </c>
      <c r="I53" s="53"/>
    </row>
    <row r="54" spans="1:9" ht="18" customHeight="1">
      <c r="A54" s="54" t="s">
        <v>60</v>
      </c>
      <c r="B54" s="54"/>
      <c r="C54" s="54"/>
      <c r="D54" s="54"/>
      <c r="E54" s="54"/>
      <c r="F54" s="54"/>
      <c r="G54" s="54"/>
      <c r="H54" s="20">
        <v>0.05</v>
      </c>
      <c r="I54" s="21" t="e">
        <f>H53*H54</f>
        <v>#VALUE!</v>
      </c>
    </row>
    <row r="55" spans="1:9" ht="16.5" customHeight="1">
      <c r="A55" s="46" t="s">
        <v>59</v>
      </c>
      <c r="B55" s="47"/>
      <c r="C55" s="47"/>
      <c r="D55" s="47"/>
      <c r="E55" s="47"/>
      <c r="F55" s="47"/>
      <c r="G55" s="48"/>
      <c r="H55" s="55" t="e">
        <f>H53+I54</f>
        <v>#VALUE!</v>
      </c>
      <c r="I55" s="56"/>
    </row>
    <row r="56" spans="1:9" ht="18" customHeight="1">
      <c r="A56" s="38" t="s">
        <v>61</v>
      </c>
      <c r="B56" s="39"/>
      <c r="C56" s="39"/>
      <c r="D56" s="39"/>
      <c r="E56" s="39"/>
      <c r="F56" s="39"/>
      <c r="G56" s="40"/>
      <c r="H56" s="20">
        <v>0.18</v>
      </c>
      <c r="I56" s="21" t="e">
        <f>H55*H56</f>
        <v>#VALUE!</v>
      </c>
    </row>
    <row r="57" spans="1:9" ht="18" customHeight="1">
      <c r="A57" s="38" t="s">
        <v>62</v>
      </c>
      <c r="B57" s="39"/>
      <c r="C57" s="39"/>
      <c r="D57" s="39"/>
      <c r="E57" s="39"/>
      <c r="F57" s="39"/>
      <c r="G57" s="40"/>
      <c r="H57" s="77" t="e">
        <f>H55+I56</f>
        <v>#VALUE!</v>
      </c>
      <c r="I57" s="78"/>
    </row>
    <row r="58" spans="2:9" ht="21" customHeight="1">
      <c r="B58" s="7"/>
      <c r="C58" s="45"/>
      <c r="D58" s="45"/>
      <c r="E58" s="45"/>
      <c r="F58" s="45"/>
      <c r="G58" s="45"/>
      <c r="H58" s="45"/>
      <c r="I58" s="45"/>
    </row>
    <row r="59" spans="4:7" ht="28.5" customHeight="1">
      <c r="D59" s="1"/>
      <c r="F59" s="44"/>
      <c r="G59" s="44"/>
    </row>
  </sheetData>
  <sheetProtection/>
  <mergeCells count="37">
    <mergeCell ref="H48:I48"/>
    <mergeCell ref="H57:I57"/>
    <mergeCell ref="A29:B29"/>
    <mergeCell ref="A30:H30"/>
    <mergeCell ref="A31:G31"/>
    <mergeCell ref="A32:G32"/>
    <mergeCell ref="H32:I32"/>
    <mergeCell ref="A35:I35"/>
    <mergeCell ref="A40:E40"/>
    <mergeCell ref="A41:G41"/>
    <mergeCell ref="A42:G42"/>
    <mergeCell ref="A1:I1"/>
    <mergeCell ref="E3:F3"/>
    <mergeCell ref="G3:H3"/>
    <mergeCell ref="A3:A4"/>
    <mergeCell ref="B3:B4"/>
    <mergeCell ref="C3:C4"/>
    <mergeCell ref="A55:G55"/>
    <mergeCell ref="H55:I55"/>
    <mergeCell ref="H42:I42"/>
    <mergeCell ref="A51:G51"/>
    <mergeCell ref="H51:I51"/>
    <mergeCell ref="I3:I4"/>
    <mergeCell ref="A44:I44"/>
    <mergeCell ref="A46:E46"/>
    <mergeCell ref="A47:G47"/>
    <mergeCell ref="A48:G48"/>
    <mergeCell ref="A56:G56"/>
    <mergeCell ref="A57:G57"/>
    <mergeCell ref="D3:D4"/>
    <mergeCell ref="A2:I2"/>
    <mergeCell ref="F59:G59"/>
    <mergeCell ref="C58:I58"/>
    <mergeCell ref="A52:G52"/>
    <mergeCell ref="A53:G53"/>
    <mergeCell ref="H53:I53"/>
    <mergeCell ref="A54:G54"/>
  </mergeCells>
  <printOptions/>
  <pageMargins left="0.37" right="0.27" top="0.45" bottom="0.34" header="0.2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mameli kobalia</cp:lastModifiedBy>
  <cp:lastPrinted>2015-07-07T08:41:43Z</cp:lastPrinted>
  <dcterms:created xsi:type="dcterms:W3CDTF">2003-12-31T23:12:38Z</dcterms:created>
  <dcterms:modified xsi:type="dcterms:W3CDTF">2016-02-24T18:55:19Z</dcterms:modified>
  <cp:category/>
  <cp:version/>
  <cp:contentType/>
  <cp:contentStatus/>
</cp:coreProperties>
</file>