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235" windowHeight="768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<sst xmlns="http://schemas.openxmlformats.org/spreadsheetml/2006/main" count="553" uniqueCount="231">
  <si>
    <t>#</t>
  </si>
  <si>
    <t>სამუშაოს დასახელება</t>
  </si>
  <si>
    <t>შიფრი</t>
  </si>
  <si>
    <t>განზ.</t>
  </si>
  <si>
    <t>რაოდენობა</t>
  </si>
  <si>
    <t>ნორმ.
ერთ.</t>
  </si>
  <si>
    <t>სულ</t>
  </si>
  <si>
    <t>ერთ.ფასი</t>
  </si>
  <si>
    <t>ჯამი</t>
  </si>
  <si>
    <t>მ2</t>
  </si>
  <si>
    <t>ლარი</t>
  </si>
  <si>
    <t>1-80-3</t>
  </si>
  <si>
    <t>შრომითი დანახარჯები</t>
  </si>
  <si>
    <t>კაც/სთ</t>
  </si>
  <si>
    <t>ცალი</t>
  </si>
  <si>
    <t>მან/სთ</t>
  </si>
  <si>
    <t>სხვა მანქანა</t>
  </si>
  <si>
    <t>კგ</t>
  </si>
  <si>
    <t>სხვა მასალა</t>
  </si>
  <si>
    <t>მ3</t>
  </si>
  <si>
    <t>სახ.ღირებულება</t>
  </si>
  <si>
    <t>სახარჯთაღრიცხვო ღირებულება</t>
  </si>
  <si>
    <t>გ.მ.</t>
  </si>
  <si>
    <t>ელექტროდი</t>
  </si>
  <si>
    <t>საჭრელი დისკი</t>
  </si>
  <si>
    <t>7-21-9</t>
  </si>
  <si>
    <t>ლოკალურ–რესურსული   ხარჯთაღრიცხვა #1</t>
  </si>
  <si>
    <t>ოლიფა</t>
  </si>
  <si>
    <t xml:space="preserve"> კუთხოვანა 50*50*3მმ</t>
  </si>
  <si>
    <t>15-164-8</t>
  </si>
  <si>
    <t>ანტიკოროზიული საღებავი</t>
  </si>
  <si>
    <t>გამხსნელი</t>
  </si>
  <si>
    <t>სხვა მასალები</t>
  </si>
  <si>
    <t>სტადიონის    განათებაზე</t>
  </si>
  <si>
    <t xml:space="preserve"> სახარჯთაღრიცხვო ღირებულება</t>
  </si>
  <si>
    <t>ნორმატიული შრომატევადობა</t>
  </si>
  <si>
    <t>შედგენილია: 2015წლის II კვარტლის ფასებით</t>
  </si>
  <si>
    <t>საფუძველი</t>
  </si>
  <si>
    <t>სამუსაოების და დანახარჯების  ჩამონათვალი</t>
  </si>
  <si>
    <t>განზომილების ერტეული</t>
  </si>
  <si>
    <t>განზომილების ერთეულზე</t>
  </si>
  <si>
    <t>საპროექტო მონაცემზე</t>
  </si>
  <si>
    <t>ჯამი სულ</t>
  </si>
  <si>
    <t xml:space="preserve">  33-622</t>
  </si>
  <si>
    <t xml:space="preserve"> ლითონის საყრდენის მონტაჟი </t>
  </si>
  <si>
    <t>ც</t>
  </si>
  <si>
    <t>მანქანები</t>
  </si>
  <si>
    <t>პოჟექტორი ჰალოგენური ИО1500 ИР 54 ИЭК  თეთრი</t>
  </si>
  <si>
    <t xml:space="preserve"> 1-80-7</t>
  </si>
  <si>
    <t>ორმოების ამოთხრა საყრდენებისათვის</t>
  </si>
  <si>
    <t xml:space="preserve">                                                                                                                                                                                                                   6-1-2</t>
  </si>
  <si>
    <t>საყრდენის საძირკვლის დაბეტონება</t>
  </si>
  <si>
    <t>ბეტონი</t>
  </si>
  <si>
    <t>გრ.მ.</t>
  </si>
  <si>
    <t>8-145-4</t>
  </si>
  <si>
    <t>კაბელი 2*2,5კვ.მმ.</t>
  </si>
  <si>
    <t xml:space="preserve"> 8-155-1</t>
  </si>
  <si>
    <t xml:space="preserve"> ჯამი</t>
  </si>
  <si>
    <t>შრომითი რესურსები</t>
  </si>
  <si>
    <t xml:space="preserve">ჯამი </t>
  </si>
  <si>
    <t>გეგმიური დაგროვება</t>
  </si>
  <si>
    <t>1-32-1 
1-118-9</t>
  </si>
  <si>
    <t>სატრანსპორტო ხარჯები</t>
  </si>
  <si>
    <t xml:space="preserve">გეგმიური დაგროვება </t>
  </si>
  <si>
    <t>ზედნადები ხარჯები</t>
  </si>
  <si>
    <t>მათ შორის ხელფასი</t>
  </si>
  <si>
    <t>მასალები</t>
  </si>
  <si>
    <t xml:space="preserve">მშენებლობის ღირებულების კრებსითი სახარჯთაღრიცხვო ანგარიში        </t>
  </si>
  <si>
    <t>შედგენილია: 2015 წლის IIკვარტლის ფასებში</t>
  </si>
  <si>
    <t>ხარჯთაღრიცხვების და ანგარიშების ნომრები</t>
  </si>
  <si>
    <t>საერთო სახარჯთაღრიცხვო ღირებულება ათასი ლარი</t>
  </si>
  <si>
    <t>სამშენებლო სამუშაოების</t>
  </si>
  <si>
    <t>სამონტაჟო სამუშაოების</t>
  </si>
  <si>
    <t>მოწყობილობა ავეჯის და ინვენტარის</t>
  </si>
  <si>
    <t>სხვადასხვა ხარჯების</t>
  </si>
  <si>
    <t>თავი1</t>
  </si>
  <si>
    <t>ლოკ.#1</t>
  </si>
  <si>
    <t>ლოკ.#2</t>
  </si>
  <si>
    <t>სულ თავი 1</t>
  </si>
  <si>
    <t>რეზერვი გაუთვალისწინებელ სამუშაოებზე</t>
  </si>
  <si>
    <t>შედგენილია: 2015წლისII კვარტლის ფასებში</t>
  </si>
  <si>
    <t>სახარჯთარრიცხვო ღირებულება</t>
  </si>
  <si>
    <t>კარების (თავების)ობიექტების,სამუშაოებისა
დასახელება</t>
  </si>
  <si>
    <t>დღე</t>
  </si>
  <si>
    <t>პროჟექტორის  ნათურაW 500 სენსორული</t>
  </si>
  <si>
    <t>გრუნტის მოჭრა ეზოს მოსწორება ექსკავატორით და დატვირთვა ავტოთვითმცლელზე</t>
  </si>
  <si>
    <t>1000 მ3</t>
  </si>
  <si>
    <t>ექსკავატორი  0.5 მ3   ჩამჩის ტევადობით</t>
  </si>
  <si>
    <t xml:space="preserve">გრუნტის გათხრა ხელით საძირკველის მოსაწყობად </t>
  </si>
  <si>
    <t>საბაზრო</t>
  </si>
  <si>
    <t>გრუნტის გატანა 1 კმ მანძილზე</t>
  </si>
  <si>
    <t>გრუნტის ტრანსპორტირება</t>
  </si>
  <si>
    <t>ტ</t>
  </si>
  <si>
    <t>100მ3</t>
  </si>
  <si>
    <t>მანქანები(მიქსერი)</t>
  </si>
  <si>
    <t>ბეტონი მ-200</t>
  </si>
  <si>
    <t>ყალიბის ფარი</t>
  </si>
  <si>
    <t>დახერხილი ხე-მასალა</t>
  </si>
  <si>
    <t>ლ</t>
  </si>
  <si>
    <t>არმატურა დ14აIII</t>
  </si>
  <si>
    <t>გლინულა დ 6</t>
  </si>
  <si>
    <t>გრ.ძ.</t>
  </si>
  <si>
    <t>ფოლადის ფურცელი 6მმ 
სისქის 0.2*0.2*36*2</t>
  </si>
  <si>
    <t>საიზოლაციო ფენა(ტოლი)</t>
  </si>
  <si>
    <t>ანკერი( ქანჩი) 20სმ სიგრძის 4*36</t>
  </si>
  <si>
    <t>მასწორებელი ფენის მოწყობა ღორღისაგან  ფრაქცია 20-40მმ(სისქე8სმ)</t>
  </si>
  <si>
    <t>მასწორებელი ფენის მოწყობა ღორღისაგან  ბალასტისაგან  ფრაქცია 40-70მმ (სისქე10სმ)</t>
  </si>
  <si>
    <t>შრომითი დანახარჯი</t>
  </si>
  <si>
    <t>ავტოგრეიდერი საშ.ტიპის 79კვტ</t>
  </si>
  <si>
    <t>ღორღი</t>
  </si>
  <si>
    <t>ბალასტი მდინარის</t>
  </si>
  <si>
    <t>მასწორებელი ფენის მოწყობა ღორღისაგან  ფრაქცია 5-20მმ  (სისქე5სმ)</t>
  </si>
  <si>
    <t>მასწორებელი ფენის მოწყობა  ქვიშისაგან    (სისქე11სმ)</t>
  </si>
  <si>
    <t xml:space="preserve">სატკეპნი პნევმოსვლაზე </t>
  </si>
  <si>
    <t>ტრაქტორი საშ.ტიპის 79კვტ.</t>
  </si>
  <si>
    <t>სარწყავი მანქანა</t>
  </si>
  <si>
    <t>სილა(ქვიშა)</t>
  </si>
  <si>
    <t>ქვიშადამჭერი ფენის მოწყობა
 ჯეოტექსტილით</t>
  </si>
  <si>
    <t>100მ2</t>
  </si>
  <si>
    <t>ჯეოტექსტილი</t>
  </si>
  <si>
    <t>8-15-1</t>
  </si>
  <si>
    <t>ლითონის სექციური ღობის მოწყობა</t>
  </si>
  <si>
    <t>გლინულა f-6 mm240X1.05</t>
  </si>
  <si>
    <t xml:space="preserve">მავთულბადე 65X65X3,8 mm </t>
  </si>
  <si>
    <t>შეკვრა</t>
  </si>
  <si>
    <t xml:space="preserve"> ბალგარკის  ქვა</t>
  </si>
  <si>
    <t>მილიკვადრატი 80*80*3მმ</t>
  </si>
  <si>
    <t xml:space="preserve">კუთხოვანა50X50X4mm </t>
  </si>
  <si>
    <t>ჭიშკრის მოწყობა ლითონის კუთხოვანებით და კვადრატული მილებით</t>
  </si>
  <si>
    <t>ანჯამა</t>
  </si>
  <si>
    <t>კვადრატული მილი 20*20*2მმ</t>
  </si>
  <si>
    <t>საკეტი</t>
  </si>
  <si>
    <t>ლითონის დ-100*4მმ მილებით ფეხბურთის კარების მოწყობა</t>
  </si>
  <si>
    <t>ლითონის მილი დ100*4მმ</t>
  </si>
  <si>
    <t>ბეტონის მ250</t>
  </si>
  <si>
    <t>ფეხბურთის კარების ბადე</t>
  </si>
  <si>
    <t>ფრენბურთის  ბადის სამაგრი კვანძების მონტაჟი</t>
  </si>
  <si>
    <t xml:space="preserve">ლითონის კონსტრუქციების   შეღებვა ანტიკოროზიული საღებავით </t>
  </si>
  <si>
    <t>სნ და წ IV-2-82.ტ-2. 6-11-3</t>
  </si>
  <si>
    <t>სნ და წ IV-2-82.ტ-2.11-1-6</t>
  </si>
  <si>
    <t>სნ და წ IV-2-82.ტ-2. 11-1-5</t>
  </si>
  <si>
    <t xml:space="preserve">ლითონის სამაგრი კვანძი </t>
  </si>
  <si>
    <t>მილი დ-50</t>
  </si>
  <si>
    <t>ფოლადის კვადრატული მილი 
90*90*2მმ(36 ც*0.8*1.1)</t>
  </si>
  <si>
    <t>სატკეპნი პნევმოსვლაზე 16ტ</t>
  </si>
  <si>
    <t>ლითონის მილი დ42.4*3.2 მმ</t>
  </si>
  <si>
    <t>საჰაერო სიპკაბელის მონტაჟი 2*16მმ2</t>
  </si>
  <si>
    <t xml:space="preserve"> საჰაერო სიპკაბელი 2*16მმ2</t>
  </si>
  <si>
    <t>სიპ საჰაერო კაბელის სანათის სამაგრი კვანძის მონტაჟი სიპ დამჭერით,შუალედური დამჭერით და საბოლოო დამჭერით</t>
  </si>
  <si>
    <t>კომპ.</t>
  </si>
  <si>
    <t>21-26-1</t>
  </si>
  <si>
    <t>სამაგრები, დამჭერი იზოლატორი</t>
  </si>
  <si>
    <t>მანქ/სთ</t>
  </si>
  <si>
    <t>საყრდენი   ბოძის   შეღებვა ანტიკოროზიული საღებავით</t>
  </si>
  <si>
    <t xml:space="preserve"> კაბელების ბოლოების დაერთება 2*2.5მმ2, 4*2=8</t>
  </si>
  <si>
    <t>ხელოვნური ბალახი „მწვანე საფარი“ სისქით 26მმ</t>
  </si>
  <si>
    <t>წებო</t>
  </si>
  <si>
    <t>ლითონის ბოძი  დ127*4მმ.6მ სიმაღლის</t>
  </si>
  <si>
    <t>ლითონის მილი დ42. 1.5მ*4ცალი</t>
  </si>
  <si>
    <t>დამიწების კონტურის მოწყობა</t>
  </si>
  <si>
    <t>დამიწების ღერო არმატურა დ18</t>
  </si>
  <si>
    <t>მ</t>
  </si>
  <si>
    <t>დამიწების ღერო არმატურა დ8</t>
  </si>
  <si>
    <t>ამწე მექანიზმი</t>
  </si>
  <si>
    <t>ამწე</t>
  </si>
  <si>
    <t>ქ.დედოფლისწყაროში მე-3 საბავშვო ბაღის მიმდებარე ტერიტორიაზე მინი სპორტული მოედნის და საბავშვო ატრაქციონების  მოწყობა</t>
  </si>
  <si>
    <t>მოედნის მოწყობა</t>
  </si>
  <si>
    <t>ლოკ.#3</t>
  </si>
  <si>
    <t xml:space="preserve"> მოედნის ტერიტორიის განათება</t>
  </si>
  <si>
    <t>გასართობი ატრაქციონების მოწყობა</t>
  </si>
  <si>
    <t>ათ.ლარი</t>
  </si>
  <si>
    <t>ნორმატიული ხარჯთაღრიცხვა</t>
  </si>
  <si>
    <t>ღირებულება</t>
  </si>
  <si>
    <t>ნორმ.ერთეულზე</t>
  </si>
  <si>
    <t>სხვადასხვა მანქანები</t>
  </si>
  <si>
    <t>27-10-1</t>
  </si>
  <si>
    <t>ქვიშის საფარის მოწყობა ატრაქციონებისათვის სისქე   10 სმ</t>
  </si>
  <si>
    <t>1000მ2</t>
  </si>
  <si>
    <t>ავტოგრეიდერი108ცხ/ძ</t>
  </si>
  <si>
    <t>სატკეპნი საგზაო 5 ტ</t>
  </si>
  <si>
    <t>ქვიშა.</t>
  </si>
  <si>
    <t>სათამაშო ატრაქციონების მონტაჟი</t>
  </si>
  <si>
    <t>კომპლექტი</t>
  </si>
  <si>
    <t>მისადაგ.</t>
  </si>
  <si>
    <t>man/sT</t>
  </si>
  <si>
    <t>ლოკალური ხარჯთაღრიცხვა #3</t>
  </si>
  <si>
    <t>ლოკალური ხარჯთაღრიცხვა #2</t>
  </si>
  <si>
    <t xml:space="preserve"> საბავშვო ატრაქციონების მოწყობის  სამუშაოები</t>
  </si>
  <si>
    <t>100 მ3 სივრცითი მოცულობა</t>
  </si>
  <si>
    <t>კ/სთ</t>
  </si>
  <si>
    <t>46-24-2</t>
  </si>
  <si>
    <t>კბმ</t>
  </si>
  <si>
    <t xml:space="preserve">შრომითი დანახარჯები </t>
  </si>
  <si>
    <t>სრფ</t>
  </si>
  <si>
    <t>სამშენებლო ნანგრევების გატანა,  ავტომანქანით 5 კმ -მდე</t>
  </si>
  <si>
    <t>1 ტ</t>
  </si>
  <si>
    <t xml:space="preserve"> არსებული  რერზერვუარის დემონტაჟი,თანმიმდევრობით დანგრევა-დაშლა</t>
  </si>
  <si>
    <t xml:space="preserve"> არსებული  საქვაბის დემონტაჟი,თანმიმდევრობით დანგრევა-დაშლა</t>
  </si>
  <si>
    <t>ქ.დედოფლისწყაროში მე-3 საბავშვო ბაღის მიმდებარე ტერიტორიაზე მინი
 სპორტული მოედნის და საბავშვო ატრაქციონების  მოწყობა</t>
  </si>
  <si>
    <t>m2</t>
  </si>
  <si>
    <t xml:space="preserve">satkepni, TviTmavali </t>
  </si>
  <si>
    <t>greideri  საშუალო ტიპის 79კვტ</t>
  </si>
  <si>
    <t xml:space="preserve"> ათასი ლარი</t>
  </si>
  <si>
    <t xml:space="preserve"> ათასი  ლარი</t>
  </si>
  <si>
    <t>სასრიალო</t>
  </si>
  <si>
    <t>აიწონა-დაიწონა</t>
  </si>
  <si>
    <t>კომპლექ.</t>
  </si>
  <si>
    <t>საქანელა   ორმაგი</t>
  </si>
  <si>
    <t>მოედნის მშენებლობა</t>
  </si>
  <si>
    <t>რ/ბეტონის ლენტური საძირკვლის მოწყობა  შემოღობვისათვის მ-250,საძირკვლის ზომები 0.3*0.8მ</t>
  </si>
  <si>
    <t>ბეტონის  ზეძირკვლის მოწყობა</t>
  </si>
  <si>
    <t>სადრენაჟე მილების გაყვანა დ-50მმ 44ც 40სმ სიგრძით საძირკველსა და ზეძირკველში</t>
  </si>
  <si>
    <t>ხელოვნური საფარის ბალახის
 მოწყობა (26მმსიმაღლის)</t>
  </si>
  <si>
    <t xml:space="preserve"> ქ.დედოფლისწყაროში N3 საბავშვო ბაღის მიმდებარედ  მინი სპორტული მოედნის მოწყობა</t>
  </si>
  <si>
    <t>სამშენებლო ნარჩენებისა და ნაგავის ა/თვითმცლელებზე დატვირთვა</t>
  </si>
  <si>
    <t>m3</t>
  </si>
  <si>
    <t>balasti</t>
  </si>
  <si>
    <r>
      <rPr>
        <b/>
        <sz val="10"/>
        <rFont val="AcadNusx"/>
        <family val="0"/>
      </rPr>
      <t xml:space="preserve">ტერიტორიის </t>
    </r>
    <r>
      <rPr>
        <b/>
        <sz val="11"/>
        <rFont val="AcadNusx"/>
        <family val="0"/>
      </rPr>
      <t xml:space="preserve"> mosworeba-moSandakeba greideriT da datkepna,miwis Cayra demontaJis Semdeg gaCenil ormoSi</t>
    </r>
  </si>
  <si>
    <t>ხის გრძელი სკამი ლითონის დგარებზე</t>
  </si>
  <si>
    <t>მილი კვადრატი 50*30*2მმ</t>
  </si>
  <si>
    <t>ხის ლარტყა 5*4სმ</t>
  </si>
  <si>
    <t>ჭანჭიკი ქანჩით</t>
  </si>
  <si>
    <t>შედგენილია:2015 წლის IV კვარტლის ფასებით</t>
  </si>
  <si>
    <t xml:space="preserve">10-34-2 </t>
  </si>
  <si>
    <t>15-160-3</t>
  </si>
  <si>
    <t>ხის სკამის შეღებვა ზეთოვანი საღებავით</t>
  </si>
  <si>
    <t>საღებავი ზეთოვანი</t>
  </si>
  <si>
    <t>მოსამზადებელი ფენის  მოწყობა ლენტური საძირკვლის ქვეშ 25.8+13.5*0.3*0.1*2+0.3*0.1*20</t>
  </si>
  <si>
    <t>%</t>
  </si>
  <si>
    <t>ზედნადები ხარჯები სამშენებლო სამუშაოებზე %</t>
  </si>
  <si>
    <t xml:space="preserve"> ზედნადები ხარჯები ელ.სამუშაოებზე %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</si>
</sst>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[$-FC19]d\ mmmm\ yyyy\ &quot;г.&quot;"/>
    <numFmt numFmtId="198" formatCode="00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[$-409]dddd\,\ mmmm\ dd\,\ yyyy"/>
    <numFmt numFmtId="208" formatCode="#,##0.000"/>
    <numFmt numFmtId="209" formatCode="_-* #,##0.00_-;\-* #,##0.00_-;_-* &quot;-&quot;??_-;_-@_-"/>
    <numFmt numFmtId="210" formatCode="_-* #,##0.0000_-;\-* #,##0.0000_-;_-* &quot;-&quot;??_-;_-@_-"/>
    <numFmt numFmtId="211" formatCode="_-* #,##0.000_-;\-* #,##0.000_-;_-* &quot;-&quot;??_-;_-@_-"/>
    <numFmt numFmtId="212" formatCode="_-* #,##0.0000_р_._-;\-* #,##0.0000_р_._-;_-* &quot;-&quot;????_р_._-;_-@_-"/>
    <numFmt numFmtId="213" formatCode="_-* #,##0.000_р_._-;\-* #,##0.000_р_._-;_-* &quot;-&quot;???_р_._-;_-@_-"/>
    <numFmt numFmtId="214" formatCode="d/m;@"/>
    <numFmt numFmtId="215" formatCode="_-* #,##0.0000_р_._-;\-* #,##0.0000_р_._-;_-* &quot;-&quot;??_р_._-;_-@_-"/>
    <numFmt numFmtId="216" formatCode="_-* #,##0.0000\ _₽_-;\-* #,##0.0000\ _₽_-;_-* &quot;-&quot;????\ _₽_-;_-@_-"/>
    <numFmt numFmtId="217" formatCode="0.00000000"/>
    <numFmt numFmtId="218" formatCode="0.0000000"/>
    <numFmt numFmtId="219" formatCode="_-* #,##0_р_._-;\-* #,##0_р_._-;_-* &quot;-&quot;??_р_._-;_-@_-"/>
    <numFmt numFmtId="220" formatCode="_-* #,##0.0_р_._-;\-* #,##0.0_р_._-;_-* &quot;-&quot;??_р_._-;_-@_-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74">
    <font>
      <sz val="10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11"/>
      <name val="AcadNusx"/>
      <family val="0"/>
    </font>
    <font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i/>
      <sz val="12"/>
      <name val="Sylfaen"/>
      <family val="1"/>
    </font>
    <font>
      <b/>
      <sz val="14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0"/>
      <color indexed="12"/>
      <name val="AcadNusx"/>
      <family val="0"/>
    </font>
    <font>
      <b/>
      <sz val="10"/>
      <name val="Sylfaen"/>
      <family val="1"/>
    </font>
    <font>
      <sz val="9"/>
      <name val="Sylfaen"/>
      <family val="1"/>
    </font>
    <font>
      <sz val="14"/>
      <name val="AcadNusx"/>
      <family val="0"/>
    </font>
    <font>
      <u val="single"/>
      <sz val="11"/>
      <name val="Sylfaen"/>
      <family val="1"/>
    </font>
    <font>
      <sz val="11"/>
      <color indexed="8"/>
      <name val="Sylfaen"/>
      <family val="1"/>
    </font>
    <font>
      <b/>
      <sz val="9"/>
      <name val="Sylfaen"/>
      <family val="1"/>
    </font>
    <font>
      <sz val="9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u val="single"/>
      <sz val="11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cadNusx"/>
      <family val="0"/>
    </font>
    <font>
      <sz val="10"/>
      <color theme="1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44">
    <xf numFmtId="0" fontId="0" fillId="0" borderId="0" xfId="0" applyAlignment="1">
      <alignment/>
    </xf>
    <xf numFmtId="0" fontId="5" fillId="0" borderId="0" xfId="63" applyFont="1" applyBorder="1" applyProtection="1">
      <alignment/>
      <protection hidden="1"/>
    </xf>
    <xf numFmtId="0" fontId="6" fillId="0" borderId="0" xfId="63" applyFont="1" applyBorder="1" applyAlignment="1" applyProtection="1">
      <alignment/>
      <protection hidden="1"/>
    </xf>
    <xf numFmtId="0" fontId="7" fillId="0" borderId="0" xfId="63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63" applyFont="1" applyBorder="1" applyAlignment="1" applyProtection="1">
      <alignment horizontal="center" wrapText="1"/>
      <protection hidden="1"/>
    </xf>
    <xf numFmtId="0" fontId="6" fillId="0" borderId="0" xfId="63" applyFont="1" applyBorder="1" applyAlignment="1" applyProtection="1">
      <alignment horizontal="center"/>
      <protection hidden="1"/>
    </xf>
    <xf numFmtId="0" fontId="4" fillId="0" borderId="0" xfId="63" applyFont="1" applyBorder="1" applyProtection="1">
      <alignment/>
      <protection hidden="1"/>
    </xf>
    <xf numFmtId="0" fontId="5" fillId="0" borderId="0" xfId="63" applyFont="1" applyBorder="1" applyAlignment="1" applyProtection="1">
      <alignment horizontal="right"/>
      <protection hidden="1"/>
    </xf>
    <xf numFmtId="0" fontId="5" fillId="0" borderId="0" xfId="63" applyFont="1" applyBorder="1" applyAlignment="1" applyProtection="1">
      <alignment/>
      <protection hidden="1"/>
    </xf>
    <xf numFmtId="0" fontId="5" fillId="0" borderId="10" xfId="63" applyFont="1" applyBorder="1" applyAlignment="1" applyProtection="1">
      <alignment horizontal="right"/>
      <protection hidden="1"/>
    </xf>
    <xf numFmtId="0" fontId="5" fillId="0" borderId="11" xfId="63" applyFont="1" applyBorder="1" applyAlignment="1" applyProtection="1">
      <alignment horizontal="left"/>
      <protection hidden="1"/>
    </xf>
    <xf numFmtId="0" fontId="5" fillId="0" borderId="12" xfId="63" applyFont="1" applyBorder="1" applyAlignment="1" applyProtection="1">
      <alignment horizontal="left"/>
      <protection hidden="1"/>
    </xf>
    <xf numFmtId="0" fontId="5" fillId="0" borderId="13" xfId="63" applyFont="1" applyBorder="1" applyProtection="1">
      <alignment/>
      <protection hidden="1"/>
    </xf>
    <xf numFmtId="0" fontId="8" fillId="0" borderId="13" xfId="63" applyFont="1" applyBorder="1" applyAlignment="1" applyProtection="1">
      <alignment horizontal="center"/>
      <protection hidden="1"/>
    </xf>
    <xf numFmtId="0" fontId="9" fillId="0" borderId="11" xfId="63" applyFont="1" applyBorder="1" applyAlignment="1" applyProtection="1">
      <alignment horizontal="center"/>
      <protection hidden="1"/>
    </xf>
    <xf numFmtId="0" fontId="9" fillId="0" borderId="12" xfId="63" applyFont="1" applyBorder="1" applyAlignment="1" applyProtection="1">
      <alignment horizontal="center"/>
      <protection hidden="1"/>
    </xf>
    <xf numFmtId="0" fontId="7" fillId="0" borderId="11" xfId="63" applyFont="1" applyBorder="1" applyAlignment="1" applyProtection="1">
      <alignment horizontal="left"/>
      <protection hidden="1"/>
    </xf>
    <xf numFmtId="0" fontId="7" fillId="0" borderId="12" xfId="63" applyFont="1" applyBorder="1" applyAlignment="1" applyProtection="1">
      <alignment horizontal="left"/>
      <protection hidden="1"/>
    </xf>
    <xf numFmtId="0" fontId="5" fillId="0" borderId="14" xfId="63" applyFont="1" applyBorder="1" applyAlignment="1" applyProtection="1">
      <alignment horizontal="center"/>
      <protection hidden="1"/>
    </xf>
    <xf numFmtId="0" fontId="10" fillId="0" borderId="14" xfId="63" applyFont="1" applyBorder="1" applyAlignment="1" applyProtection="1">
      <alignment horizontal="center" vertical="center" wrapText="1"/>
      <protection hidden="1"/>
    </xf>
    <xf numFmtId="0" fontId="10" fillId="0" borderId="11" xfId="63" applyFont="1" applyBorder="1" applyAlignment="1" applyProtection="1">
      <alignment horizontal="center"/>
      <protection hidden="1"/>
    </xf>
    <xf numFmtId="0" fontId="10" fillId="0" borderId="15" xfId="63" applyFont="1" applyBorder="1" applyAlignment="1" applyProtection="1">
      <alignment horizontal="center"/>
      <protection hidden="1"/>
    </xf>
    <xf numFmtId="0" fontId="5" fillId="0" borderId="16" xfId="63" applyFont="1" applyBorder="1" applyAlignment="1" applyProtection="1">
      <alignment horizontal="center"/>
      <protection hidden="1"/>
    </xf>
    <xf numFmtId="0" fontId="10" fillId="0" borderId="16" xfId="63" applyFont="1" applyBorder="1" applyAlignment="1" applyProtection="1">
      <alignment horizontal="center" vertical="center" wrapText="1"/>
      <protection hidden="1"/>
    </xf>
    <xf numFmtId="0" fontId="10" fillId="0" borderId="13" xfId="63" applyFont="1" applyBorder="1" applyAlignment="1" applyProtection="1">
      <alignment horizontal="center" vertical="center" wrapText="1"/>
      <protection hidden="1"/>
    </xf>
    <xf numFmtId="0" fontId="10" fillId="0" borderId="14" xfId="63" applyFont="1" applyBorder="1" applyAlignment="1" applyProtection="1">
      <alignment horizontal="center"/>
      <protection hidden="1"/>
    </xf>
    <xf numFmtId="0" fontId="13" fillId="33" borderId="17" xfId="0" applyFont="1" applyFill="1" applyBorder="1" applyAlignment="1" applyProtection="1">
      <alignment horizontal="center" vertical="center" wrapText="1"/>
      <protection hidden="1"/>
    </xf>
    <xf numFmtId="0" fontId="22" fillId="33" borderId="18" xfId="63" applyFont="1" applyFill="1" applyBorder="1" applyAlignment="1" applyProtection="1">
      <alignment horizontal="center" vertical="top" wrapText="1"/>
      <protection hidden="1"/>
    </xf>
    <xf numFmtId="0" fontId="22" fillId="33" borderId="19" xfId="63" applyFont="1" applyFill="1" applyBorder="1" applyAlignment="1" applyProtection="1">
      <alignment vertical="top" wrapText="1"/>
      <protection hidden="1"/>
    </xf>
    <xf numFmtId="0" fontId="3" fillId="33" borderId="20" xfId="63" applyFont="1" applyFill="1" applyBorder="1" applyAlignment="1" applyProtection="1">
      <alignment horizontal="center" vertical="top"/>
      <protection hidden="1"/>
    </xf>
    <xf numFmtId="0" fontId="23" fillId="33" borderId="20" xfId="63" applyFont="1" applyFill="1" applyBorder="1" applyAlignment="1" applyProtection="1">
      <alignment horizontal="center" vertical="top"/>
      <protection hidden="1"/>
    </xf>
    <xf numFmtId="196" fontId="3" fillId="33" borderId="20" xfId="63" applyNumberFormat="1" applyFont="1" applyFill="1" applyBorder="1" applyAlignment="1" applyProtection="1">
      <alignment horizontal="center" vertical="top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6" xfId="63" applyFont="1" applyBorder="1" applyAlignment="1" applyProtection="1">
      <alignment horizontal="center" vertical="top"/>
      <protection hidden="1"/>
    </xf>
    <xf numFmtId="0" fontId="19" fillId="0" borderId="16" xfId="63" applyFont="1" applyBorder="1" applyAlignment="1" applyProtection="1">
      <alignment horizontal="left" vertical="top" wrapText="1"/>
      <protection hidden="1"/>
    </xf>
    <xf numFmtId="0" fontId="19" fillId="0" borderId="16" xfId="63" applyFont="1" applyBorder="1" applyAlignment="1" applyProtection="1">
      <alignment horizontal="center" vertical="top"/>
      <protection hidden="1"/>
    </xf>
    <xf numFmtId="204" fontId="19" fillId="0" borderId="16" xfId="63" applyNumberFormat="1" applyFont="1" applyBorder="1" applyAlignment="1" applyProtection="1">
      <alignment horizontal="center" vertical="top"/>
      <protection hidden="1"/>
    </xf>
    <xf numFmtId="2" fontId="19" fillId="0" borderId="16" xfId="63" applyNumberFormat="1" applyFont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3" fillId="0" borderId="13" xfId="63" applyNumberFormat="1" applyFont="1" applyBorder="1" applyAlignment="1" applyProtection="1">
      <alignment horizontal="center" vertical="top"/>
      <protection hidden="1"/>
    </xf>
    <xf numFmtId="0" fontId="19" fillId="0" borderId="13" xfId="63" applyFont="1" applyBorder="1" applyAlignment="1" applyProtection="1">
      <alignment horizontal="left" vertical="top" wrapText="1"/>
      <protection hidden="1"/>
    </xf>
    <xf numFmtId="0" fontId="19" fillId="0" borderId="13" xfId="63" applyFont="1" applyBorder="1" applyAlignment="1" applyProtection="1">
      <alignment horizontal="center" vertical="top"/>
      <protection hidden="1"/>
    </xf>
    <xf numFmtId="196" fontId="19" fillId="0" borderId="13" xfId="63" applyNumberFormat="1" applyFont="1" applyBorder="1" applyAlignment="1" applyProtection="1">
      <alignment horizontal="center" vertical="top"/>
      <protection hidden="1"/>
    </xf>
    <xf numFmtId="49" fontId="3" fillId="0" borderId="22" xfId="63" applyNumberFormat="1" applyFont="1" applyBorder="1" applyAlignment="1" applyProtection="1">
      <alignment horizontal="center" vertical="top"/>
      <protection hidden="1"/>
    </xf>
    <xf numFmtId="0" fontId="19" fillId="0" borderId="21" xfId="63" applyFont="1" applyBorder="1" applyAlignment="1" applyProtection="1">
      <alignment horizontal="left" vertical="top" wrapText="1"/>
      <protection hidden="1"/>
    </xf>
    <xf numFmtId="0" fontId="19" fillId="0" borderId="21" xfId="63" applyFont="1" applyBorder="1" applyAlignment="1" applyProtection="1">
      <alignment horizontal="center" vertical="top"/>
      <protection hidden="1"/>
    </xf>
    <xf numFmtId="196" fontId="19" fillId="0" borderId="21" xfId="63" applyNumberFormat="1" applyFont="1" applyBorder="1" applyAlignment="1" applyProtection="1">
      <alignment horizontal="center" vertical="top"/>
      <protection hidden="1"/>
    </xf>
    <xf numFmtId="0" fontId="5" fillId="33" borderId="19" xfId="63" applyFont="1" applyFill="1" applyBorder="1" applyAlignment="1" applyProtection="1">
      <alignment horizontal="center" vertical="top" wrapText="1"/>
      <protection hidden="1"/>
    </xf>
    <xf numFmtId="0" fontId="13" fillId="33" borderId="20" xfId="63" applyFont="1" applyFill="1" applyBorder="1" applyAlignment="1" applyProtection="1">
      <alignment horizontal="left" vertical="top" wrapText="1"/>
      <protection hidden="1"/>
    </xf>
    <xf numFmtId="0" fontId="5" fillId="33" borderId="20" xfId="63" applyFont="1" applyFill="1" applyBorder="1" applyAlignment="1" applyProtection="1">
      <alignment horizontal="center" vertical="top" wrapText="1"/>
      <protection hidden="1"/>
    </xf>
    <xf numFmtId="0" fontId="5" fillId="0" borderId="16" xfId="63" applyFont="1" applyBorder="1" applyAlignment="1" applyProtection="1">
      <alignment horizontal="center" vertical="top" wrapText="1"/>
      <protection hidden="1"/>
    </xf>
    <xf numFmtId="0" fontId="5" fillId="0" borderId="16" xfId="63" applyFont="1" applyBorder="1" applyAlignment="1" applyProtection="1">
      <alignment horizontal="left" vertical="top" wrapText="1"/>
      <protection hidden="1"/>
    </xf>
    <xf numFmtId="0" fontId="5" fillId="0" borderId="13" xfId="63" applyFont="1" applyBorder="1" applyAlignment="1" applyProtection="1">
      <alignment horizontal="center" vertical="top" wrapText="1"/>
      <protection hidden="1"/>
    </xf>
    <xf numFmtId="0" fontId="5" fillId="0" borderId="13" xfId="63" applyFont="1" applyBorder="1" applyAlignment="1" applyProtection="1">
      <alignment horizontal="left" vertical="top" wrapText="1"/>
      <protection hidden="1"/>
    </xf>
    <xf numFmtId="0" fontId="5" fillId="0" borderId="14" xfId="63" applyFont="1" applyBorder="1" applyAlignment="1" applyProtection="1">
      <alignment horizontal="center" vertical="top" wrapText="1"/>
      <protection hidden="1"/>
    </xf>
    <xf numFmtId="0" fontId="5" fillId="0" borderId="14" xfId="63" applyFont="1" applyBorder="1" applyAlignment="1" applyProtection="1">
      <alignment horizontal="left" vertical="top" wrapText="1"/>
      <protection hidden="1"/>
    </xf>
    <xf numFmtId="196" fontId="5" fillId="0" borderId="14" xfId="63" applyNumberFormat="1" applyFont="1" applyBorder="1" applyAlignment="1" applyProtection="1">
      <alignment horizontal="center" vertical="top" wrapText="1"/>
      <protection hidden="1"/>
    </xf>
    <xf numFmtId="0" fontId="11" fillId="33" borderId="20" xfId="63" applyFont="1" applyFill="1" applyBorder="1" applyAlignment="1" applyProtection="1">
      <alignment horizontal="left" vertical="top" wrapText="1"/>
      <protection hidden="1"/>
    </xf>
    <xf numFmtId="0" fontId="18" fillId="33" borderId="20" xfId="63" applyFont="1" applyFill="1" applyBorder="1" applyAlignment="1" applyProtection="1">
      <alignment horizontal="center" vertical="top" wrapText="1"/>
      <protection hidden="1"/>
    </xf>
    <xf numFmtId="2" fontId="18" fillId="33" borderId="20" xfId="63" applyNumberFormat="1" applyFont="1" applyFill="1" applyBorder="1" applyAlignment="1" applyProtection="1">
      <alignment horizontal="center" vertical="top" wrapText="1"/>
      <protection hidden="1"/>
    </xf>
    <xf numFmtId="196" fontId="18" fillId="33" borderId="20" xfId="63" applyNumberFormat="1" applyFont="1" applyFill="1" applyBorder="1" applyAlignment="1" applyProtection="1">
      <alignment horizontal="center" vertical="top" wrapText="1"/>
      <protection hidden="1"/>
    </xf>
    <xf numFmtId="0" fontId="5" fillId="0" borderId="21" xfId="63" applyFont="1" applyBorder="1" applyAlignment="1" applyProtection="1">
      <alignment horizontal="center" vertical="top" wrapText="1"/>
      <protection hidden="1"/>
    </xf>
    <xf numFmtId="0" fontId="14" fillId="0" borderId="21" xfId="63" applyFont="1" applyBorder="1" applyAlignment="1" applyProtection="1">
      <alignment horizontal="left" vertical="top" wrapText="1"/>
      <protection hidden="1"/>
    </xf>
    <xf numFmtId="0" fontId="14" fillId="0" borderId="21" xfId="63" applyFont="1" applyBorder="1" applyAlignment="1" applyProtection="1">
      <alignment horizontal="center" vertical="top" wrapText="1"/>
      <protection hidden="1"/>
    </xf>
    <xf numFmtId="196" fontId="14" fillId="0" borderId="21" xfId="63" applyNumberFormat="1" applyFont="1" applyBorder="1" applyAlignment="1" applyProtection="1">
      <alignment horizontal="center" vertical="top" wrapText="1"/>
      <protection hidden="1"/>
    </xf>
    <xf numFmtId="0" fontId="14" fillId="0" borderId="13" xfId="63" applyFont="1" applyBorder="1" applyAlignment="1" applyProtection="1">
      <alignment horizontal="left" vertical="top" wrapText="1"/>
      <protection hidden="1"/>
    </xf>
    <xf numFmtId="0" fontId="14" fillId="0" borderId="13" xfId="63" applyFont="1" applyBorder="1" applyAlignment="1" applyProtection="1">
      <alignment horizontal="center" vertical="top" wrapText="1"/>
      <protection hidden="1"/>
    </xf>
    <xf numFmtId="196" fontId="14" fillId="0" borderId="13" xfId="63" applyNumberFormat="1" applyFont="1" applyBorder="1" applyAlignment="1" applyProtection="1">
      <alignment horizontal="center" vertical="top" wrapText="1"/>
      <protection hidden="1"/>
    </xf>
    <xf numFmtId="0" fontId="14" fillId="0" borderId="14" xfId="63" applyFont="1" applyBorder="1" applyAlignment="1" applyProtection="1">
      <alignment horizontal="left" vertical="top" wrapText="1"/>
      <protection hidden="1"/>
    </xf>
    <xf numFmtId="0" fontId="14" fillId="0" borderId="14" xfId="63" applyFont="1" applyBorder="1" applyAlignment="1" applyProtection="1">
      <alignment horizontal="center" vertical="top" wrapText="1"/>
      <protection hidden="1"/>
    </xf>
    <xf numFmtId="196" fontId="14" fillId="0" borderId="14" xfId="63" applyNumberFormat="1" applyFont="1" applyBorder="1" applyAlignment="1" applyProtection="1">
      <alignment horizontal="center" vertical="top" wrapText="1"/>
      <protection hidden="1"/>
    </xf>
    <xf numFmtId="0" fontId="13" fillId="33" borderId="20" xfId="0" applyFont="1" applyFill="1" applyBorder="1" applyAlignment="1" applyProtection="1" quotePrefix="1">
      <alignment horizontal="center" vertical="top" wrapText="1"/>
      <protection hidden="1"/>
    </xf>
    <xf numFmtId="0" fontId="11" fillId="33" borderId="20" xfId="0" applyFont="1" applyFill="1" applyBorder="1" applyAlignment="1" applyProtection="1">
      <alignment horizontal="center" vertical="top" wrapText="1"/>
      <protection hidden="1"/>
    </xf>
    <xf numFmtId="0" fontId="18" fillId="33" borderId="20" xfId="0" applyFont="1" applyFill="1" applyBorder="1" applyAlignment="1" applyProtection="1">
      <alignment horizontal="center" vertical="top" wrapText="1"/>
      <protection hidden="1"/>
    </xf>
    <xf numFmtId="211" fontId="24" fillId="33" borderId="20" xfId="42" applyNumberFormat="1" applyFont="1" applyFill="1" applyBorder="1" applyAlignment="1" applyProtection="1">
      <alignment horizontal="right" vertical="top" wrapText="1"/>
      <protection hidden="1"/>
    </xf>
    <xf numFmtId="219" fontId="24" fillId="33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 quotePrefix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14" fillId="0" borderId="16" xfId="0" applyFont="1" applyBorder="1" applyAlignment="1" applyProtection="1">
      <alignment horizontal="center" vertical="top" wrapText="1"/>
      <protection hidden="1"/>
    </xf>
    <xf numFmtId="211" fontId="19" fillId="0" borderId="16" xfId="42" applyNumberFormat="1" applyFont="1" applyBorder="1" applyAlignment="1" applyProtection="1">
      <alignment horizontal="right" vertical="top" wrapText="1"/>
      <protection hidden="1"/>
    </xf>
    <xf numFmtId="219" fontId="19" fillId="34" borderId="16" xfId="0" applyNumberFormat="1" applyFont="1" applyFill="1" applyBorder="1" applyAlignment="1" applyProtection="1">
      <alignment horizontal="center" vertical="center"/>
      <protection hidden="1"/>
    </xf>
    <xf numFmtId="2" fontId="14" fillId="34" borderId="16" xfId="63" applyNumberFormat="1" applyFont="1" applyFill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 quotePrefix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14" fillId="0" borderId="13" xfId="0" applyFont="1" applyBorder="1" applyAlignment="1" applyProtection="1">
      <alignment horizontal="center" vertical="top" wrapText="1"/>
      <protection hidden="1"/>
    </xf>
    <xf numFmtId="211" fontId="19" fillId="0" borderId="13" xfId="42" applyNumberFormat="1" applyFont="1" applyBorder="1" applyAlignment="1" applyProtection="1">
      <alignment horizontal="right" vertical="top" wrapText="1"/>
      <protection hidden="1"/>
    </xf>
    <xf numFmtId="219" fontId="19" fillId="34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 quotePrefix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14" fillId="0" borderId="14" xfId="0" applyFont="1" applyBorder="1" applyAlignment="1" applyProtection="1">
      <alignment horizontal="center" vertical="top" wrapText="1"/>
      <protection hidden="1"/>
    </xf>
    <xf numFmtId="211" fontId="19" fillId="0" borderId="14" xfId="42" applyNumberFormat="1" applyFont="1" applyBorder="1" applyAlignment="1" applyProtection="1">
      <alignment horizontal="right" vertical="top" wrapText="1"/>
      <protection hidden="1"/>
    </xf>
    <xf numFmtId="219" fontId="19" fillId="34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23" xfId="63" applyFont="1" applyBorder="1" applyAlignment="1" applyProtection="1">
      <alignment horizontal="center" vertical="top"/>
      <protection hidden="1"/>
    </xf>
    <xf numFmtId="220" fontId="24" fillId="33" borderId="20" xfId="0" applyNumberFormat="1" applyFont="1" applyFill="1" applyBorder="1" applyAlignment="1" applyProtection="1">
      <alignment horizontal="center" vertical="center"/>
      <protection hidden="1"/>
    </xf>
    <xf numFmtId="171" fontId="19" fillId="34" borderId="16" xfId="0" applyNumberFormat="1" applyFont="1" applyFill="1" applyBorder="1" applyAlignment="1" applyProtection="1">
      <alignment horizontal="center" vertical="center"/>
      <protection hidden="1"/>
    </xf>
    <xf numFmtId="215" fontId="19" fillId="34" borderId="13" xfId="0" applyNumberFormat="1" applyFont="1" applyFill="1" applyBorder="1" applyAlignment="1" applyProtection="1">
      <alignment horizontal="center" vertical="center"/>
      <protection hidden="1"/>
    </xf>
    <xf numFmtId="171" fontId="19" fillId="34" borderId="13" xfId="0" applyNumberFormat="1" applyFont="1" applyFill="1" applyBorder="1" applyAlignment="1" applyProtection="1">
      <alignment horizontal="center" vertical="center"/>
      <protection hidden="1"/>
    </xf>
    <xf numFmtId="171" fontId="19" fillId="34" borderId="14" xfId="0" applyNumberFormat="1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49" fontId="11" fillId="33" borderId="18" xfId="63" applyNumberFormat="1" applyFont="1" applyFill="1" applyBorder="1" applyAlignment="1" applyProtection="1">
      <alignment horizontal="center" vertical="top"/>
      <protection hidden="1"/>
    </xf>
    <xf numFmtId="0" fontId="11" fillId="35" borderId="19" xfId="0" applyFont="1" applyFill="1" applyBorder="1" applyAlignment="1" applyProtection="1">
      <alignment horizontal="center" vertical="center" wrapText="1"/>
      <protection hidden="1"/>
    </xf>
    <xf numFmtId="0" fontId="18" fillId="35" borderId="20" xfId="0" applyFont="1" applyFill="1" applyBorder="1" applyAlignment="1" applyProtection="1">
      <alignment horizontal="center" vertical="center" wrapText="1"/>
      <protection hidden="1"/>
    </xf>
    <xf numFmtId="0" fontId="21" fillId="35" borderId="20" xfId="0" applyFont="1" applyFill="1" applyBorder="1" applyAlignment="1" applyProtection="1">
      <alignment horizontal="center" vertical="center"/>
      <protection hidden="1"/>
    </xf>
    <xf numFmtId="0" fontId="11" fillId="35" borderId="20" xfId="63" applyFont="1" applyFill="1" applyBorder="1" applyAlignment="1" applyProtection="1">
      <alignment horizontal="center" vertical="center"/>
      <protection hidden="1"/>
    </xf>
    <xf numFmtId="0" fontId="10" fillId="0" borderId="16" xfId="63" applyFont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14" fillId="0" borderId="16" xfId="63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4" xfId="63" applyFont="1" applyBorder="1" applyAlignment="1" applyProtection="1">
      <alignment horizontal="center"/>
      <protection hidden="1"/>
    </xf>
    <xf numFmtId="49" fontId="11" fillId="33" borderId="20" xfId="63" applyNumberFormat="1" applyFont="1" applyFill="1" applyBorder="1" applyAlignment="1" applyProtection="1">
      <alignment horizontal="center" vertical="top"/>
      <protection hidden="1"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0" fontId="11" fillId="33" borderId="20" xfId="63" applyFont="1" applyFill="1" applyBorder="1" applyAlignment="1" applyProtection="1">
      <alignment horizontal="center" vertical="center"/>
      <protection hidden="1"/>
    </xf>
    <xf numFmtId="49" fontId="5" fillId="0" borderId="16" xfId="63" applyNumberFormat="1" applyFont="1" applyBorder="1" applyAlignment="1" applyProtection="1">
      <alignment horizontal="center"/>
      <protection hidden="1"/>
    </xf>
    <xf numFmtId="49" fontId="5" fillId="0" borderId="14" xfId="63" applyNumberFormat="1" applyFont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0" fontId="13" fillId="33" borderId="20" xfId="0" applyFont="1" applyFill="1" applyBorder="1" applyAlignment="1" applyProtection="1">
      <alignment horizontal="center" vertical="center" wrapText="1"/>
      <protection hidden="1"/>
    </xf>
    <xf numFmtId="4" fontId="13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2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20" xfId="0" applyFont="1" applyFill="1" applyBorder="1" applyAlignment="1" applyProtection="1">
      <alignment vertical="center" wrapText="1"/>
      <protection hidden="1"/>
    </xf>
    <xf numFmtId="4" fontId="13" fillId="34" borderId="20" xfId="0" applyNumberFormat="1" applyFont="1" applyFill="1" applyBorder="1" applyAlignment="1" applyProtection="1">
      <alignment vertical="center" wrapText="1"/>
      <protection hidden="1"/>
    </xf>
    <xf numFmtId="0" fontId="5" fillId="0" borderId="16" xfId="63" applyFont="1" applyBorder="1" applyAlignment="1" applyProtection="1">
      <alignment horizontal="center" vertical="top"/>
      <protection hidden="1"/>
    </xf>
    <xf numFmtId="0" fontId="5" fillId="0" borderId="13" xfId="63" applyFont="1" applyBorder="1" applyAlignment="1" applyProtection="1">
      <alignment horizontal="center" vertical="top"/>
      <protection hidden="1"/>
    </xf>
    <xf numFmtId="0" fontId="5" fillId="0" borderId="13" xfId="63" applyFont="1" applyBorder="1" applyAlignment="1" applyProtection="1">
      <alignment horizontal="center"/>
      <protection hidden="1"/>
    </xf>
    <xf numFmtId="0" fontId="5" fillId="0" borderId="0" xfId="63" applyFont="1" applyProtection="1">
      <alignment/>
      <protection hidden="1"/>
    </xf>
    <xf numFmtId="0" fontId="1" fillId="0" borderId="0" xfId="63" applyBorder="1" applyProtection="1">
      <alignment/>
      <protection hidden="1"/>
    </xf>
    <xf numFmtId="0" fontId="1" fillId="0" borderId="0" xfId="63" applyProtection="1">
      <alignment/>
      <protection hidden="1"/>
    </xf>
    <xf numFmtId="0" fontId="20" fillId="0" borderId="0" xfId="63" applyFont="1" applyFill="1" applyBorder="1" applyAlignment="1" applyProtection="1">
      <alignment horizontal="center" vertical="top" wrapText="1"/>
      <protection hidden="1"/>
    </xf>
    <xf numFmtId="2" fontId="5" fillId="0" borderId="0" xfId="63" applyNumberFormat="1" applyFont="1" applyBorder="1" applyAlignment="1" applyProtection="1">
      <alignment horizontal="center"/>
      <protection locked="0"/>
    </xf>
    <xf numFmtId="0" fontId="5" fillId="0" borderId="0" xfId="63" applyFont="1" applyBorder="1" applyAlignment="1" applyProtection="1">
      <alignment horizontal="center"/>
      <protection locked="0"/>
    </xf>
    <xf numFmtId="199" fontId="66" fillId="0" borderId="10" xfId="63" applyNumberFormat="1" applyFont="1" applyBorder="1" applyAlignment="1" applyProtection="1">
      <alignment horizontal="center"/>
      <protection locked="0"/>
    </xf>
    <xf numFmtId="0" fontId="23" fillId="33" borderId="20" xfId="63" applyFont="1" applyFill="1" applyBorder="1" applyAlignment="1" applyProtection="1">
      <alignment horizontal="center" vertical="top"/>
      <protection locked="0"/>
    </xf>
    <xf numFmtId="2" fontId="21" fillId="33" borderId="18" xfId="63" applyNumberFormat="1" applyFont="1" applyFill="1" applyBorder="1" applyAlignment="1" applyProtection="1">
      <alignment horizontal="center" vertical="top"/>
      <protection locked="0"/>
    </xf>
    <xf numFmtId="0" fontId="19" fillId="0" borderId="16" xfId="63" applyFont="1" applyBorder="1" applyAlignment="1" applyProtection="1">
      <alignment horizontal="center" vertical="top"/>
      <protection locked="0"/>
    </xf>
    <xf numFmtId="2" fontId="19" fillId="34" borderId="16" xfId="63" applyNumberFormat="1" applyFont="1" applyFill="1" applyBorder="1" applyAlignment="1" applyProtection="1">
      <alignment horizontal="center" vertical="top"/>
      <protection locked="0"/>
    </xf>
    <xf numFmtId="0" fontId="19" fillId="0" borderId="13" xfId="63" applyFont="1" applyBorder="1" applyAlignment="1" applyProtection="1">
      <alignment horizontal="center" vertical="top"/>
      <protection locked="0"/>
    </xf>
    <xf numFmtId="2" fontId="19" fillId="34" borderId="13" xfId="63" applyNumberFormat="1" applyFont="1" applyFill="1" applyBorder="1" applyAlignment="1" applyProtection="1">
      <alignment horizontal="center" vertical="top"/>
      <protection locked="0"/>
    </xf>
    <xf numFmtId="0" fontId="19" fillId="0" borderId="21" xfId="63" applyFont="1" applyBorder="1" applyAlignment="1" applyProtection="1">
      <alignment horizontal="center" vertical="top"/>
      <protection locked="0"/>
    </xf>
    <xf numFmtId="196" fontId="5" fillId="33" borderId="20" xfId="63" applyNumberFormat="1" applyFont="1" applyFill="1" applyBorder="1" applyAlignment="1" applyProtection="1">
      <alignment horizontal="center" vertical="top"/>
      <protection locked="0"/>
    </xf>
    <xf numFmtId="2" fontId="13" fillId="33" borderId="20" xfId="63" applyNumberFormat="1" applyFont="1" applyFill="1" applyBorder="1" applyAlignment="1" applyProtection="1">
      <alignment horizontal="center" vertical="top" wrapText="1"/>
      <protection locked="0"/>
    </xf>
    <xf numFmtId="196" fontId="5" fillId="0" borderId="16" xfId="63" applyNumberFormat="1" applyFont="1" applyBorder="1" applyAlignment="1" applyProtection="1">
      <alignment horizontal="center" vertical="top"/>
      <protection locked="0"/>
    </xf>
    <xf numFmtId="2" fontId="5" fillId="34" borderId="16" xfId="63" applyNumberFormat="1" applyFont="1" applyFill="1" applyBorder="1" applyAlignment="1" applyProtection="1">
      <alignment horizontal="center" vertical="top" wrapText="1"/>
      <protection locked="0"/>
    </xf>
    <xf numFmtId="196" fontId="5" fillId="0" borderId="13" xfId="63" applyNumberFormat="1" applyFont="1" applyBorder="1" applyAlignment="1" applyProtection="1">
      <alignment horizontal="center" vertical="top"/>
      <protection locked="0"/>
    </xf>
    <xf numFmtId="196" fontId="5" fillId="0" borderId="14" xfId="63" applyNumberFormat="1" applyFont="1" applyBorder="1" applyAlignment="1" applyProtection="1">
      <alignment horizontal="center" vertical="top"/>
      <protection locked="0"/>
    </xf>
    <xf numFmtId="2" fontId="5" fillId="34" borderId="14" xfId="63" applyNumberFormat="1" applyFont="1" applyFill="1" applyBorder="1" applyAlignment="1" applyProtection="1">
      <alignment horizontal="center" vertical="top" wrapText="1"/>
      <protection locked="0"/>
    </xf>
    <xf numFmtId="196" fontId="18" fillId="33" borderId="20" xfId="63" applyNumberFormat="1" applyFont="1" applyFill="1" applyBorder="1" applyAlignment="1" applyProtection="1">
      <alignment horizontal="center" vertical="top"/>
      <protection locked="0"/>
    </xf>
    <xf numFmtId="2" fontId="18" fillId="33" borderId="20" xfId="63" applyNumberFormat="1" applyFont="1" applyFill="1" applyBorder="1" applyAlignment="1" applyProtection="1">
      <alignment horizontal="center" vertical="top" wrapText="1"/>
      <protection locked="0"/>
    </xf>
    <xf numFmtId="196" fontId="14" fillId="0" borderId="21" xfId="63" applyNumberFormat="1" applyFont="1" applyBorder="1" applyAlignment="1" applyProtection="1">
      <alignment horizontal="center" vertical="top"/>
      <protection locked="0"/>
    </xf>
    <xf numFmtId="2" fontId="14" fillId="34" borderId="21" xfId="63" applyNumberFormat="1" applyFont="1" applyFill="1" applyBorder="1" applyAlignment="1" applyProtection="1">
      <alignment horizontal="center" vertical="top" wrapText="1"/>
      <protection locked="0"/>
    </xf>
    <xf numFmtId="196" fontId="14" fillId="0" borderId="13" xfId="63" applyNumberFormat="1" applyFont="1" applyBorder="1" applyAlignment="1" applyProtection="1">
      <alignment horizontal="center" vertical="top" wrapText="1"/>
      <protection locked="0"/>
    </xf>
    <xf numFmtId="2" fontId="14" fillId="34" borderId="13" xfId="63" applyNumberFormat="1" applyFont="1" applyFill="1" applyBorder="1" applyAlignment="1" applyProtection="1">
      <alignment horizontal="center" vertical="top" wrapText="1"/>
      <protection locked="0"/>
    </xf>
    <xf numFmtId="196" fontId="14" fillId="0" borderId="14" xfId="63" applyNumberFormat="1" applyFont="1" applyBorder="1" applyAlignment="1" applyProtection="1">
      <alignment horizontal="center" vertical="top" wrapText="1"/>
      <protection locked="0"/>
    </xf>
    <xf numFmtId="2" fontId="14" fillId="34" borderId="14" xfId="63" applyNumberFormat="1" applyFont="1" applyFill="1" applyBorder="1" applyAlignment="1" applyProtection="1">
      <alignment horizontal="center" vertical="top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2" fontId="18" fillId="33" borderId="18" xfId="63" applyNumberFormat="1" applyFont="1" applyFill="1" applyBorder="1" applyAlignment="1" applyProtection="1">
      <alignment horizontal="center" vertical="top" wrapText="1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2" fontId="14" fillId="34" borderId="16" xfId="63" applyNumberFormat="1" applyFont="1" applyFill="1" applyBorder="1" applyAlignment="1" applyProtection="1">
      <alignment horizontal="center" vertical="top" wrapText="1"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10" fillId="35" borderId="20" xfId="63" applyFont="1" applyFill="1" applyBorder="1" applyAlignment="1" applyProtection="1">
      <alignment horizontal="center"/>
      <protection locked="0"/>
    </xf>
    <xf numFmtId="196" fontId="11" fillId="35" borderId="18" xfId="63" applyNumberFormat="1" applyFont="1" applyFill="1" applyBorder="1" applyAlignment="1" applyProtection="1">
      <alignment horizontal="center"/>
      <protection locked="0"/>
    </xf>
    <xf numFmtId="0" fontId="14" fillId="0" borderId="16" xfId="63" applyFont="1" applyBorder="1" applyAlignment="1" applyProtection="1">
      <alignment horizontal="center"/>
      <protection locked="0"/>
    </xf>
    <xf numFmtId="196" fontId="14" fillId="0" borderId="16" xfId="63" applyNumberFormat="1" applyFont="1" applyBorder="1" applyAlignment="1" applyProtection="1">
      <alignment horizontal="center"/>
      <protection locked="0"/>
    </xf>
    <xf numFmtId="0" fontId="14" fillId="0" borderId="14" xfId="63" applyFont="1" applyBorder="1" applyAlignment="1" applyProtection="1">
      <alignment horizontal="center"/>
      <protection locked="0"/>
    </xf>
    <xf numFmtId="0" fontId="5" fillId="33" borderId="20" xfId="63" applyFont="1" applyFill="1" applyBorder="1" applyAlignment="1" applyProtection="1">
      <alignment horizontal="center" vertical="center"/>
      <protection locked="0"/>
    </xf>
    <xf numFmtId="2" fontId="13" fillId="33" borderId="20" xfId="63" applyNumberFormat="1" applyFont="1" applyFill="1" applyBorder="1" applyAlignment="1" applyProtection="1">
      <alignment horizontal="center" vertical="center"/>
      <protection locked="0"/>
    </xf>
    <xf numFmtId="0" fontId="14" fillId="0" borderId="16" xfId="63" applyFont="1" applyBorder="1" applyAlignment="1" applyProtection="1">
      <alignment horizontal="center" vertical="top"/>
      <protection locked="0"/>
    </xf>
    <xf numFmtId="2" fontId="14" fillId="34" borderId="16" xfId="63" applyNumberFormat="1" applyFont="1" applyFill="1" applyBorder="1" applyAlignment="1" applyProtection="1">
      <alignment horizontal="center" vertical="top"/>
      <protection locked="0"/>
    </xf>
    <xf numFmtId="0" fontId="14" fillId="0" borderId="14" xfId="63" applyFont="1" applyBorder="1" applyAlignment="1" applyProtection="1">
      <alignment horizontal="center" vertical="top"/>
      <protection locked="0"/>
    </xf>
    <xf numFmtId="4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20" xfId="0" applyNumberFormat="1" applyFont="1" applyFill="1" applyBorder="1" applyAlignment="1" applyProtection="1">
      <alignment vertical="center" wrapText="1"/>
      <protection locked="0"/>
    </xf>
    <xf numFmtId="2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3" applyFont="1" applyBorder="1" applyAlignment="1" applyProtection="1">
      <alignment horizontal="center" vertical="top" wrapText="1"/>
      <protection locked="0"/>
    </xf>
    <xf numFmtId="0" fontId="5" fillId="0" borderId="13" xfId="63" applyFont="1" applyBorder="1" applyAlignment="1" applyProtection="1">
      <alignment horizontal="center" vertical="top" wrapText="1"/>
      <protection locked="0"/>
    </xf>
    <xf numFmtId="2" fontId="5" fillId="34" borderId="13" xfId="63" applyNumberFormat="1" applyFont="1" applyFill="1" applyBorder="1" applyAlignment="1" applyProtection="1">
      <alignment horizontal="center" vertical="top" wrapText="1"/>
      <protection locked="0"/>
    </xf>
    <xf numFmtId="9" fontId="5" fillId="0" borderId="13" xfId="63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center" vertical="center" wrapText="1"/>
      <protection hidden="1"/>
    </xf>
    <xf numFmtId="0" fontId="4" fillId="0" borderId="0" xfId="63" applyFont="1" applyBorder="1" applyAlignment="1" applyProtection="1">
      <alignment horizontal="center" vertical="center" wrapText="1"/>
      <protection hidden="1"/>
    </xf>
    <xf numFmtId="0" fontId="6" fillId="0" borderId="0" xfId="63" applyFont="1" applyAlignment="1" applyProtection="1">
      <alignment/>
      <protection hidden="1"/>
    </xf>
    <xf numFmtId="0" fontId="4" fillId="0" borderId="0" xfId="63" applyFont="1" applyProtection="1">
      <alignment/>
      <protection hidden="1"/>
    </xf>
    <xf numFmtId="0" fontId="7" fillId="0" borderId="0" xfId="63" applyFont="1" applyAlignment="1" applyProtection="1">
      <alignment horizontal="center"/>
      <protection hidden="1"/>
    </xf>
    <xf numFmtId="0" fontId="6" fillId="0" borderId="0" xfId="63" applyFont="1" applyAlignment="1" applyProtection="1">
      <alignment horizontal="center"/>
      <protection hidden="1"/>
    </xf>
    <xf numFmtId="2" fontId="6" fillId="0" borderId="0" xfId="63" applyNumberFormat="1" applyFont="1" applyAlignment="1" applyProtection="1">
      <alignment horizontal="center"/>
      <protection hidden="1"/>
    </xf>
    <xf numFmtId="0" fontId="6" fillId="0" borderId="10" xfId="63" applyFont="1" applyBorder="1" applyAlignment="1" applyProtection="1">
      <alignment horizontal="center"/>
      <protection hidden="1"/>
    </xf>
    <xf numFmtId="0" fontId="5" fillId="0" borderId="13" xfId="63" applyFont="1" applyBorder="1" applyAlignment="1" applyProtection="1">
      <alignment horizontal="left"/>
      <protection hidden="1"/>
    </xf>
    <xf numFmtId="0" fontId="9" fillId="0" borderId="13" xfId="63" applyFont="1" applyBorder="1" applyAlignment="1" applyProtection="1">
      <alignment horizontal="center"/>
      <protection hidden="1"/>
    </xf>
    <xf numFmtId="0" fontId="7" fillId="0" borderId="13" xfId="63" applyFont="1" applyBorder="1" applyAlignment="1" applyProtection="1">
      <alignment horizontal="left"/>
      <protection hidden="1"/>
    </xf>
    <xf numFmtId="0" fontId="5" fillId="0" borderId="13" xfId="63" applyFont="1" applyBorder="1" applyAlignment="1" applyProtection="1">
      <alignment horizontal="center"/>
      <protection hidden="1"/>
    </xf>
    <xf numFmtId="0" fontId="10" fillId="0" borderId="13" xfId="63" applyFont="1" applyBorder="1" applyAlignment="1" applyProtection="1">
      <alignment horizontal="center" vertical="center" wrapText="1"/>
      <protection hidden="1"/>
    </xf>
    <xf numFmtId="0" fontId="10" fillId="0" borderId="13" xfId="63" applyFont="1" applyBorder="1" applyAlignment="1" applyProtection="1">
      <alignment horizontal="center"/>
      <protection hidden="1"/>
    </xf>
    <xf numFmtId="0" fontId="10" fillId="33" borderId="23" xfId="63" applyFont="1" applyFill="1" applyBorder="1" applyAlignment="1" applyProtection="1">
      <alignment horizontal="center" vertical="top"/>
      <protection hidden="1"/>
    </xf>
    <xf numFmtId="0" fontId="21" fillId="33" borderId="20" xfId="63" applyFont="1" applyFill="1" applyBorder="1" applyAlignment="1" applyProtection="1">
      <alignment horizontal="center" vertical="top" wrapText="1"/>
      <protection hidden="1"/>
    </xf>
    <xf numFmtId="0" fontId="13" fillId="33" borderId="20" xfId="63" applyFont="1" applyFill="1" applyBorder="1" applyAlignment="1" applyProtection="1">
      <alignment horizontal="center" vertical="top" wrapText="1"/>
      <protection hidden="1"/>
    </xf>
    <xf numFmtId="0" fontId="13" fillId="33" borderId="20" xfId="63" applyFont="1" applyFill="1" applyBorder="1" applyAlignment="1" applyProtection="1">
      <alignment horizontal="center" vertical="top"/>
      <protection hidden="1"/>
    </xf>
    <xf numFmtId="0" fontId="10" fillId="0" borderId="16" xfId="63" applyFont="1" applyBorder="1" applyAlignment="1" applyProtection="1">
      <alignment horizontal="center" vertical="top"/>
      <protection hidden="1"/>
    </xf>
    <xf numFmtId="0" fontId="14" fillId="0" borderId="16" xfId="63" applyFont="1" applyBorder="1" applyAlignment="1" applyProtection="1">
      <alignment horizontal="left" vertical="top" wrapText="1"/>
      <protection hidden="1"/>
    </xf>
    <xf numFmtId="0" fontId="10" fillId="0" borderId="14" xfId="63" applyFont="1" applyBorder="1" applyAlignment="1" applyProtection="1">
      <alignment horizontal="center" vertical="top"/>
      <protection hidden="1"/>
    </xf>
    <xf numFmtId="0" fontId="5" fillId="0" borderId="14" xfId="63" applyFont="1" applyBorder="1" applyAlignment="1" applyProtection="1">
      <alignment horizontal="center" vertical="top"/>
      <protection hidden="1"/>
    </xf>
    <xf numFmtId="196" fontId="13" fillId="33" borderId="24" xfId="63" applyNumberFormat="1" applyFont="1" applyFill="1" applyBorder="1" applyAlignment="1" applyProtection="1">
      <alignment horizontal="center" vertical="top" wrapText="1"/>
      <protection hidden="1"/>
    </xf>
    <xf numFmtId="0" fontId="10" fillId="0" borderId="21" xfId="63" applyFont="1" applyBorder="1" applyAlignment="1" applyProtection="1">
      <alignment horizontal="center" vertical="top"/>
      <protection hidden="1"/>
    </xf>
    <xf numFmtId="0" fontId="14" fillId="34" borderId="21" xfId="63" applyFont="1" applyFill="1" applyBorder="1" applyAlignment="1" applyProtection="1">
      <alignment horizontal="left" vertical="top" wrapText="1"/>
      <protection hidden="1"/>
    </xf>
    <xf numFmtId="0" fontId="5" fillId="34" borderId="21" xfId="63" applyFont="1" applyFill="1" applyBorder="1" applyAlignment="1" applyProtection="1">
      <alignment horizontal="center" vertical="top" wrapText="1"/>
      <protection hidden="1"/>
    </xf>
    <xf numFmtId="196" fontId="13" fillId="33" borderId="24" xfId="63" applyNumberFormat="1" applyFont="1" applyFill="1" applyBorder="1" applyAlignment="1" applyProtection="1">
      <alignment horizontal="center" vertical="top"/>
      <protection hidden="1"/>
    </xf>
    <xf numFmtId="0" fontId="5" fillId="0" borderId="21" xfId="63" applyFont="1" applyBorder="1" applyAlignment="1" applyProtection="1">
      <alignment horizontal="center" vertical="top"/>
      <protection hidden="1"/>
    </xf>
    <xf numFmtId="196" fontId="5" fillId="0" borderId="21" xfId="63" applyNumberFormat="1" applyFont="1" applyBorder="1" applyAlignment="1" applyProtection="1">
      <alignment horizontal="center" vertical="top"/>
      <protection hidden="1"/>
    </xf>
    <xf numFmtId="0" fontId="13" fillId="33" borderId="23" xfId="63" applyFont="1" applyFill="1" applyBorder="1" applyAlignment="1" applyProtection="1">
      <alignment horizontal="center"/>
      <protection hidden="1"/>
    </xf>
    <xf numFmtId="0" fontId="13" fillId="33" borderId="20" xfId="63" applyFont="1" applyFill="1" applyBorder="1" applyAlignment="1" applyProtection="1">
      <alignment horizontal="center"/>
      <protection hidden="1"/>
    </xf>
    <xf numFmtId="0" fontId="5" fillId="0" borderId="16" xfId="63" applyFont="1" applyBorder="1" applyAlignment="1" applyProtection="1">
      <alignment horizontal="center"/>
      <protection hidden="1"/>
    </xf>
    <xf numFmtId="0" fontId="10" fillId="0" borderId="13" xfId="63" applyFont="1" applyBorder="1" applyAlignment="1" applyProtection="1">
      <alignment horizontal="center"/>
      <protection hidden="1"/>
    </xf>
    <xf numFmtId="0" fontId="14" fillId="0" borderId="13" xfId="63" applyFont="1" applyBorder="1" applyAlignment="1" applyProtection="1">
      <alignment horizontal="center"/>
      <protection hidden="1"/>
    </xf>
    <xf numFmtId="0" fontId="5" fillId="0" borderId="14" xfId="63" applyFont="1" applyBorder="1" applyAlignment="1" applyProtection="1">
      <alignment horizontal="center"/>
      <protection hidden="1"/>
    </xf>
    <xf numFmtId="0" fontId="10" fillId="33" borderId="23" xfId="63" applyFont="1" applyFill="1" applyBorder="1" applyAlignment="1" applyProtection="1">
      <alignment horizontal="center"/>
      <protection hidden="1"/>
    </xf>
    <xf numFmtId="0" fontId="13" fillId="33" borderId="20" xfId="63" applyFont="1" applyFill="1" applyBorder="1" applyAlignment="1" applyProtection="1">
      <alignment horizontal="center" vertical="center" wrapText="1"/>
      <protection hidden="1"/>
    </xf>
    <xf numFmtId="0" fontId="13" fillId="33" borderId="20" xfId="63" applyFont="1" applyFill="1" applyBorder="1" applyAlignment="1" applyProtection="1">
      <alignment horizontal="center" vertical="center"/>
      <protection hidden="1"/>
    </xf>
    <xf numFmtId="2" fontId="10" fillId="0" borderId="16" xfId="63" applyNumberFormat="1" applyFont="1" applyBorder="1" applyAlignment="1" applyProtection="1">
      <alignment horizontal="center"/>
      <protection hidden="1"/>
    </xf>
    <xf numFmtId="2" fontId="10" fillId="0" borderId="13" xfId="63" applyNumberFormat="1" applyFont="1" applyBorder="1" applyAlignment="1" applyProtection="1">
      <alignment horizontal="center"/>
      <protection hidden="1"/>
    </xf>
    <xf numFmtId="0" fontId="5" fillId="0" borderId="13" xfId="63" applyFont="1" applyBorder="1" applyAlignment="1" applyProtection="1">
      <alignment horizontal="center" wrapText="1"/>
      <protection hidden="1"/>
    </xf>
    <xf numFmtId="2" fontId="10" fillId="0" borderId="14" xfId="63" applyNumberFormat="1" applyFont="1" applyBorder="1" applyAlignment="1" applyProtection="1">
      <alignment horizontal="center"/>
      <protection hidden="1"/>
    </xf>
    <xf numFmtId="0" fontId="13" fillId="33" borderId="20" xfId="63" applyFont="1" applyFill="1" applyBorder="1" applyAlignment="1" applyProtection="1">
      <alignment horizontal="center" wrapText="1"/>
      <protection hidden="1"/>
    </xf>
    <xf numFmtId="0" fontId="11" fillId="33" borderId="20" xfId="63" applyFont="1" applyFill="1" applyBorder="1" applyAlignment="1" applyProtection="1">
      <alignment horizontal="center"/>
      <protection hidden="1"/>
    </xf>
    <xf numFmtId="0" fontId="5" fillId="34" borderId="16" xfId="63" applyFont="1" applyFill="1" applyBorder="1" applyAlignment="1" applyProtection="1">
      <alignment horizontal="center" vertical="top"/>
      <protection hidden="1"/>
    </xf>
    <xf numFmtId="0" fontId="2" fillId="0" borderId="16" xfId="63" applyFont="1" applyBorder="1" applyAlignment="1" applyProtection="1">
      <alignment horizontal="center" vertical="top" wrapText="1"/>
      <protection hidden="1"/>
    </xf>
    <xf numFmtId="0" fontId="5" fillId="34" borderId="16" xfId="63" applyFont="1" applyFill="1" applyBorder="1" applyAlignment="1" applyProtection="1">
      <alignment horizontal="center" vertical="top" wrapText="1"/>
      <protection hidden="1"/>
    </xf>
    <xf numFmtId="0" fontId="5" fillId="34" borderId="13" xfId="63" applyFont="1" applyFill="1" applyBorder="1" applyAlignment="1" applyProtection="1">
      <alignment horizontal="center" vertical="top"/>
      <protection hidden="1"/>
    </xf>
    <xf numFmtId="0" fontId="2" fillId="0" borderId="13" xfId="63" applyFont="1" applyBorder="1" applyAlignment="1" applyProtection="1">
      <alignment horizontal="center" vertical="top" wrapText="1"/>
      <protection hidden="1"/>
    </xf>
    <xf numFmtId="0" fontId="5" fillId="34" borderId="13" xfId="63" applyFont="1" applyFill="1" applyBorder="1" applyAlignment="1" applyProtection="1">
      <alignment horizontal="center" vertical="top" wrapText="1"/>
      <protection hidden="1"/>
    </xf>
    <xf numFmtId="196" fontId="5" fillId="0" borderId="13" xfId="63" applyNumberFormat="1" applyFont="1" applyBorder="1" applyAlignment="1" applyProtection="1">
      <alignment horizontal="center" vertical="top" wrapText="1"/>
      <protection hidden="1"/>
    </xf>
    <xf numFmtId="0" fontId="10" fillId="0" borderId="13" xfId="63" applyFont="1" applyBorder="1" applyAlignment="1" applyProtection="1">
      <alignment horizontal="center" vertical="top" wrapText="1"/>
      <protection hidden="1"/>
    </xf>
    <xf numFmtId="0" fontId="22" fillId="33" borderId="20" xfId="63" applyFont="1" applyFill="1" applyBorder="1" applyAlignment="1" applyProtection="1">
      <alignment horizontal="center" vertical="top" wrapText="1"/>
      <protection hidden="1"/>
    </xf>
    <xf numFmtId="0" fontId="2" fillId="33" borderId="20" xfId="63" applyFont="1" applyFill="1" applyBorder="1" applyAlignment="1" applyProtection="1">
      <alignment horizontal="center" vertical="top" wrapText="1"/>
      <protection hidden="1"/>
    </xf>
    <xf numFmtId="2" fontId="5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6" xfId="63" applyFont="1" applyBorder="1" applyAlignment="1" applyProtection="1">
      <alignment horizontal="center" vertical="top" wrapText="1"/>
      <protection hidden="1"/>
    </xf>
    <xf numFmtId="2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63" applyFont="1" applyBorder="1" applyAlignment="1" applyProtection="1">
      <alignment horizontal="center" vertical="top" wrapText="1"/>
      <protection hidden="1"/>
    </xf>
    <xf numFmtId="0" fontId="3" fillId="0" borderId="14" xfId="63" applyFont="1" applyBorder="1" applyAlignment="1" applyProtection="1">
      <alignment horizontal="center" vertical="top" wrapText="1"/>
      <protection hidden="1"/>
    </xf>
    <xf numFmtId="0" fontId="2" fillId="0" borderId="14" xfId="63" applyFont="1" applyBorder="1" applyAlignment="1" applyProtection="1">
      <alignment horizontal="center" vertical="top" wrapText="1"/>
      <protection hidden="1"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2" fontId="5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3" xfId="63" applyNumberFormat="1" applyFont="1" applyBorder="1" applyAlignment="1" applyProtection="1">
      <alignment horizontal="center" vertical="top" wrapText="1"/>
      <protection hidden="1"/>
    </xf>
    <xf numFmtId="0" fontId="18" fillId="33" borderId="20" xfId="63" applyFont="1" applyFill="1" applyBorder="1" applyAlignment="1" applyProtection="1">
      <alignment horizontal="left" vertical="top" wrapText="1"/>
      <protection hidden="1"/>
    </xf>
    <xf numFmtId="0" fontId="5" fillId="33" borderId="25" xfId="63" applyFont="1" applyFill="1" applyBorder="1" applyAlignment="1" applyProtection="1">
      <alignment horizontal="center" vertical="top" wrapText="1"/>
      <protection hidden="1"/>
    </xf>
    <xf numFmtId="0" fontId="13" fillId="33" borderId="19" xfId="63" applyFont="1" applyFill="1" applyBorder="1" applyAlignment="1" applyProtection="1">
      <alignment horizontal="left" vertical="top" wrapText="1"/>
      <protection hidden="1"/>
    </xf>
    <xf numFmtId="2" fontId="5" fillId="0" borderId="16" xfId="63" applyNumberFormat="1" applyFont="1" applyBorder="1" applyAlignment="1" applyProtection="1">
      <alignment horizontal="center" vertical="top" wrapText="1"/>
      <protection hidden="1"/>
    </xf>
    <xf numFmtId="2" fontId="5" fillId="0" borderId="13" xfId="63" applyNumberFormat="1" applyFont="1" applyBorder="1" applyAlignment="1" applyProtection="1">
      <alignment horizontal="center" vertical="top" wrapText="1"/>
      <protection hidden="1"/>
    </xf>
    <xf numFmtId="2" fontId="5" fillId="0" borderId="14" xfId="63" applyNumberFormat="1" applyFont="1" applyBorder="1" applyAlignment="1" applyProtection="1">
      <alignment horizontal="center" vertical="top" wrapText="1"/>
      <protection hidden="1"/>
    </xf>
    <xf numFmtId="0" fontId="3" fillId="33" borderId="18" xfId="63" applyFont="1" applyFill="1" applyBorder="1" applyAlignment="1" applyProtection="1">
      <alignment horizontal="center" vertical="top" wrapText="1"/>
      <protection hidden="1"/>
    </xf>
    <xf numFmtId="2" fontId="5" fillId="33" borderId="20" xfId="63" applyNumberFormat="1" applyFont="1" applyFill="1" applyBorder="1" applyAlignment="1" applyProtection="1">
      <alignment horizontal="center" vertical="top" wrapText="1"/>
      <protection hidden="1"/>
    </xf>
    <xf numFmtId="2" fontId="2" fillId="0" borderId="16" xfId="63" applyNumberFormat="1" applyFont="1" applyBorder="1" applyAlignment="1" applyProtection="1">
      <alignment horizontal="center" vertical="top" wrapText="1"/>
      <protection hidden="1"/>
    </xf>
    <xf numFmtId="204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3" xfId="63" applyFont="1" applyFill="1" applyBorder="1" applyAlignment="1" applyProtection="1">
      <alignment vertical="center"/>
      <protection hidden="1"/>
    </xf>
    <xf numFmtId="0" fontId="10" fillId="0" borderId="20" xfId="63" applyFont="1" applyBorder="1" applyAlignment="1" applyProtection="1">
      <alignment vertical="center"/>
      <protection hidden="1"/>
    </xf>
    <xf numFmtId="0" fontId="13" fillId="0" borderId="20" xfId="63" applyFont="1" applyBorder="1" applyAlignment="1" applyProtection="1">
      <alignment vertical="center" wrapText="1"/>
      <protection hidden="1"/>
    </xf>
    <xf numFmtId="0" fontId="13" fillId="0" borderId="20" xfId="63" applyFont="1" applyBorder="1" applyAlignment="1" applyProtection="1">
      <alignment vertical="center"/>
      <protection hidden="1"/>
    </xf>
    <xf numFmtId="0" fontId="14" fillId="34" borderId="16" xfId="63" applyFont="1" applyFill="1" applyBorder="1" applyAlignment="1" applyProtection="1">
      <alignment horizontal="left" vertical="top" wrapText="1"/>
      <protection hidden="1"/>
    </xf>
    <xf numFmtId="0" fontId="14" fillId="34" borderId="16" xfId="63" applyFont="1" applyFill="1" applyBorder="1" applyAlignment="1" applyProtection="1">
      <alignment horizontal="center" vertical="top" wrapText="1"/>
      <protection hidden="1"/>
    </xf>
    <xf numFmtId="196" fontId="14" fillId="34" borderId="16" xfId="63" applyNumberFormat="1" applyFont="1" applyFill="1" applyBorder="1" applyAlignment="1" applyProtection="1">
      <alignment horizontal="center" vertical="top" wrapText="1"/>
      <protection hidden="1"/>
    </xf>
    <xf numFmtId="0" fontId="14" fillId="34" borderId="13" xfId="63" applyFont="1" applyFill="1" applyBorder="1" applyAlignment="1" applyProtection="1">
      <alignment wrapText="1"/>
      <protection hidden="1"/>
    </xf>
    <xf numFmtId="0" fontId="14" fillId="34" borderId="13" xfId="63" applyFont="1" applyFill="1" applyBorder="1" applyAlignment="1" applyProtection="1">
      <alignment horizontal="center" vertical="top"/>
      <protection hidden="1"/>
    </xf>
    <xf numFmtId="0" fontId="14" fillId="34" borderId="13" xfId="63" applyFont="1" applyFill="1" applyBorder="1" applyAlignment="1" applyProtection="1">
      <alignment horizontal="center" vertical="top" wrapText="1"/>
      <protection hidden="1"/>
    </xf>
    <xf numFmtId="0" fontId="10" fillId="33" borderId="23" xfId="63" applyFont="1" applyFill="1" applyBorder="1" applyAlignment="1" applyProtection="1">
      <alignment horizontal="center" vertical="center"/>
      <protection hidden="1"/>
    </xf>
    <xf numFmtId="49" fontId="69" fillId="34" borderId="13" xfId="0" applyNumberFormat="1" applyFont="1" applyFill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 quotePrefix="1">
      <alignment vertical="top" wrapText="1"/>
      <protection hidden="1"/>
    </xf>
    <xf numFmtId="196" fontId="12" fillId="0" borderId="13" xfId="0" applyNumberFormat="1" applyFont="1" applyBorder="1" applyAlignment="1" applyProtection="1">
      <alignment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 quotePrefix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6" xfId="63" applyFont="1" applyBorder="1" applyAlignment="1" applyProtection="1">
      <alignment horizontal="center" vertical="top"/>
      <protection hidden="1"/>
    </xf>
    <xf numFmtId="0" fontId="10" fillId="0" borderId="16" xfId="63" applyFont="1" applyBorder="1" applyAlignment="1" applyProtection="1">
      <alignment horizontal="center" vertical="top" wrapText="1"/>
      <protection hidden="1"/>
    </xf>
    <xf numFmtId="0" fontId="5" fillId="0" borderId="13" xfId="63" applyFont="1" applyBorder="1" applyAlignment="1" applyProtection="1">
      <alignment horizontal="center" vertical="top"/>
      <protection hidden="1"/>
    </xf>
    <xf numFmtId="0" fontId="10" fillId="0" borderId="13" xfId="63" applyFont="1" applyBorder="1" applyAlignment="1" applyProtection="1">
      <alignment horizontal="center" vertical="top" wrapText="1"/>
      <protection hidden="1"/>
    </xf>
    <xf numFmtId="0" fontId="5" fillId="0" borderId="13" xfId="63" applyFont="1" applyBorder="1" applyAlignment="1" applyProtection="1">
      <alignment horizontal="center"/>
      <protection hidden="1"/>
    </xf>
    <xf numFmtId="2" fontId="6" fillId="0" borderId="0" xfId="63" applyNumberFormat="1" applyFont="1" applyAlignment="1" applyProtection="1">
      <alignment/>
      <protection locked="0"/>
    </xf>
    <xf numFmtId="0" fontId="13" fillId="33" borderId="20" xfId="63" applyFont="1" applyFill="1" applyBorder="1" applyAlignment="1" applyProtection="1">
      <alignment horizontal="center" vertical="top"/>
      <protection locked="0"/>
    </xf>
    <xf numFmtId="0" fontId="5" fillId="0" borderId="16" xfId="63" applyFont="1" applyBorder="1" applyAlignment="1" applyProtection="1">
      <alignment horizontal="center" vertical="top"/>
      <protection locked="0"/>
    </xf>
    <xf numFmtId="0" fontId="5" fillId="0" borderId="14" xfId="63" applyFont="1" applyBorder="1" applyAlignment="1" applyProtection="1">
      <alignment horizontal="center" vertical="top"/>
      <protection locked="0"/>
    </xf>
    <xf numFmtId="2" fontId="5" fillId="34" borderId="21" xfId="63" applyNumberFormat="1" applyFont="1" applyFill="1" applyBorder="1" applyAlignment="1" applyProtection="1">
      <alignment horizontal="center" vertical="top" wrapText="1"/>
      <protection locked="0"/>
    </xf>
    <xf numFmtId="196" fontId="5" fillId="33" borderId="23" xfId="63" applyNumberFormat="1" applyFont="1" applyFill="1" applyBorder="1" applyAlignment="1" applyProtection="1">
      <alignment horizontal="center" vertical="top"/>
      <protection locked="0"/>
    </xf>
    <xf numFmtId="2" fontId="13" fillId="33" borderId="18" xfId="63" applyNumberFormat="1" applyFont="1" applyFill="1" applyBorder="1" applyAlignment="1" applyProtection="1">
      <alignment horizontal="center" vertical="top" wrapText="1"/>
      <protection locked="0"/>
    </xf>
    <xf numFmtId="196" fontId="5" fillId="34" borderId="21" xfId="63" applyNumberFormat="1" applyFont="1" applyFill="1" applyBorder="1" applyAlignment="1" applyProtection="1">
      <alignment horizontal="center" vertical="top"/>
      <protection locked="0"/>
    </xf>
    <xf numFmtId="196" fontId="13" fillId="33" borderId="23" xfId="63" applyNumberFormat="1" applyFont="1" applyFill="1" applyBorder="1" applyAlignment="1" applyProtection="1">
      <alignment horizontal="center" vertical="top"/>
      <protection locked="0"/>
    </xf>
    <xf numFmtId="196" fontId="5" fillId="0" borderId="21" xfId="63" applyNumberFormat="1" applyFont="1" applyBorder="1" applyAlignment="1" applyProtection="1">
      <alignment horizontal="center" vertical="top"/>
      <protection locked="0"/>
    </xf>
    <xf numFmtId="0" fontId="13" fillId="33" borderId="24" xfId="63" applyFont="1" applyFill="1" applyBorder="1" applyAlignment="1" applyProtection="1">
      <alignment horizontal="center"/>
      <protection locked="0"/>
    </xf>
    <xf numFmtId="2" fontId="13" fillId="33" borderId="17" xfId="63" applyNumberFormat="1" applyFont="1" applyFill="1" applyBorder="1" applyAlignment="1" applyProtection="1">
      <alignment horizontal="center" vertical="top" wrapText="1"/>
      <protection locked="0"/>
    </xf>
    <xf numFmtId="0" fontId="5" fillId="0" borderId="16" xfId="63" applyFont="1" applyBorder="1" applyAlignment="1" applyProtection="1">
      <alignment horizontal="center"/>
      <protection locked="0"/>
    </xf>
    <xf numFmtId="0" fontId="5" fillId="0" borderId="13" xfId="63" applyFont="1" applyBorder="1" applyAlignment="1" applyProtection="1">
      <alignment horizontal="center"/>
      <protection locked="0"/>
    </xf>
    <xf numFmtId="0" fontId="5" fillId="0" borderId="14" xfId="63" applyFont="1" applyBorder="1" applyAlignment="1" applyProtection="1">
      <alignment horizontal="center"/>
      <protection locked="0"/>
    </xf>
    <xf numFmtId="0" fontId="13" fillId="33" borderId="20" xfId="63" applyFont="1" applyFill="1" applyBorder="1" applyAlignment="1" applyProtection="1">
      <alignment horizontal="center" vertical="center"/>
      <protection locked="0"/>
    </xf>
    <xf numFmtId="0" fontId="5" fillId="33" borderId="20" xfId="63" applyFont="1" applyFill="1" applyBorder="1" applyAlignment="1" applyProtection="1">
      <alignment horizontal="center"/>
      <protection locked="0"/>
    </xf>
    <xf numFmtId="0" fontId="13" fillId="33" borderId="20" xfId="63" applyFont="1" applyFill="1" applyBorder="1" applyAlignment="1" applyProtection="1">
      <alignment horizontal="center"/>
      <protection locked="0"/>
    </xf>
    <xf numFmtId="0" fontId="5" fillId="34" borderId="16" xfId="63" applyFont="1" applyFill="1" applyBorder="1" applyAlignment="1" applyProtection="1">
      <alignment horizontal="center" vertical="top"/>
      <protection locked="0"/>
    </xf>
    <xf numFmtId="0" fontId="5" fillId="34" borderId="13" xfId="63" applyFont="1" applyFill="1" applyBorder="1" applyAlignment="1" applyProtection="1">
      <alignment horizontal="center" vertical="top"/>
      <protection locked="0"/>
    </xf>
    <xf numFmtId="0" fontId="5" fillId="0" borderId="13" xfId="0" applyNumberFormat="1" applyFont="1" applyBorder="1" applyAlignment="1" applyProtection="1">
      <alignment horizontal="center" vertical="top" wrapText="1"/>
      <protection locked="0"/>
    </xf>
    <xf numFmtId="196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4" xfId="0" applyNumberFormat="1" applyFont="1" applyBorder="1" applyAlignment="1" applyProtection="1">
      <alignment horizontal="center" vertical="top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33" borderId="20" xfId="63" applyFont="1" applyFill="1" applyBorder="1" applyAlignment="1" applyProtection="1">
      <alignment horizontal="center" vertical="top"/>
      <protection locked="0"/>
    </xf>
    <xf numFmtId="0" fontId="5" fillId="0" borderId="13" xfId="63" applyFont="1" applyBorder="1" applyAlignment="1" applyProtection="1">
      <alignment horizontal="center" vertical="top"/>
      <protection locked="0"/>
    </xf>
    <xf numFmtId="196" fontId="5" fillId="0" borderId="13" xfId="0" applyNumberFormat="1" applyFont="1" applyBorder="1" applyAlignment="1" applyProtection="1">
      <alignment horizontal="center" vertical="center" wrapText="1"/>
      <protection locked="0"/>
    </xf>
    <xf numFmtId="196" fontId="5" fillId="0" borderId="14" xfId="0" applyNumberFormat="1" applyFont="1" applyBorder="1" applyAlignment="1" applyProtection="1">
      <alignment horizontal="center" vertical="center" wrapText="1"/>
      <protection locked="0"/>
    </xf>
    <xf numFmtId="196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63" applyFont="1" applyBorder="1" applyAlignment="1" applyProtection="1">
      <alignment vertical="center"/>
      <protection locked="0"/>
    </xf>
    <xf numFmtId="2" fontId="13" fillId="34" borderId="18" xfId="63" applyNumberFormat="1" applyFont="1" applyFill="1" applyBorder="1" applyAlignment="1" applyProtection="1">
      <alignment vertical="center" wrapText="1"/>
      <protection locked="0"/>
    </xf>
    <xf numFmtId="196" fontId="14" fillId="34" borderId="16" xfId="63" applyNumberFormat="1" applyFont="1" applyFill="1" applyBorder="1" applyAlignment="1" applyProtection="1">
      <alignment horizontal="center" vertical="top"/>
      <protection locked="0"/>
    </xf>
    <xf numFmtId="0" fontId="14" fillId="34" borderId="13" xfId="63" applyFont="1" applyFill="1" applyBorder="1" applyAlignment="1" applyProtection="1">
      <alignment horizontal="center" vertical="top"/>
      <protection locked="0"/>
    </xf>
    <xf numFmtId="0" fontId="70" fillId="0" borderId="16" xfId="0" applyFont="1" applyBorder="1" applyAlignment="1" applyProtection="1">
      <alignment vertical="top"/>
      <protection locked="0"/>
    </xf>
    <xf numFmtId="2" fontId="5" fillId="34" borderId="13" xfId="63" applyNumberFormat="1" applyFont="1" applyFill="1" applyBorder="1" applyAlignment="1" applyProtection="1">
      <alignment horizontal="center" vertical="center" wrapText="1"/>
      <protection locked="0"/>
    </xf>
    <xf numFmtId="2" fontId="5" fillId="34" borderId="16" xfId="63" applyNumberFormat="1" applyFont="1" applyFill="1" applyBorder="1" applyAlignment="1" applyProtection="1">
      <alignment horizontal="center" vertical="center" wrapText="1"/>
      <protection locked="0"/>
    </xf>
    <xf numFmtId="196" fontId="5" fillId="0" borderId="13" xfId="63" applyNumberFormat="1" applyFont="1" applyBorder="1" applyAlignment="1" applyProtection="1">
      <alignment horizontal="center" vertical="top" wrapText="1"/>
      <protection locked="0"/>
    </xf>
    <xf numFmtId="9" fontId="5" fillId="0" borderId="13" xfId="0" applyNumberFormat="1" applyFont="1" applyBorder="1" applyAlignment="1" applyProtection="1">
      <alignment horizontal="center" vertical="top" wrapText="1"/>
      <protection locked="0"/>
    </xf>
    <xf numFmtId="211" fontId="2" fillId="0" borderId="13" xfId="42" applyNumberFormat="1" applyFont="1" applyBorder="1" applyAlignment="1" applyProtection="1">
      <alignment vertical="top" wrapText="1"/>
      <protection locked="0"/>
    </xf>
    <xf numFmtId="171" fontId="2" fillId="34" borderId="13" xfId="0" applyNumberFormat="1" applyFont="1" applyFill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2" fontId="2" fillId="0" borderId="13" xfId="0" applyNumberFormat="1" applyFont="1" applyFill="1" applyBorder="1" applyAlignment="1" applyProtection="1">
      <alignment horizontal="center" vertical="top" wrapText="1"/>
      <protection locked="0"/>
    </xf>
    <xf numFmtId="9" fontId="5" fillId="0" borderId="16" xfId="63" applyNumberFormat="1" applyFont="1" applyBorder="1" applyAlignment="1" applyProtection="1">
      <alignment horizontal="center" vertical="top" wrapText="1"/>
      <protection locked="0"/>
    </xf>
    <xf numFmtId="0" fontId="5" fillId="0" borderId="16" xfId="63" applyFont="1" applyBorder="1" applyAlignment="1" applyProtection="1">
      <alignment horizontal="center" vertical="top" wrapText="1"/>
      <protection locked="0"/>
    </xf>
    <xf numFmtId="0" fontId="5" fillId="0" borderId="13" xfId="63" applyFont="1" applyBorder="1" applyAlignment="1" applyProtection="1">
      <alignment horizontal="center" vertical="top" wrapText="1"/>
      <protection locked="0"/>
    </xf>
    <xf numFmtId="9" fontId="5" fillId="0" borderId="13" xfId="63" applyNumberFormat="1" applyFont="1" applyBorder="1" applyAlignment="1" applyProtection="1">
      <alignment horizontal="center" vertical="top" wrapText="1"/>
      <protection locked="0"/>
    </xf>
    <xf numFmtId="0" fontId="15" fillId="0" borderId="0" xfId="63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1" fillId="34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71" fillId="0" borderId="10" xfId="0" applyFont="1" applyBorder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vertical="center" wrapText="1"/>
      <protection hidden="1"/>
    </xf>
    <xf numFmtId="0" fontId="71" fillId="0" borderId="0" xfId="0" applyFont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1" fontId="72" fillId="0" borderId="0" xfId="0" applyNumberFormat="1" applyFont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horizontal="center" vertical="center" textRotation="90" wrapText="1"/>
      <protection hidden="1"/>
    </xf>
    <xf numFmtId="0" fontId="5" fillId="0" borderId="13" xfId="0" applyFont="1" applyBorder="1" applyAlignment="1" applyProtection="1">
      <alignment/>
      <protection hidden="1"/>
    </xf>
    <xf numFmtId="0" fontId="71" fillId="0" borderId="13" xfId="0" applyFont="1" applyBorder="1" applyAlignment="1" applyProtection="1">
      <alignment horizontal="center" vertical="center" textRotation="90" wrapText="1"/>
      <protection hidden="1"/>
    </xf>
    <xf numFmtId="1" fontId="71" fillId="0" borderId="13" xfId="0" applyNumberFormat="1" applyFont="1" applyBorder="1" applyAlignment="1" applyProtection="1">
      <alignment horizontal="center" vertical="center" textRotation="90" wrapText="1"/>
      <protection hidden="1"/>
    </xf>
    <xf numFmtId="0" fontId="71" fillId="0" borderId="14" xfId="0" applyFont="1" applyBorder="1" applyAlignment="1" applyProtection="1">
      <alignment horizontal="center" vertical="center" wrapText="1"/>
      <protection hidden="1"/>
    </xf>
    <xf numFmtId="1" fontId="71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33" borderId="23" xfId="0" applyFont="1" applyFill="1" applyBorder="1" applyAlignment="1" applyProtection="1">
      <alignment horizontal="center" vertical="center" wrapText="1"/>
      <protection hidden="1"/>
    </xf>
    <xf numFmtId="0" fontId="72" fillId="33" borderId="20" xfId="0" applyFont="1" applyFill="1" applyBorder="1" applyAlignment="1" applyProtection="1">
      <alignment horizontal="center" vertical="center" wrapText="1"/>
      <protection hidden="1"/>
    </xf>
    <xf numFmtId="0" fontId="71" fillId="33" borderId="20" xfId="0" applyFont="1" applyFill="1" applyBorder="1" applyAlignment="1" applyProtection="1">
      <alignment horizontal="center" vertical="center" wrapText="1"/>
      <protection hidden="1"/>
    </xf>
    <xf numFmtId="196" fontId="7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71" fillId="34" borderId="16" xfId="0" applyFont="1" applyFill="1" applyBorder="1" applyAlignment="1" applyProtection="1">
      <alignment horizontal="center" vertical="center" wrapText="1"/>
      <protection hidden="1"/>
    </xf>
    <xf numFmtId="2" fontId="71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71" fillId="34" borderId="13" xfId="0" applyFont="1" applyFill="1" applyBorder="1" applyAlignment="1" applyProtection="1">
      <alignment horizontal="center" vertical="center" wrapText="1"/>
      <protection hidden="1"/>
    </xf>
    <xf numFmtId="2" fontId="7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71" fillId="34" borderId="14" xfId="0" applyFont="1" applyFill="1" applyBorder="1" applyAlignment="1" applyProtection="1">
      <alignment horizontal="center" vertical="center" wrapText="1"/>
      <protection hidden="1"/>
    </xf>
    <xf numFmtId="2" fontId="71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71" fillId="34" borderId="27" xfId="0" applyFont="1" applyFill="1" applyBorder="1" applyAlignment="1" applyProtection="1">
      <alignment horizontal="center" vertical="center" wrapText="1"/>
      <protection hidden="1"/>
    </xf>
    <xf numFmtId="2" fontId="71" fillId="34" borderId="27" xfId="0" applyNumberFormat="1" applyFont="1" applyFill="1" applyBorder="1" applyAlignment="1" applyProtection="1">
      <alignment horizontal="center" vertical="center" wrapText="1"/>
      <protection hidden="1"/>
    </xf>
    <xf numFmtId="2" fontId="7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73" fillId="33" borderId="2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71" fillId="34" borderId="21" xfId="0" applyFont="1" applyFill="1" applyBorder="1" applyAlignment="1" applyProtection="1">
      <alignment horizontal="center" vertical="center" wrapText="1"/>
      <protection hidden="1"/>
    </xf>
    <xf numFmtId="2" fontId="71" fillId="34" borderId="21" xfId="0" applyNumberFormat="1" applyFont="1" applyFill="1" applyBorder="1" applyAlignment="1" applyProtection="1">
      <alignment horizontal="center" vertical="center" wrapText="1"/>
      <protection hidden="1"/>
    </xf>
    <xf numFmtId="196" fontId="7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14" fillId="0" borderId="16" xfId="63" applyFont="1" applyBorder="1" applyAlignment="1" applyProtection="1">
      <alignment horizontal="center" vertical="top" wrapText="1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16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16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1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196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14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" fontId="5" fillId="0" borderId="0" xfId="0" applyNumberFormat="1" applyFont="1" applyBorder="1" applyAlignment="1" applyProtection="1">
      <alignment horizontal="center" vertical="center" wrapText="1"/>
      <protection hidden="1"/>
    </xf>
    <xf numFmtId="2" fontId="13" fillId="0" borderId="0" xfId="0" applyNumberFormat="1" applyFont="1" applyAlignment="1" applyProtection="1">
      <alignment horizontal="center" vertical="center" wrapText="1"/>
      <protection locked="0"/>
    </xf>
    <xf numFmtId="2" fontId="71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7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71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71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7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71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71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7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3" xfId="0" applyFont="1" applyFill="1" applyBorder="1" applyAlignment="1" applyProtection="1">
      <alignment horizontal="center" vertical="center" wrapText="1"/>
      <protection locked="0"/>
    </xf>
    <xf numFmtId="2" fontId="71" fillId="34" borderId="27" xfId="0" applyNumberFormat="1" applyFont="1" applyFill="1" applyBorder="1" applyAlignment="1" applyProtection="1">
      <alignment horizontal="center" vertical="center" wrapText="1"/>
      <protection locked="0"/>
    </xf>
    <xf numFmtId="1" fontId="71" fillId="34" borderId="28" xfId="0" applyNumberFormat="1" applyFont="1" applyFill="1" applyBorder="1" applyAlignment="1" applyProtection="1">
      <alignment horizontal="center" vertical="center" wrapText="1"/>
      <protection locked="0"/>
    </xf>
    <xf numFmtId="196" fontId="7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20" xfId="0" applyFont="1" applyFill="1" applyBorder="1" applyAlignment="1" applyProtection="1">
      <alignment horizontal="center" vertical="center" wrapText="1"/>
      <protection locked="0"/>
    </xf>
    <xf numFmtId="2" fontId="72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3" applyFont="1" applyBorder="1" applyAlignment="1" applyProtection="1">
      <alignment horizontal="center" vertical="top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3" xfId="0" applyNumberFormat="1" applyFont="1" applyBorder="1" applyAlignment="1" applyProtection="1">
      <alignment horizontal="center" vertical="center" wrapText="1"/>
      <protection locked="0"/>
    </xf>
    <xf numFmtId="196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196" fontId="18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21" xfId="0" applyNumberFormat="1" applyFont="1" applyBorder="1" applyAlignment="1" applyProtection="1">
      <alignment horizontal="center" vertical="center" wrapText="1"/>
      <protection locked="0"/>
    </xf>
    <xf numFmtId="2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196" fontId="7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6" xfId="0" applyFont="1" applyFill="1" applyBorder="1" applyAlignment="1" applyProtection="1">
      <alignment horizontal="center" vertical="center" wrapText="1"/>
      <protection locked="0"/>
    </xf>
    <xf numFmtId="196" fontId="7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196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9" fontId="7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29" xfId="63" applyFont="1" applyBorder="1" applyAlignment="1" applyProtection="1">
      <alignment/>
      <protection hidden="1"/>
    </xf>
    <xf numFmtId="0" fontId="5" fillId="0" borderId="10" xfId="63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4" xfId="63" applyFont="1" applyBorder="1" applyAlignment="1" applyProtection="1">
      <alignment horizontal="center" vertical="center"/>
      <protection hidden="1"/>
    </xf>
    <xf numFmtId="0" fontId="5" fillId="0" borderId="13" xfId="63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6" xfId="63" applyFont="1" applyBorder="1" applyAlignment="1" applyProtection="1">
      <alignment horizontal="center" vertical="center"/>
      <protection hidden="1"/>
    </xf>
    <xf numFmtId="0" fontId="5" fillId="0" borderId="13" xfId="63" applyFont="1" applyBorder="1" applyAlignment="1" applyProtection="1">
      <alignment horizontal="center" vertical="center" wrapText="1"/>
      <protection hidden="1"/>
    </xf>
    <xf numFmtId="0" fontId="5" fillId="0" borderId="14" xfId="63" applyFont="1" applyBorder="1" applyProtection="1">
      <alignment/>
      <protection hidden="1"/>
    </xf>
    <xf numFmtId="0" fontId="16" fillId="0" borderId="14" xfId="63" applyFont="1" applyBorder="1" applyAlignment="1" applyProtection="1">
      <alignment horizontal="center"/>
      <protection hidden="1"/>
    </xf>
    <xf numFmtId="0" fontId="10" fillId="33" borderId="13" xfId="63" applyFont="1" applyFill="1" applyBorder="1" applyAlignment="1" applyProtection="1">
      <alignment horizontal="center" vertical="center"/>
      <protection hidden="1"/>
    </xf>
    <xf numFmtId="0" fontId="10" fillId="33" borderId="13" xfId="63" applyFont="1" applyFill="1" applyBorder="1" applyAlignment="1" applyProtection="1">
      <alignment horizontal="center" vertical="center" wrapText="1"/>
      <protection hidden="1"/>
    </xf>
    <xf numFmtId="0" fontId="5" fillId="33" borderId="13" xfId="63" applyFont="1" applyFill="1" applyBorder="1" applyAlignment="1" applyProtection="1">
      <alignment horizontal="center" vertical="center"/>
      <protection hidden="1"/>
    </xf>
    <xf numFmtId="0" fontId="16" fillId="33" borderId="13" xfId="63" applyFont="1" applyFill="1" applyBorder="1" applyAlignment="1" applyProtection="1">
      <alignment horizontal="center" vertical="center"/>
      <protection hidden="1"/>
    </xf>
    <xf numFmtId="2" fontId="5" fillId="0" borderId="0" xfId="63" applyNumberFormat="1" applyFont="1" applyProtection="1">
      <alignment/>
      <protection hidden="1"/>
    </xf>
    <xf numFmtId="1" fontId="5" fillId="0" borderId="0" xfId="63" applyNumberFormat="1" applyFont="1" applyProtection="1">
      <alignment/>
      <protection hidden="1"/>
    </xf>
    <xf numFmtId="0" fontId="5" fillId="0" borderId="13" xfId="63" applyFont="1" applyBorder="1" applyAlignment="1" applyProtection="1">
      <alignment horizontal="center" vertical="center"/>
      <protection hidden="1"/>
    </xf>
    <xf numFmtId="0" fontId="10" fillId="0" borderId="0" xfId="63" applyFont="1" applyProtection="1">
      <alignment/>
      <protection hidden="1"/>
    </xf>
    <xf numFmtId="0" fontId="5" fillId="0" borderId="14" xfId="63" applyFont="1" applyBorder="1" applyProtection="1">
      <alignment/>
      <protection locked="0"/>
    </xf>
    <xf numFmtId="2" fontId="17" fillId="33" borderId="13" xfId="63" applyNumberFormat="1" applyFont="1" applyFill="1" applyBorder="1" applyAlignment="1" applyProtection="1">
      <alignment horizontal="center" vertical="center"/>
      <protection locked="0"/>
    </xf>
    <xf numFmtId="2" fontId="10" fillId="33" borderId="13" xfId="63" applyNumberFormat="1" applyFont="1" applyFill="1" applyBorder="1" applyAlignment="1" applyProtection="1">
      <alignment horizontal="center" vertical="center"/>
      <protection locked="0"/>
    </xf>
    <xf numFmtId="2" fontId="5" fillId="33" borderId="13" xfId="63" applyNumberFormat="1" applyFont="1" applyFill="1" applyBorder="1" applyAlignment="1" applyProtection="1">
      <alignment horizontal="center" vertical="center"/>
      <protection locked="0"/>
    </xf>
    <xf numFmtId="199" fontId="17" fillId="33" borderId="13" xfId="63" applyNumberFormat="1" applyFont="1" applyFill="1" applyBorder="1" applyAlignment="1" applyProtection="1">
      <alignment horizontal="center" vertical="center"/>
      <protection locked="0"/>
    </xf>
    <xf numFmtId="2" fontId="5" fillId="0" borderId="13" xfId="63" applyNumberFormat="1" applyFont="1" applyBorder="1" applyAlignment="1" applyProtection="1">
      <alignment horizontal="center" vertical="center"/>
      <protection locked="0"/>
    </xf>
    <xf numFmtId="2" fontId="10" fillId="0" borderId="13" xfId="63" applyNumberFormat="1" applyFont="1" applyBorder="1" applyAlignment="1" applyProtection="1">
      <alignment horizontal="center" vertical="center"/>
      <protection locked="0"/>
    </xf>
    <xf numFmtId="199" fontId="10" fillId="0" borderId="13" xfId="63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eras 50-52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6">
      <selection activeCell="E51" sqref="E51"/>
    </sheetView>
  </sheetViews>
  <sheetFormatPr defaultColWidth="9.00390625" defaultRowHeight="12.75"/>
  <cols>
    <col min="1" max="1" width="6.125" style="4" customWidth="1"/>
    <col min="2" max="2" width="10.125" style="4" customWidth="1"/>
    <col min="3" max="3" width="41.25390625" style="4" customWidth="1"/>
    <col min="4" max="4" width="8.125" style="4" customWidth="1"/>
    <col min="5" max="5" width="8.00390625" style="4" customWidth="1"/>
    <col min="6" max="6" width="8.375" style="4" customWidth="1"/>
    <col min="7" max="7" width="8.125" style="4" customWidth="1"/>
    <col min="8" max="8" width="10.25390625" style="4" customWidth="1"/>
    <col min="9" max="16384" width="9.125" style="4" customWidth="1"/>
  </cols>
  <sheetData>
    <row r="1" spans="1:8" ht="18">
      <c r="A1" s="1"/>
      <c r="B1" s="2"/>
      <c r="C1" s="3" t="s">
        <v>185</v>
      </c>
      <c r="D1" s="3"/>
      <c r="E1" s="3"/>
      <c r="F1" s="3"/>
      <c r="G1" s="3"/>
      <c r="H1" s="3"/>
    </row>
    <row r="2" spans="1:8" ht="32.25" customHeight="1">
      <c r="A2" s="1"/>
      <c r="B2" s="5" t="s">
        <v>198</v>
      </c>
      <c r="C2" s="6"/>
      <c r="D2" s="6"/>
      <c r="E2" s="6"/>
      <c r="F2" s="6"/>
      <c r="G2" s="6"/>
      <c r="H2" s="6"/>
    </row>
    <row r="3" spans="1:8" ht="19.5">
      <c r="A3" s="1"/>
      <c r="B3" s="7"/>
      <c r="C3" s="6" t="s">
        <v>187</v>
      </c>
      <c r="D3" s="6"/>
      <c r="E3" s="6"/>
      <c r="F3" s="6"/>
      <c r="G3" s="6"/>
      <c r="H3" s="6"/>
    </row>
    <row r="4" spans="1:8" ht="19.5">
      <c r="A4" s="1"/>
      <c r="B4" s="7"/>
      <c r="C4" s="8" t="s">
        <v>21</v>
      </c>
      <c r="D4" s="8"/>
      <c r="E4" s="8"/>
      <c r="F4" s="131"/>
      <c r="G4" s="132"/>
      <c r="H4" s="9" t="s">
        <v>170</v>
      </c>
    </row>
    <row r="5" spans="1:8" ht="19.5">
      <c r="A5" s="1"/>
      <c r="B5" s="7"/>
      <c r="C5" s="10" t="s">
        <v>171</v>
      </c>
      <c r="D5" s="10"/>
      <c r="E5" s="10"/>
      <c r="F5" s="133"/>
      <c r="G5" s="133"/>
      <c r="H5" s="9" t="s">
        <v>170</v>
      </c>
    </row>
    <row r="6" spans="1:8" ht="21" customHeight="1">
      <c r="A6" s="11" t="s">
        <v>222</v>
      </c>
      <c r="B6" s="12"/>
      <c r="C6" s="12"/>
      <c r="D6" s="12"/>
      <c r="E6" s="12"/>
      <c r="F6" s="12"/>
      <c r="G6" s="12"/>
      <c r="H6" s="12"/>
    </row>
    <row r="7" spans="1:8" ht="18" hidden="1">
      <c r="A7" s="13"/>
      <c r="B7" s="13"/>
      <c r="C7" s="14"/>
      <c r="D7" s="14"/>
      <c r="E7" s="14"/>
      <c r="F7" s="14"/>
      <c r="G7" s="14"/>
      <c r="H7" s="14"/>
    </row>
    <row r="8" spans="1:8" ht="19.5" customHeight="1" hidden="1">
      <c r="A8" s="15"/>
      <c r="B8" s="16"/>
      <c r="C8" s="16"/>
      <c r="D8" s="16"/>
      <c r="E8" s="16"/>
      <c r="F8" s="16"/>
      <c r="G8" s="16"/>
      <c r="H8" s="16"/>
    </row>
    <row r="9" spans="1:8" ht="19.5" customHeight="1" hidden="1">
      <c r="A9" s="13"/>
      <c r="B9" s="15"/>
      <c r="C9" s="16"/>
      <c r="D9" s="16"/>
      <c r="E9" s="16"/>
      <c r="F9" s="16"/>
      <c r="G9" s="16"/>
      <c r="H9" s="16"/>
    </row>
    <row r="10" spans="1:8" ht="18" customHeight="1" hidden="1">
      <c r="A10" s="17"/>
      <c r="B10" s="18"/>
      <c r="C10" s="18"/>
      <c r="D10" s="18"/>
      <c r="E10" s="18"/>
      <c r="F10" s="18"/>
      <c r="G10" s="18"/>
      <c r="H10" s="18"/>
    </row>
    <row r="11" spans="1:8" ht="15" hidden="1">
      <c r="A11" s="13"/>
      <c r="B11" s="13"/>
      <c r="C11" s="13"/>
      <c r="D11" s="13"/>
      <c r="E11" s="13"/>
      <c r="F11" s="13"/>
      <c r="G11" s="13"/>
      <c r="H11" s="13"/>
    </row>
    <row r="12" spans="1:8" ht="15" hidden="1">
      <c r="A12" s="13"/>
      <c r="B12" s="13"/>
      <c r="C12" s="13"/>
      <c r="D12" s="13"/>
      <c r="E12" s="13"/>
      <c r="F12" s="13"/>
      <c r="G12" s="13"/>
      <c r="H12" s="13"/>
    </row>
    <row r="13" spans="1:8" ht="15" customHeight="1">
      <c r="A13" s="19"/>
      <c r="B13" s="20" t="s">
        <v>2</v>
      </c>
      <c r="C13" s="20" t="s">
        <v>1</v>
      </c>
      <c r="D13" s="20" t="s">
        <v>3</v>
      </c>
      <c r="E13" s="21" t="s">
        <v>4</v>
      </c>
      <c r="F13" s="22"/>
      <c r="G13" s="21" t="s">
        <v>172</v>
      </c>
      <c r="H13" s="22"/>
    </row>
    <row r="14" spans="1:8" ht="45.75" customHeight="1">
      <c r="A14" s="23"/>
      <c r="B14" s="24"/>
      <c r="C14" s="24"/>
      <c r="D14" s="24"/>
      <c r="E14" s="25" t="s">
        <v>173</v>
      </c>
      <c r="F14" s="25" t="s">
        <v>6</v>
      </c>
      <c r="G14" s="25" t="s">
        <v>7</v>
      </c>
      <c r="H14" s="25" t="s">
        <v>8</v>
      </c>
    </row>
    <row r="15" spans="1:8" ht="14.25" customHeight="1" thickBot="1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</row>
    <row r="16" spans="1:8" ht="69.75" customHeight="1" thickBot="1">
      <c r="A16" s="27">
        <v>1</v>
      </c>
      <c r="B16" s="28" t="s">
        <v>61</v>
      </c>
      <c r="C16" s="29" t="s">
        <v>217</v>
      </c>
      <c r="D16" s="30" t="s">
        <v>199</v>
      </c>
      <c r="E16" s="31"/>
      <c r="F16" s="32">
        <v>570</v>
      </c>
      <c r="G16" s="134"/>
      <c r="H16" s="135"/>
    </row>
    <row r="17" spans="1:8" ht="14.25" customHeight="1">
      <c r="A17" s="33">
        <f>A16+0.1</f>
        <v>1.1</v>
      </c>
      <c r="B17" s="34"/>
      <c r="C17" s="35" t="s">
        <v>201</v>
      </c>
      <c r="D17" s="36" t="s">
        <v>184</v>
      </c>
      <c r="E17" s="37">
        <v>0.0034</v>
      </c>
      <c r="F17" s="38">
        <f>F16*E17</f>
        <v>1.938</v>
      </c>
      <c r="G17" s="136"/>
      <c r="H17" s="137"/>
    </row>
    <row r="18" spans="1:8" ht="14.25" customHeight="1">
      <c r="A18" s="39">
        <f>A17+0.1</f>
        <v>1.2000000000000002</v>
      </c>
      <c r="B18" s="40"/>
      <c r="C18" s="41" t="s">
        <v>200</v>
      </c>
      <c r="D18" s="42" t="s">
        <v>184</v>
      </c>
      <c r="E18" s="42">
        <v>0.0075</v>
      </c>
      <c r="F18" s="43">
        <f>F16*E18</f>
        <v>4.2749999999999995</v>
      </c>
      <c r="G18" s="138"/>
      <c r="H18" s="139"/>
    </row>
    <row r="19" spans="1:8" ht="14.25" customHeight="1" thickBot="1">
      <c r="A19" s="39">
        <f>A18+0.1</f>
        <v>1.3000000000000003</v>
      </c>
      <c r="B19" s="44"/>
      <c r="C19" s="45" t="s">
        <v>216</v>
      </c>
      <c r="D19" s="46" t="s">
        <v>215</v>
      </c>
      <c r="E19" s="46"/>
      <c r="F19" s="47">
        <v>200</v>
      </c>
      <c r="G19" s="140"/>
      <c r="H19" s="139"/>
    </row>
    <row r="20" spans="1:8" ht="30.75" thickBot="1">
      <c r="A20" s="27">
        <v>2</v>
      </c>
      <c r="B20" s="48" t="s">
        <v>175</v>
      </c>
      <c r="C20" s="49" t="s">
        <v>176</v>
      </c>
      <c r="D20" s="50" t="s">
        <v>177</v>
      </c>
      <c r="E20" s="50"/>
      <c r="F20" s="50">
        <v>0.12</v>
      </c>
      <c r="G20" s="141"/>
      <c r="H20" s="142"/>
    </row>
    <row r="21" spans="1:8" ht="15">
      <c r="A21" s="33">
        <f aca="true" t="shared" si="0" ref="A21:A48">A20+0.1</f>
        <v>2.1</v>
      </c>
      <c r="B21" s="51"/>
      <c r="C21" s="52" t="s">
        <v>12</v>
      </c>
      <c r="D21" s="51" t="s">
        <v>13</v>
      </c>
      <c r="E21" s="51">
        <v>42.9</v>
      </c>
      <c r="F21" s="51">
        <f>F20*E21</f>
        <v>5.148</v>
      </c>
      <c r="G21" s="143"/>
      <c r="H21" s="144"/>
    </row>
    <row r="22" spans="1:8" ht="15">
      <c r="A22" s="39">
        <f t="shared" si="0"/>
        <v>2.2</v>
      </c>
      <c r="B22" s="53"/>
      <c r="C22" s="54" t="s">
        <v>178</v>
      </c>
      <c r="D22" s="53" t="s">
        <v>15</v>
      </c>
      <c r="E22" s="53">
        <v>2.69</v>
      </c>
      <c r="F22" s="53">
        <f>F20*E22</f>
        <v>0.3228</v>
      </c>
      <c r="G22" s="145"/>
      <c r="H22" s="144"/>
    </row>
    <row r="23" spans="1:8" ht="15">
      <c r="A23" s="39">
        <f t="shared" si="0"/>
        <v>2.3000000000000003</v>
      </c>
      <c r="B23" s="53"/>
      <c r="C23" s="54" t="s">
        <v>179</v>
      </c>
      <c r="D23" s="53" t="s">
        <v>15</v>
      </c>
      <c r="E23" s="53">
        <v>7.6</v>
      </c>
      <c r="F23" s="53">
        <f>F20*E23</f>
        <v>0.9119999999999999</v>
      </c>
      <c r="G23" s="145"/>
      <c r="H23" s="144"/>
    </row>
    <row r="24" spans="1:8" ht="15.75" thickBot="1">
      <c r="A24" s="39">
        <f t="shared" si="0"/>
        <v>2.4000000000000004</v>
      </c>
      <c r="B24" s="55"/>
      <c r="C24" s="56" t="s">
        <v>180</v>
      </c>
      <c r="D24" s="55" t="s">
        <v>19</v>
      </c>
      <c r="E24" s="57">
        <v>110</v>
      </c>
      <c r="F24" s="57">
        <f>F20*E24</f>
        <v>13.2</v>
      </c>
      <c r="G24" s="146"/>
      <c r="H24" s="147"/>
    </row>
    <row r="25" spans="1:8" ht="38.25" customHeight="1" thickBot="1">
      <c r="A25" s="27">
        <v>3</v>
      </c>
      <c r="B25" s="48" t="s">
        <v>89</v>
      </c>
      <c r="C25" s="58" t="s">
        <v>181</v>
      </c>
      <c r="D25" s="59" t="s">
        <v>182</v>
      </c>
      <c r="E25" s="60"/>
      <c r="F25" s="61">
        <v>3</v>
      </c>
      <c r="G25" s="148"/>
      <c r="H25" s="149"/>
    </row>
    <row r="26" spans="1:8" ht="27.75" customHeight="1">
      <c r="A26" s="33">
        <f t="shared" si="0"/>
        <v>3.1</v>
      </c>
      <c r="B26" s="62" t="s">
        <v>183</v>
      </c>
      <c r="C26" s="63" t="s">
        <v>12</v>
      </c>
      <c r="D26" s="64" t="s">
        <v>182</v>
      </c>
      <c r="E26" s="65">
        <v>1</v>
      </c>
      <c r="F26" s="65">
        <f>F25*E26</f>
        <v>3</v>
      </c>
      <c r="G26" s="150"/>
      <c r="H26" s="151"/>
    </row>
    <row r="27" spans="1:8" ht="21" customHeight="1">
      <c r="A27" s="33">
        <f t="shared" si="0"/>
        <v>3.2</v>
      </c>
      <c r="B27" s="53"/>
      <c r="C27" s="66" t="s">
        <v>204</v>
      </c>
      <c r="D27" s="67" t="s">
        <v>206</v>
      </c>
      <c r="E27" s="68"/>
      <c r="F27" s="68">
        <v>1</v>
      </c>
      <c r="G27" s="152"/>
      <c r="H27" s="153"/>
    </row>
    <row r="28" spans="1:8" ht="20.25" customHeight="1">
      <c r="A28" s="33">
        <f t="shared" si="0"/>
        <v>3.3000000000000003</v>
      </c>
      <c r="B28" s="53"/>
      <c r="C28" s="66" t="s">
        <v>205</v>
      </c>
      <c r="D28" s="67" t="s">
        <v>206</v>
      </c>
      <c r="E28" s="68"/>
      <c r="F28" s="68">
        <v>1</v>
      </c>
      <c r="G28" s="152"/>
      <c r="H28" s="153"/>
    </row>
    <row r="29" spans="1:8" ht="18" customHeight="1" thickBot="1">
      <c r="A29" s="33">
        <f t="shared" si="0"/>
        <v>3.4000000000000004</v>
      </c>
      <c r="B29" s="55"/>
      <c r="C29" s="69" t="s">
        <v>207</v>
      </c>
      <c r="D29" s="70" t="s">
        <v>206</v>
      </c>
      <c r="E29" s="71"/>
      <c r="F29" s="71">
        <v>1</v>
      </c>
      <c r="G29" s="154"/>
      <c r="H29" s="155"/>
    </row>
    <row r="30" spans="1:8" ht="36" customHeight="1" thickBot="1">
      <c r="A30" s="27">
        <v>4</v>
      </c>
      <c r="B30" s="72" t="s">
        <v>223</v>
      </c>
      <c r="C30" s="73" t="s">
        <v>218</v>
      </c>
      <c r="D30" s="74" t="s">
        <v>14</v>
      </c>
      <c r="E30" s="75"/>
      <c r="F30" s="76">
        <v>3</v>
      </c>
      <c r="G30" s="156"/>
      <c r="H30" s="157"/>
    </row>
    <row r="31" spans="1:8" ht="18" customHeight="1">
      <c r="A31" s="33">
        <f t="shared" si="0"/>
        <v>4.1</v>
      </c>
      <c r="B31" s="77"/>
      <c r="C31" s="78" t="s">
        <v>12</v>
      </c>
      <c r="D31" s="79" t="s">
        <v>13</v>
      </c>
      <c r="E31" s="80">
        <v>3.4</v>
      </c>
      <c r="F31" s="81">
        <f>F30*E31</f>
        <v>10.2</v>
      </c>
      <c r="G31" s="158"/>
      <c r="H31" s="159"/>
    </row>
    <row r="32" spans="1:8" ht="18" customHeight="1">
      <c r="A32" s="33">
        <f t="shared" si="0"/>
        <v>4.199999999999999</v>
      </c>
      <c r="B32" s="83"/>
      <c r="C32" s="84" t="s">
        <v>16</v>
      </c>
      <c r="D32" s="85" t="s">
        <v>15</v>
      </c>
      <c r="E32" s="86">
        <v>0.2</v>
      </c>
      <c r="F32" s="87">
        <f>F30*E32</f>
        <v>0.6000000000000001</v>
      </c>
      <c r="G32" s="160"/>
      <c r="H32" s="153"/>
    </row>
    <row r="33" spans="1:8" ht="18" customHeight="1">
      <c r="A33" s="33">
        <f t="shared" si="0"/>
        <v>4.299999999999999</v>
      </c>
      <c r="B33" s="83"/>
      <c r="C33" s="84" t="s">
        <v>219</v>
      </c>
      <c r="D33" s="85" t="s">
        <v>161</v>
      </c>
      <c r="E33" s="86">
        <v>5.4</v>
      </c>
      <c r="F33" s="87">
        <f>F30*E33</f>
        <v>16.200000000000003</v>
      </c>
      <c r="G33" s="160"/>
      <c r="H33" s="153"/>
    </row>
    <row r="34" spans="1:8" ht="18" customHeight="1">
      <c r="A34" s="33">
        <f t="shared" si="0"/>
        <v>4.399999999999999</v>
      </c>
      <c r="B34" s="83"/>
      <c r="C34" s="84" t="s">
        <v>220</v>
      </c>
      <c r="D34" s="85" t="s">
        <v>161</v>
      </c>
      <c r="E34" s="86">
        <v>10.8</v>
      </c>
      <c r="F34" s="87">
        <f>F30*E34</f>
        <v>32.400000000000006</v>
      </c>
      <c r="G34" s="160"/>
      <c r="H34" s="153"/>
    </row>
    <row r="35" spans="1:8" ht="18" customHeight="1">
      <c r="A35" s="33">
        <f t="shared" si="0"/>
        <v>4.499999999999998</v>
      </c>
      <c r="B35" s="83"/>
      <c r="C35" s="84" t="s">
        <v>221</v>
      </c>
      <c r="D35" s="85" t="s">
        <v>149</v>
      </c>
      <c r="E35" s="86">
        <v>12</v>
      </c>
      <c r="F35" s="87">
        <f>F30*E35</f>
        <v>36</v>
      </c>
      <c r="G35" s="160"/>
      <c r="H35" s="153"/>
    </row>
    <row r="36" spans="1:8" ht="18" customHeight="1" thickBot="1">
      <c r="A36" s="33">
        <f t="shared" si="0"/>
        <v>4.599999999999998</v>
      </c>
      <c r="B36" s="88"/>
      <c r="C36" s="89" t="s">
        <v>18</v>
      </c>
      <c r="D36" s="90" t="s">
        <v>10</v>
      </c>
      <c r="E36" s="91">
        <v>0.15</v>
      </c>
      <c r="F36" s="92">
        <f>F30*E36</f>
        <v>0.44999999999999996</v>
      </c>
      <c r="G36" s="161"/>
      <c r="H36" s="155"/>
    </row>
    <row r="37" spans="1:8" ht="34.5" customHeight="1" thickBot="1">
      <c r="A37" s="93">
        <v>5</v>
      </c>
      <c r="B37" s="72" t="s">
        <v>224</v>
      </c>
      <c r="C37" s="73" t="s">
        <v>225</v>
      </c>
      <c r="D37" s="74" t="s">
        <v>9</v>
      </c>
      <c r="E37" s="75"/>
      <c r="F37" s="94">
        <v>10.8</v>
      </c>
      <c r="G37" s="156"/>
      <c r="H37" s="157"/>
    </row>
    <row r="38" spans="1:8" ht="18" customHeight="1">
      <c r="A38" s="33">
        <f t="shared" si="0"/>
        <v>5.1</v>
      </c>
      <c r="B38" s="77"/>
      <c r="C38" s="78" t="s">
        <v>12</v>
      </c>
      <c r="D38" s="79" t="s">
        <v>13</v>
      </c>
      <c r="E38" s="80">
        <v>0.741</v>
      </c>
      <c r="F38" s="95">
        <f>F37*E38</f>
        <v>8.0028</v>
      </c>
      <c r="G38" s="158"/>
      <c r="H38" s="159"/>
    </row>
    <row r="39" spans="1:8" ht="18" customHeight="1">
      <c r="A39" s="33">
        <f t="shared" si="0"/>
        <v>5.199999999999999</v>
      </c>
      <c r="B39" s="83"/>
      <c r="C39" s="84" t="s">
        <v>16</v>
      </c>
      <c r="D39" s="85" t="s">
        <v>15</v>
      </c>
      <c r="E39" s="86">
        <v>0.001</v>
      </c>
      <c r="F39" s="96">
        <f>F37*E39</f>
        <v>0.0108</v>
      </c>
      <c r="G39" s="160"/>
      <c r="H39" s="153"/>
    </row>
    <row r="40" spans="1:8" ht="18" customHeight="1">
      <c r="A40" s="33">
        <f t="shared" si="0"/>
        <v>5.299999999999999</v>
      </c>
      <c r="B40" s="83"/>
      <c r="C40" s="84" t="s">
        <v>226</v>
      </c>
      <c r="D40" s="85" t="s">
        <v>17</v>
      </c>
      <c r="E40" s="86">
        <v>0.255</v>
      </c>
      <c r="F40" s="97">
        <f>F37*E40</f>
        <v>2.7540000000000004</v>
      </c>
      <c r="G40" s="160"/>
      <c r="H40" s="153"/>
    </row>
    <row r="41" spans="1:8" ht="18" customHeight="1">
      <c r="A41" s="33">
        <f t="shared" si="0"/>
        <v>5.399999999999999</v>
      </c>
      <c r="B41" s="83"/>
      <c r="C41" s="84" t="s">
        <v>27</v>
      </c>
      <c r="D41" s="85" t="s">
        <v>17</v>
      </c>
      <c r="E41" s="86">
        <v>0.127</v>
      </c>
      <c r="F41" s="97">
        <f>F37*E41</f>
        <v>1.3716000000000002</v>
      </c>
      <c r="G41" s="160"/>
      <c r="H41" s="153"/>
    </row>
    <row r="42" spans="1:8" ht="18" customHeight="1" thickBot="1">
      <c r="A42" s="33">
        <f t="shared" si="0"/>
        <v>5.499999999999998</v>
      </c>
      <c r="B42" s="88"/>
      <c r="C42" s="89" t="s">
        <v>18</v>
      </c>
      <c r="D42" s="90" t="s">
        <v>10</v>
      </c>
      <c r="E42" s="91">
        <v>0.017</v>
      </c>
      <c r="F42" s="98">
        <f>F37*E42</f>
        <v>0.1836</v>
      </c>
      <c r="G42" s="161"/>
      <c r="H42" s="155"/>
    </row>
    <row r="43" spans="1:8" ht="59.25" customHeight="1" thickBot="1">
      <c r="A43" s="99">
        <v>8</v>
      </c>
      <c r="B43" s="100" t="s">
        <v>190</v>
      </c>
      <c r="C43" s="101" t="s">
        <v>196</v>
      </c>
      <c r="D43" s="102" t="s">
        <v>188</v>
      </c>
      <c r="E43" s="103"/>
      <c r="F43" s="104">
        <v>2</v>
      </c>
      <c r="G43" s="162"/>
      <c r="H43" s="163"/>
    </row>
    <row r="44" spans="1:8" ht="18" customHeight="1">
      <c r="A44" s="33">
        <f t="shared" si="0"/>
        <v>8.1</v>
      </c>
      <c r="B44" s="105"/>
      <c r="C44" s="106" t="s">
        <v>12</v>
      </c>
      <c r="D44" s="106" t="s">
        <v>189</v>
      </c>
      <c r="E44" s="107">
        <v>32.4</v>
      </c>
      <c r="F44" s="108">
        <f>F43*E44</f>
        <v>64.8</v>
      </c>
      <c r="G44" s="164"/>
      <c r="H44" s="165"/>
    </row>
    <row r="45" spans="1:8" ht="21" customHeight="1" thickBot="1">
      <c r="A45" s="39">
        <f t="shared" si="0"/>
        <v>8.2</v>
      </c>
      <c r="B45" s="26"/>
      <c r="C45" s="39" t="s">
        <v>174</v>
      </c>
      <c r="D45" s="39" t="s">
        <v>10</v>
      </c>
      <c r="E45" s="109">
        <v>22.9</v>
      </c>
      <c r="F45" s="110">
        <f>F43*E45</f>
        <v>45.8</v>
      </c>
      <c r="G45" s="166"/>
      <c r="H45" s="165"/>
    </row>
    <row r="46" spans="1:8" ht="60.75" customHeight="1" thickBot="1">
      <c r="A46" s="99">
        <v>9</v>
      </c>
      <c r="B46" s="111" t="s">
        <v>190</v>
      </c>
      <c r="C46" s="112" t="s">
        <v>197</v>
      </c>
      <c r="D46" s="102" t="s">
        <v>188</v>
      </c>
      <c r="E46" s="113"/>
      <c r="F46" s="113">
        <v>3.08</v>
      </c>
      <c r="G46" s="167"/>
      <c r="H46" s="168"/>
    </row>
    <row r="47" spans="1:8" ht="23.25" customHeight="1">
      <c r="A47" s="33">
        <f t="shared" si="0"/>
        <v>9.1</v>
      </c>
      <c r="B47" s="114"/>
      <c r="C47" s="106" t="s">
        <v>12</v>
      </c>
      <c r="D47" s="106" t="s">
        <v>189</v>
      </c>
      <c r="E47" s="107">
        <v>32.4</v>
      </c>
      <c r="F47" s="108">
        <f>F46*E47</f>
        <v>99.792</v>
      </c>
      <c r="G47" s="169"/>
      <c r="H47" s="170"/>
    </row>
    <row r="48" spans="1:8" ht="21" customHeight="1" thickBot="1">
      <c r="A48" s="39">
        <f t="shared" si="0"/>
        <v>9.2</v>
      </c>
      <c r="B48" s="115"/>
      <c r="C48" s="39" t="s">
        <v>174</v>
      </c>
      <c r="D48" s="39" t="s">
        <v>10</v>
      </c>
      <c r="E48" s="109">
        <v>22.9</v>
      </c>
      <c r="F48" s="110">
        <f>F46*E48</f>
        <v>70.532</v>
      </c>
      <c r="G48" s="171"/>
      <c r="H48" s="170"/>
    </row>
    <row r="49" spans="1:8" ht="43.5" customHeight="1" thickBot="1">
      <c r="A49" s="99">
        <v>10</v>
      </c>
      <c r="B49" s="116" t="s">
        <v>89</v>
      </c>
      <c r="C49" s="117" t="s">
        <v>214</v>
      </c>
      <c r="D49" s="117" t="s">
        <v>191</v>
      </c>
      <c r="E49" s="118"/>
      <c r="F49" s="118">
        <v>80</v>
      </c>
      <c r="G49" s="172"/>
      <c r="H49" s="173"/>
    </row>
    <row r="50" spans="1:8" ht="15.75" thickBot="1">
      <c r="A50" s="119">
        <f>A49+0.1</f>
        <v>10.1</v>
      </c>
      <c r="B50" s="120"/>
      <c r="C50" s="33" t="s">
        <v>192</v>
      </c>
      <c r="D50" s="33" t="s">
        <v>13</v>
      </c>
      <c r="E50" s="119">
        <f>3.37</f>
        <v>3.37</v>
      </c>
      <c r="F50" s="119">
        <f>F49*E50</f>
        <v>269.6</v>
      </c>
      <c r="G50" s="174"/>
      <c r="H50" s="175"/>
    </row>
    <row r="51" spans="1:8" ht="30.75" thickBot="1">
      <c r="A51" s="121">
        <v>11</v>
      </c>
      <c r="B51" s="122" t="s">
        <v>193</v>
      </c>
      <c r="C51" s="122" t="s">
        <v>194</v>
      </c>
      <c r="D51" s="122" t="s">
        <v>195</v>
      </c>
      <c r="E51" s="123">
        <v>1.75</v>
      </c>
      <c r="F51" s="123">
        <f>F49*E51</f>
        <v>140</v>
      </c>
      <c r="G51" s="176"/>
      <c r="H51" s="177"/>
    </row>
    <row r="52" spans="1:8" ht="24" customHeight="1">
      <c r="A52" s="124"/>
      <c r="B52" s="124"/>
      <c r="C52" s="51" t="s">
        <v>8</v>
      </c>
      <c r="D52" s="178" t="s">
        <v>10</v>
      </c>
      <c r="E52" s="178"/>
      <c r="F52" s="178"/>
      <c r="G52" s="178"/>
      <c r="H52" s="144"/>
    </row>
    <row r="53" spans="1:8" ht="18" customHeight="1">
      <c r="A53" s="125"/>
      <c r="B53" s="125"/>
      <c r="C53" s="53" t="s">
        <v>12</v>
      </c>
      <c r="D53" s="181"/>
      <c r="E53" s="179"/>
      <c r="F53" s="179"/>
      <c r="G53" s="179"/>
      <c r="H53" s="180"/>
    </row>
    <row r="54" spans="1:8" ht="18.75" customHeight="1">
      <c r="A54" s="125"/>
      <c r="B54" s="125"/>
      <c r="C54" s="53" t="s">
        <v>8</v>
      </c>
      <c r="D54" s="179"/>
      <c r="E54" s="179"/>
      <c r="F54" s="179"/>
      <c r="G54" s="179"/>
      <c r="H54" s="180"/>
    </row>
    <row r="55" spans="1:8" ht="18" customHeight="1">
      <c r="A55" s="125"/>
      <c r="B55" s="125"/>
      <c r="C55" s="53" t="s">
        <v>64</v>
      </c>
      <c r="D55" s="181" t="s">
        <v>228</v>
      </c>
      <c r="E55" s="179"/>
      <c r="F55" s="179"/>
      <c r="G55" s="179"/>
      <c r="H55" s="180"/>
    </row>
    <row r="56" spans="1:8" ht="15">
      <c r="A56" s="125"/>
      <c r="B56" s="125"/>
      <c r="C56" s="53" t="s">
        <v>8</v>
      </c>
      <c r="D56" s="179" t="s">
        <v>10</v>
      </c>
      <c r="E56" s="179"/>
      <c r="F56" s="179"/>
      <c r="G56" s="179"/>
      <c r="H56" s="180"/>
    </row>
    <row r="57" spans="1:8" ht="20.25" customHeight="1">
      <c r="A57" s="125"/>
      <c r="B57" s="125"/>
      <c r="C57" s="53" t="s">
        <v>63</v>
      </c>
      <c r="D57" s="181" t="s">
        <v>228</v>
      </c>
      <c r="E57" s="179"/>
      <c r="F57" s="179"/>
      <c r="G57" s="179"/>
      <c r="H57" s="180"/>
    </row>
    <row r="58" spans="1:8" ht="18" customHeight="1">
      <c r="A58" s="13"/>
      <c r="B58" s="126"/>
      <c r="C58" s="53" t="s">
        <v>8</v>
      </c>
      <c r="D58" s="179" t="s">
        <v>10</v>
      </c>
      <c r="E58" s="179"/>
      <c r="F58" s="179"/>
      <c r="G58" s="179"/>
      <c r="H58" s="180"/>
    </row>
    <row r="59" spans="1:8" ht="15">
      <c r="A59" s="1"/>
      <c r="B59" s="127"/>
      <c r="C59" s="127"/>
      <c r="D59" s="127"/>
      <c r="E59" s="127"/>
      <c r="F59" s="127"/>
      <c r="G59" s="127"/>
      <c r="H59" s="127"/>
    </row>
    <row r="60" spans="1:8" ht="16.5">
      <c r="A60" s="128"/>
      <c r="B60" s="129"/>
      <c r="C60" s="130"/>
      <c r="D60" s="130"/>
      <c r="E60" s="130"/>
      <c r="F60" s="130"/>
      <c r="G60" s="130"/>
      <c r="H60" s="130"/>
    </row>
  </sheetData>
  <sheetProtection password="EEA0" sheet="1"/>
  <mergeCells count="18">
    <mergeCell ref="C60:H60"/>
    <mergeCell ref="A6:H6"/>
    <mergeCell ref="A8:H8"/>
    <mergeCell ref="B9:H9"/>
    <mergeCell ref="A10:H10"/>
    <mergeCell ref="A13:A14"/>
    <mergeCell ref="B13:B14"/>
    <mergeCell ref="C13:C14"/>
    <mergeCell ref="D13:D14"/>
    <mergeCell ref="E13:F13"/>
    <mergeCell ref="G13:H13"/>
    <mergeCell ref="C1:H1"/>
    <mergeCell ref="B2:H2"/>
    <mergeCell ref="C3:H3"/>
    <mergeCell ref="C4:E4"/>
    <mergeCell ref="F4:G4"/>
    <mergeCell ref="C5:E5"/>
    <mergeCell ref="F5:G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33">
      <selection activeCell="D141" sqref="D141"/>
    </sheetView>
  </sheetViews>
  <sheetFormatPr defaultColWidth="9.00390625" defaultRowHeight="12.75"/>
  <cols>
    <col min="1" max="1" width="6.00390625" style="4" customWidth="1"/>
    <col min="2" max="2" width="16.25390625" style="4" customWidth="1"/>
    <col min="3" max="3" width="36.25390625" style="4" customWidth="1"/>
    <col min="4" max="4" width="8.125" style="4" customWidth="1"/>
    <col min="5" max="5" width="8.00390625" style="4" customWidth="1"/>
    <col min="6" max="6" width="11.125" style="4" customWidth="1"/>
    <col min="7" max="7" width="8.125" style="4" customWidth="1"/>
    <col min="8" max="8" width="10.375" style="4" customWidth="1"/>
    <col min="9" max="16384" width="9.125" style="4" customWidth="1"/>
  </cols>
  <sheetData>
    <row r="1" spans="1:8" ht="30.75" customHeight="1">
      <c r="A1" s="182" t="s">
        <v>213</v>
      </c>
      <c r="B1" s="183"/>
      <c r="C1" s="183"/>
      <c r="D1" s="183"/>
      <c r="E1" s="183"/>
      <c r="F1" s="183"/>
      <c r="G1" s="183"/>
      <c r="H1" s="183"/>
    </row>
    <row r="2" spans="1:8" ht="18">
      <c r="A2" s="127"/>
      <c r="B2" s="184"/>
      <c r="C2" s="3" t="s">
        <v>26</v>
      </c>
      <c r="D2" s="3"/>
      <c r="E2" s="3"/>
      <c r="F2" s="3"/>
      <c r="G2" s="3"/>
      <c r="H2" s="3"/>
    </row>
    <row r="3" spans="1:8" ht="20.25" customHeight="1">
      <c r="A3" s="127"/>
      <c r="B3" s="185"/>
      <c r="C3" s="186" t="s">
        <v>208</v>
      </c>
      <c r="D3" s="186"/>
      <c r="E3" s="186"/>
      <c r="F3" s="186"/>
      <c r="G3" s="186"/>
      <c r="H3" s="186"/>
    </row>
    <row r="4" spans="1:8" ht="19.5" customHeight="1">
      <c r="A4" s="127"/>
      <c r="B4" s="185"/>
      <c r="C4" s="187" t="s">
        <v>81</v>
      </c>
      <c r="D4" s="187"/>
      <c r="E4" s="187"/>
      <c r="F4" s="281"/>
      <c r="G4" s="188" t="s">
        <v>10</v>
      </c>
      <c r="H4" s="187"/>
    </row>
    <row r="5" spans="1:8" ht="21" customHeight="1">
      <c r="A5" s="127"/>
      <c r="B5" s="185"/>
      <c r="C5" s="189" t="s">
        <v>35</v>
      </c>
      <c r="D5" s="189"/>
      <c r="E5" s="189"/>
      <c r="F5" s="281"/>
      <c r="G5" s="188" t="s">
        <v>10</v>
      </c>
      <c r="H5" s="187"/>
    </row>
    <row r="6" spans="1:8" ht="21" customHeight="1">
      <c r="A6" s="190" t="s">
        <v>80</v>
      </c>
      <c r="B6" s="190"/>
      <c r="C6" s="190"/>
      <c r="D6" s="190"/>
      <c r="E6" s="190"/>
      <c r="F6" s="190"/>
      <c r="G6" s="190"/>
      <c r="H6" s="190"/>
    </row>
    <row r="7" spans="1:8" ht="18" hidden="1">
      <c r="A7" s="13"/>
      <c r="B7" s="13"/>
      <c r="C7" s="14"/>
      <c r="D7" s="14"/>
      <c r="E7" s="14"/>
      <c r="F7" s="14"/>
      <c r="G7" s="14"/>
      <c r="H7" s="14"/>
    </row>
    <row r="8" spans="1:8" ht="19.5" hidden="1">
      <c r="A8" s="191"/>
      <c r="B8" s="191"/>
      <c r="C8" s="191"/>
      <c r="D8" s="191"/>
      <c r="E8" s="191"/>
      <c r="F8" s="191"/>
      <c r="G8" s="191"/>
      <c r="H8" s="191"/>
    </row>
    <row r="9" spans="1:8" ht="19.5" hidden="1">
      <c r="A9" s="13"/>
      <c r="B9" s="191"/>
      <c r="C9" s="191"/>
      <c r="D9" s="191"/>
      <c r="E9" s="191"/>
      <c r="F9" s="191"/>
      <c r="G9" s="191"/>
      <c r="H9" s="191"/>
    </row>
    <row r="10" spans="1:8" ht="18" hidden="1">
      <c r="A10" s="192"/>
      <c r="B10" s="192"/>
      <c r="C10" s="192"/>
      <c r="D10" s="192"/>
      <c r="E10" s="192"/>
      <c r="F10" s="192"/>
      <c r="G10" s="192"/>
      <c r="H10" s="192"/>
    </row>
    <row r="11" spans="1:8" ht="15" hidden="1">
      <c r="A11" s="13"/>
      <c r="B11" s="13"/>
      <c r="C11" s="13"/>
      <c r="D11" s="13"/>
      <c r="E11" s="13"/>
      <c r="F11" s="13"/>
      <c r="G11" s="13"/>
      <c r="H11" s="13"/>
    </row>
    <row r="12" spans="1:8" ht="15" hidden="1">
      <c r="A12" s="13"/>
      <c r="B12" s="13"/>
      <c r="C12" s="13"/>
      <c r="D12" s="13"/>
      <c r="E12" s="13"/>
      <c r="F12" s="13"/>
      <c r="G12" s="13"/>
      <c r="H12" s="13"/>
    </row>
    <row r="13" spans="1:8" ht="15" customHeight="1">
      <c r="A13" s="193"/>
      <c r="B13" s="194" t="s">
        <v>2</v>
      </c>
      <c r="C13" s="194" t="s">
        <v>1</v>
      </c>
      <c r="D13" s="194" t="s">
        <v>3</v>
      </c>
      <c r="E13" s="195" t="s">
        <v>4</v>
      </c>
      <c r="F13" s="195"/>
      <c r="G13" s="195" t="s">
        <v>20</v>
      </c>
      <c r="H13" s="195"/>
    </row>
    <row r="14" spans="1:8" ht="38.25" customHeight="1">
      <c r="A14" s="193"/>
      <c r="B14" s="194"/>
      <c r="C14" s="194"/>
      <c r="D14" s="194"/>
      <c r="E14" s="25" t="s">
        <v>5</v>
      </c>
      <c r="F14" s="25" t="s">
        <v>6</v>
      </c>
      <c r="G14" s="25" t="s">
        <v>7</v>
      </c>
      <c r="H14" s="25" t="s">
        <v>8</v>
      </c>
    </row>
    <row r="15" spans="1:8" ht="14.25" customHeight="1" thickBot="1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</row>
    <row r="16" spans="1:8" ht="48" customHeight="1" thickBot="1">
      <c r="A16" s="196">
        <v>1</v>
      </c>
      <c r="B16" s="197" t="s">
        <v>61</v>
      </c>
      <c r="C16" s="49" t="s">
        <v>85</v>
      </c>
      <c r="D16" s="198" t="s">
        <v>86</v>
      </c>
      <c r="E16" s="198"/>
      <c r="F16" s="198">
        <v>0.096</v>
      </c>
      <c r="G16" s="282"/>
      <c r="H16" s="142"/>
    </row>
    <row r="17" spans="1:8" ht="14.25" customHeight="1">
      <c r="A17" s="200">
        <v>1.1</v>
      </c>
      <c r="B17" s="51"/>
      <c r="C17" s="201" t="s">
        <v>12</v>
      </c>
      <c r="D17" s="51" t="s">
        <v>13</v>
      </c>
      <c r="E17" s="51">
        <v>15.5</v>
      </c>
      <c r="F17" s="51">
        <f>F16*E17</f>
        <v>1.488</v>
      </c>
      <c r="G17" s="283"/>
      <c r="H17" s="144"/>
    </row>
    <row r="18" spans="1:8" ht="14.25" customHeight="1" thickBot="1">
      <c r="A18" s="202">
        <v>1.2</v>
      </c>
      <c r="B18" s="55"/>
      <c r="C18" s="69" t="s">
        <v>87</v>
      </c>
      <c r="D18" s="55" t="s">
        <v>15</v>
      </c>
      <c r="E18" s="55">
        <v>34.7</v>
      </c>
      <c r="F18" s="55">
        <f>F16*E18</f>
        <v>3.3312000000000004</v>
      </c>
      <c r="G18" s="284"/>
      <c r="H18" s="285"/>
    </row>
    <row r="19" spans="1:8" ht="33.75" customHeight="1" thickBot="1">
      <c r="A19" s="196">
        <v>2</v>
      </c>
      <c r="B19" s="198" t="s">
        <v>11</v>
      </c>
      <c r="C19" s="49" t="s">
        <v>88</v>
      </c>
      <c r="D19" s="198" t="s">
        <v>19</v>
      </c>
      <c r="E19" s="198"/>
      <c r="F19" s="204">
        <v>6.88</v>
      </c>
      <c r="G19" s="286"/>
      <c r="H19" s="287"/>
    </row>
    <row r="20" spans="1:8" ht="14.25" customHeight="1" thickBot="1">
      <c r="A20" s="205">
        <v>2.1</v>
      </c>
      <c r="B20" s="62"/>
      <c r="C20" s="206" t="s">
        <v>12</v>
      </c>
      <c r="D20" s="207" t="s">
        <v>13</v>
      </c>
      <c r="E20" s="207">
        <v>2.06</v>
      </c>
      <c r="F20" s="207">
        <f>F19*E20</f>
        <v>14.1728</v>
      </c>
      <c r="G20" s="288"/>
      <c r="H20" s="285"/>
    </row>
    <row r="21" spans="1:8" ht="32.25" customHeight="1" thickBot="1">
      <c r="A21" s="196">
        <v>3</v>
      </c>
      <c r="B21" s="198" t="s">
        <v>89</v>
      </c>
      <c r="C21" s="49" t="s">
        <v>90</v>
      </c>
      <c r="D21" s="199" t="s">
        <v>19</v>
      </c>
      <c r="E21" s="199"/>
      <c r="F21" s="208">
        <v>280</v>
      </c>
      <c r="G21" s="289"/>
      <c r="H21" s="287"/>
    </row>
    <row r="22" spans="1:8" ht="14.25" customHeight="1" thickBot="1">
      <c r="A22" s="205">
        <v>3.1</v>
      </c>
      <c r="B22" s="62"/>
      <c r="C22" s="63" t="s">
        <v>91</v>
      </c>
      <c r="D22" s="209" t="s">
        <v>92</v>
      </c>
      <c r="E22" s="209">
        <v>1.5</v>
      </c>
      <c r="F22" s="210">
        <f>F21*E22</f>
        <v>420</v>
      </c>
      <c r="G22" s="290"/>
      <c r="H22" s="285"/>
    </row>
    <row r="23" spans="1:8" ht="51" customHeight="1" thickBot="1">
      <c r="A23" s="211">
        <v>4</v>
      </c>
      <c r="B23" s="117" t="s">
        <v>140</v>
      </c>
      <c r="C23" s="198" t="s">
        <v>227</v>
      </c>
      <c r="D23" s="212" t="s">
        <v>93</v>
      </c>
      <c r="E23" s="212"/>
      <c r="F23" s="212">
        <v>0.03</v>
      </c>
      <c r="G23" s="291"/>
      <c r="H23" s="292"/>
    </row>
    <row r="24" spans="1:8" ht="21.75" customHeight="1">
      <c r="A24" s="105">
        <f>A23+0.1</f>
        <v>4.1</v>
      </c>
      <c r="B24" s="105"/>
      <c r="C24" s="108" t="s">
        <v>12</v>
      </c>
      <c r="D24" s="213" t="s">
        <v>13</v>
      </c>
      <c r="E24" s="213">
        <v>450</v>
      </c>
      <c r="F24" s="213">
        <f>F23*E24</f>
        <v>13.5</v>
      </c>
      <c r="G24" s="293"/>
      <c r="H24" s="144"/>
    </row>
    <row r="25" spans="1:8" ht="21" customHeight="1">
      <c r="A25" s="214">
        <f aca="true" t="shared" si="0" ref="A25:A88">A24+0.1</f>
        <v>4.199999999999999</v>
      </c>
      <c r="B25" s="214"/>
      <c r="C25" s="215" t="s">
        <v>94</v>
      </c>
      <c r="D25" s="126" t="s">
        <v>15</v>
      </c>
      <c r="E25" s="126">
        <v>100</v>
      </c>
      <c r="F25" s="126">
        <f>F23*E25</f>
        <v>3</v>
      </c>
      <c r="G25" s="294"/>
      <c r="H25" s="144"/>
    </row>
    <row r="26" spans="1:8" ht="14.25" customHeight="1">
      <c r="A26" s="214">
        <f t="shared" si="0"/>
        <v>4.299999999999999</v>
      </c>
      <c r="B26" s="214"/>
      <c r="C26" s="215" t="s">
        <v>95</v>
      </c>
      <c r="D26" s="126" t="s">
        <v>19</v>
      </c>
      <c r="E26" s="126">
        <v>105</v>
      </c>
      <c r="F26" s="126">
        <f>F23*E26</f>
        <v>3.15</v>
      </c>
      <c r="G26" s="294"/>
      <c r="H26" s="144"/>
    </row>
    <row r="27" spans="1:8" ht="14.25" customHeight="1">
      <c r="A27" s="214">
        <f t="shared" si="0"/>
        <v>4.399999999999999</v>
      </c>
      <c r="B27" s="214"/>
      <c r="C27" s="215" t="s">
        <v>96</v>
      </c>
      <c r="D27" s="126" t="s">
        <v>9</v>
      </c>
      <c r="E27" s="126">
        <v>161</v>
      </c>
      <c r="F27" s="126">
        <f>F23*E27</f>
        <v>4.83</v>
      </c>
      <c r="G27" s="294"/>
      <c r="H27" s="144"/>
    </row>
    <row r="28" spans="1:8" ht="14.25" customHeight="1">
      <c r="A28" s="214">
        <f t="shared" si="0"/>
        <v>4.499999999999998</v>
      </c>
      <c r="B28" s="214"/>
      <c r="C28" s="215" t="s">
        <v>97</v>
      </c>
      <c r="D28" s="126" t="s">
        <v>19</v>
      </c>
      <c r="E28" s="126">
        <v>1.73</v>
      </c>
      <c r="F28" s="126">
        <f>F23*E28</f>
        <v>0.051899999999999995</v>
      </c>
      <c r="G28" s="294"/>
      <c r="H28" s="144"/>
    </row>
    <row r="29" spans="1:8" ht="14.25" customHeight="1" thickBot="1">
      <c r="A29" s="26">
        <f t="shared" si="0"/>
        <v>4.599999999999998</v>
      </c>
      <c r="B29" s="26"/>
      <c r="C29" s="110" t="s">
        <v>32</v>
      </c>
      <c r="D29" s="216" t="s">
        <v>98</v>
      </c>
      <c r="E29" s="216">
        <v>26.67</v>
      </c>
      <c r="F29" s="216">
        <f>F23*E29</f>
        <v>0.8001</v>
      </c>
      <c r="G29" s="295"/>
      <c r="H29" s="285"/>
    </row>
    <row r="30" spans="1:8" ht="63.75" customHeight="1" thickBot="1">
      <c r="A30" s="217">
        <v>5</v>
      </c>
      <c r="B30" s="117" t="s">
        <v>138</v>
      </c>
      <c r="C30" s="218" t="s">
        <v>209</v>
      </c>
      <c r="D30" s="219" t="s">
        <v>93</v>
      </c>
      <c r="E30" s="219"/>
      <c r="F30" s="219">
        <v>0.236</v>
      </c>
      <c r="G30" s="296"/>
      <c r="H30" s="287"/>
    </row>
    <row r="31" spans="1:8" ht="21" customHeight="1">
      <c r="A31" s="220">
        <f t="shared" si="0"/>
        <v>5.1</v>
      </c>
      <c r="B31" s="105"/>
      <c r="C31" s="108" t="s">
        <v>12</v>
      </c>
      <c r="D31" s="213" t="s">
        <v>13</v>
      </c>
      <c r="E31" s="213">
        <v>450</v>
      </c>
      <c r="F31" s="213">
        <f>F30*E31</f>
        <v>106.19999999999999</v>
      </c>
      <c r="G31" s="293"/>
      <c r="H31" s="144"/>
    </row>
    <row r="32" spans="1:8" ht="21" customHeight="1">
      <c r="A32" s="221">
        <f t="shared" si="0"/>
        <v>5.199999999999999</v>
      </c>
      <c r="B32" s="214"/>
      <c r="C32" s="215" t="s">
        <v>94</v>
      </c>
      <c r="D32" s="126" t="s">
        <v>15</v>
      </c>
      <c r="E32" s="126">
        <v>100</v>
      </c>
      <c r="F32" s="126">
        <f>F30*E32</f>
        <v>23.599999999999998</v>
      </c>
      <c r="G32" s="294"/>
      <c r="H32" s="144"/>
    </row>
    <row r="33" spans="1:8" ht="21" customHeight="1">
      <c r="A33" s="221">
        <f t="shared" si="0"/>
        <v>5.299999999999999</v>
      </c>
      <c r="B33" s="214"/>
      <c r="C33" s="215" t="s">
        <v>95</v>
      </c>
      <c r="D33" s="126" t="s">
        <v>19</v>
      </c>
      <c r="E33" s="126">
        <v>105</v>
      </c>
      <c r="F33" s="126">
        <f>F30*E33</f>
        <v>24.779999999999998</v>
      </c>
      <c r="G33" s="294"/>
      <c r="H33" s="144"/>
    </row>
    <row r="34" spans="1:8" ht="21" customHeight="1">
      <c r="A34" s="221">
        <f t="shared" si="0"/>
        <v>5.399999999999999</v>
      </c>
      <c r="B34" s="214"/>
      <c r="C34" s="215" t="s">
        <v>96</v>
      </c>
      <c r="D34" s="126" t="s">
        <v>9</v>
      </c>
      <c r="E34" s="126">
        <v>161</v>
      </c>
      <c r="F34" s="126">
        <f>F30*E34</f>
        <v>37.995999999999995</v>
      </c>
      <c r="G34" s="294"/>
      <c r="H34" s="144"/>
    </row>
    <row r="35" spans="1:8" ht="21" customHeight="1">
      <c r="A35" s="221">
        <f t="shared" si="0"/>
        <v>5.499999999999998</v>
      </c>
      <c r="B35" s="214"/>
      <c r="C35" s="215" t="s">
        <v>97</v>
      </c>
      <c r="D35" s="126" t="s">
        <v>19</v>
      </c>
      <c r="E35" s="126">
        <v>1.73</v>
      </c>
      <c r="F35" s="126">
        <f>F30*E35</f>
        <v>0.40828</v>
      </c>
      <c r="G35" s="294"/>
      <c r="H35" s="144"/>
    </row>
    <row r="36" spans="1:8" ht="21" customHeight="1">
      <c r="A36" s="221">
        <f t="shared" si="0"/>
        <v>5.599999999999998</v>
      </c>
      <c r="B36" s="214"/>
      <c r="C36" s="215" t="s">
        <v>99</v>
      </c>
      <c r="D36" s="126" t="s">
        <v>92</v>
      </c>
      <c r="E36" s="126"/>
      <c r="F36" s="126">
        <v>0.35</v>
      </c>
      <c r="G36" s="294"/>
      <c r="H36" s="144"/>
    </row>
    <row r="37" spans="1:8" ht="21" customHeight="1">
      <c r="A37" s="221">
        <f t="shared" si="0"/>
        <v>5.6999999999999975</v>
      </c>
      <c r="B37" s="214"/>
      <c r="C37" s="215" t="s">
        <v>100</v>
      </c>
      <c r="D37" s="126" t="s">
        <v>92</v>
      </c>
      <c r="E37" s="126"/>
      <c r="F37" s="126">
        <v>0.04</v>
      </c>
      <c r="G37" s="294"/>
      <c r="H37" s="144"/>
    </row>
    <row r="38" spans="1:8" ht="33" customHeight="1">
      <c r="A38" s="221">
        <f t="shared" si="0"/>
        <v>5.799999999999997</v>
      </c>
      <c r="B38" s="214"/>
      <c r="C38" s="222" t="s">
        <v>143</v>
      </c>
      <c r="D38" s="126" t="s">
        <v>101</v>
      </c>
      <c r="E38" s="126"/>
      <c r="F38" s="126">
        <v>36.6</v>
      </c>
      <c r="G38" s="294"/>
      <c r="H38" s="144"/>
    </row>
    <row r="39" spans="1:8" ht="31.5" customHeight="1">
      <c r="A39" s="221">
        <f t="shared" si="0"/>
        <v>5.899999999999997</v>
      </c>
      <c r="B39" s="214"/>
      <c r="C39" s="222" t="s">
        <v>102</v>
      </c>
      <c r="D39" s="126" t="s">
        <v>9</v>
      </c>
      <c r="E39" s="126"/>
      <c r="F39" s="126">
        <v>2.92</v>
      </c>
      <c r="G39" s="294"/>
      <c r="H39" s="144"/>
    </row>
    <row r="40" spans="1:8" ht="19.5" customHeight="1">
      <c r="A40" s="221">
        <v>5.1</v>
      </c>
      <c r="B40" s="214"/>
      <c r="C40" s="126" t="s">
        <v>103</v>
      </c>
      <c r="D40" s="126" t="s">
        <v>9</v>
      </c>
      <c r="E40" s="126"/>
      <c r="F40" s="126">
        <v>100</v>
      </c>
      <c r="G40" s="294"/>
      <c r="H40" s="144"/>
    </row>
    <row r="41" spans="1:8" ht="20.25" customHeight="1">
      <c r="A41" s="221">
        <v>5.11</v>
      </c>
      <c r="B41" s="214"/>
      <c r="C41" s="126" t="s">
        <v>104</v>
      </c>
      <c r="D41" s="126" t="s">
        <v>17</v>
      </c>
      <c r="E41" s="126"/>
      <c r="F41" s="126">
        <v>1.8</v>
      </c>
      <c r="G41" s="294"/>
      <c r="H41" s="144"/>
    </row>
    <row r="42" spans="1:8" ht="16.5" customHeight="1" thickBot="1">
      <c r="A42" s="223">
        <v>5.12</v>
      </c>
      <c r="B42" s="26"/>
      <c r="C42" s="26" t="s">
        <v>18</v>
      </c>
      <c r="D42" s="216" t="s">
        <v>98</v>
      </c>
      <c r="E42" s="216"/>
      <c r="F42" s="216">
        <v>4.7</v>
      </c>
      <c r="G42" s="295"/>
      <c r="H42" s="285"/>
    </row>
    <row r="43" spans="1:8" ht="39" customHeight="1" thickBot="1">
      <c r="A43" s="217">
        <v>6</v>
      </c>
      <c r="B43" s="117" t="s">
        <v>140</v>
      </c>
      <c r="C43" s="198" t="s">
        <v>210</v>
      </c>
      <c r="D43" s="212" t="s">
        <v>93</v>
      </c>
      <c r="E43" s="212"/>
      <c r="F43" s="212">
        <v>0.0304</v>
      </c>
      <c r="G43" s="297"/>
      <c r="H43" s="287"/>
    </row>
    <row r="44" spans="1:8" ht="18.75" customHeight="1">
      <c r="A44" s="105">
        <f t="shared" si="0"/>
        <v>6.1</v>
      </c>
      <c r="B44" s="105"/>
      <c r="C44" s="108" t="s">
        <v>12</v>
      </c>
      <c r="D44" s="213" t="s">
        <v>13</v>
      </c>
      <c r="E44" s="213">
        <v>450</v>
      </c>
      <c r="F44" s="213">
        <f>F43*E44</f>
        <v>13.68</v>
      </c>
      <c r="G44" s="293"/>
      <c r="H44" s="144"/>
    </row>
    <row r="45" spans="1:8" ht="19.5" customHeight="1">
      <c r="A45" s="214">
        <f t="shared" si="0"/>
        <v>6.199999999999999</v>
      </c>
      <c r="B45" s="214"/>
      <c r="C45" s="215" t="s">
        <v>94</v>
      </c>
      <c r="D45" s="126" t="s">
        <v>15</v>
      </c>
      <c r="E45" s="126">
        <v>100</v>
      </c>
      <c r="F45" s="126">
        <f>F43*E45</f>
        <v>3.04</v>
      </c>
      <c r="G45" s="294"/>
      <c r="H45" s="144"/>
    </row>
    <row r="46" spans="1:8" ht="15" customHeight="1">
      <c r="A46" s="214">
        <f t="shared" si="0"/>
        <v>6.299999999999999</v>
      </c>
      <c r="B46" s="214"/>
      <c r="C46" s="215" t="s">
        <v>95</v>
      </c>
      <c r="D46" s="126" t="s">
        <v>19</v>
      </c>
      <c r="E46" s="126">
        <v>105</v>
      </c>
      <c r="F46" s="126">
        <f>F43*E46</f>
        <v>3.192</v>
      </c>
      <c r="G46" s="294"/>
      <c r="H46" s="144"/>
    </row>
    <row r="47" spans="1:8" ht="15.75" customHeight="1">
      <c r="A47" s="214">
        <f t="shared" si="0"/>
        <v>6.399999999999999</v>
      </c>
      <c r="B47" s="214"/>
      <c r="C47" s="215" t="s">
        <v>96</v>
      </c>
      <c r="D47" s="126" t="s">
        <v>9</v>
      </c>
      <c r="E47" s="126">
        <v>161</v>
      </c>
      <c r="F47" s="126">
        <f>F43*E47</f>
        <v>4.8944</v>
      </c>
      <c r="G47" s="294"/>
      <c r="H47" s="144"/>
    </row>
    <row r="48" spans="1:8" ht="17.25" customHeight="1">
      <c r="A48" s="214">
        <f t="shared" si="0"/>
        <v>6.499999999999998</v>
      </c>
      <c r="B48" s="214"/>
      <c r="C48" s="215" t="s">
        <v>97</v>
      </c>
      <c r="D48" s="126" t="s">
        <v>19</v>
      </c>
      <c r="E48" s="126">
        <v>1.73</v>
      </c>
      <c r="F48" s="126">
        <f>F43*E48</f>
        <v>0.052592</v>
      </c>
      <c r="G48" s="294"/>
      <c r="H48" s="144"/>
    </row>
    <row r="49" spans="1:8" ht="15.75" customHeight="1" thickBot="1">
      <c r="A49" s="26">
        <f t="shared" si="0"/>
        <v>6.599999999999998</v>
      </c>
      <c r="B49" s="26"/>
      <c r="C49" s="110" t="s">
        <v>32</v>
      </c>
      <c r="D49" s="216" t="s">
        <v>98</v>
      </c>
      <c r="E49" s="216">
        <v>26.67</v>
      </c>
      <c r="F49" s="216">
        <f>F43*E49</f>
        <v>0.810768</v>
      </c>
      <c r="G49" s="295"/>
      <c r="H49" s="285"/>
    </row>
    <row r="50" spans="1:8" ht="45" customHeight="1" thickBot="1">
      <c r="A50" s="217">
        <v>7</v>
      </c>
      <c r="B50" s="117" t="s">
        <v>139</v>
      </c>
      <c r="C50" s="224" t="s">
        <v>106</v>
      </c>
      <c r="D50" s="212" t="s">
        <v>93</v>
      </c>
      <c r="E50" s="212"/>
      <c r="F50" s="212">
        <v>0.44</v>
      </c>
      <c r="G50" s="297"/>
      <c r="H50" s="287"/>
    </row>
    <row r="51" spans="1:8" ht="17.25" customHeight="1">
      <c r="A51" s="105">
        <f t="shared" si="0"/>
        <v>7.1</v>
      </c>
      <c r="B51" s="105"/>
      <c r="C51" s="213" t="s">
        <v>107</v>
      </c>
      <c r="D51" s="213" t="s">
        <v>13</v>
      </c>
      <c r="E51" s="213">
        <v>15</v>
      </c>
      <c r="F51" s="213">
        <f>F50*E51</f>
        <v>6.6</v>
      </c>
      <c r="G51" s="293"/>
      <c r="H51" s="144"/>
    </row>
    <row r="52" spans="1:8" ht="18" customHeight="1">
      <c r="A52" s="214">
        <f t="shared" si="0"/>
        <v>7.199999999999999</v>
      </c>
      <c r="B52" s="214"/>
      <c r="C52" s="126" t="s">
        <v>108</v>
      </c>
      <c r="D52" s="126" t="s">
        <v>15</v>
      </c>
      <c r="E52" s="126">
        <v>2.12</v>
      </c>
      <c r="F52" s="126">
        <f>F50*E52</f>
        <v>0.9328000000000001</v>
      </c>
      <c r="G52" s="294"/>
      <c r="H52" s="144"/>
    </row>
    <row r="53" spans="1:8" ht="21.75" customHeight="1">
      <c r="A53" s="214">
        <f t="shared" si="0"/>
        <v>7.299999999999999</v>
      </c>
      <c r="B53" s="214"/>
      <c r="C53" s="126" t="s">
        <v>144</v>
      </c>
      <c r="D53" s="126" t="s">
        <v>15</v>
      </c>
      <c r="E53" s="126">
        <v>2.75</v>
      </c>
      <c r="F53" s="126">
        <f>F50*E53</f>
        <v>1.21</v>
      </c>
      <c r="G53" s="294"/>
      <c r="H53" s="144"/>
    </row>
    <row r="54" spans="1:8" ht="22.5" customHeight="1" thickBot="1">
      <c r="A54" s="26">
        <f t="shared" si="0"/>
        <v>7.399999999999999</v>
      </c>
      <c r="B54" s="26"/>
      <c r="C54" s="216" t="s">
        <v>110</v>
      </c>
      <c r="D54" s="216" t="s">
        <v>19</v>
      </c>
      <c r="E54" s="216">
        <v>1.22</v>
      </c>
      <c r="F54" s="216">
        <f>F50*E54</f>
        <v>0.5367999999999999</v>
      </c>
      <c r="G54" s="295"/>
      <c r="H54" s="285"/>
    </row>
    <row r="55" spans="1:8" ht="50.25" customHeight="1" thickBot="1">
      <c r="A55" s="217">
        <v>8</v>
      </c>
      <c r="B55" s="117" t="s">
        <v>139</v>
      </c>
      <c r="C55" s="224" t="s">
        <v>105</v>
      </c>
      <c r="D55" s="212" t="s">
        <v>93</v>
      </c>
      <c r="E55" s="212"/>
      <c r="F55" s="212">
        <v>0.252</v>
      </c>
      <c r="G55" s="297"/>
      <c r="H55" s="287"/>
    </row>
    <row r="56" spans="1:8" ht="21" customHeight="1">
      <c r="A56" s="105">
        <f t="shared" si="0"/>
        <v>8.1</v>
      </c>
      <c r="B56" s="105"/>
      <c r="C56" s="213" t="s">
        <v>107</v>
      </c>
      <c r="D56" s="213" t="s">
        <v>13</v>
      </c>
      <c r="E56" s="213">
        <v>15</v>
      </c>
      <c r="F56" s="213">
        <f>F55*E56</f>
        <v>3.7800000000000002</v>
      </c>
      <c r="G56" s="293"/>
      <c r="H56" s="144"/>
    </row>
    <row r="57" spans="1:8" ht="21" customHeight="1">
      <c r="A57" s="214">
        <f t="shared" si="0"/>
        <v>8.2</v>
      </c>
      <c r="B57" s="214"/>
      <c r="C57" s="126" t="s">
        <v>108</v>
      </c>
      <c r="D57" s="126" t="s">
        <v>15</v>
      </c>
      <c r="E57" s="126">
        <v>2.12</v>
      </c>
      <c r="F57" s="126">
        <f>F55*E57</f>
        <v>0.53424</v>
      </c>
      <c r="G57" s="294"/>
      <c r="H57" s="144"/>
    </row>
    <row r="58" spans="1:8" ht="21" customHeight="1">
      <c r="A58" s="214">
        <f t="shared" si="0"/>
        <v>8.299999999999999</v>
      </c>
      <c r="B58" s="214"/>
      <c r="C58" s="126" t="s">
        <v>144</v>
      </c>
      <c r="D58" s="126" t="s">
        <v>15</v>
      </c>
      <c r="E58" s="126">
        <v>2.75</v>
      </c>
      <c r="F58" s="126">
        <f>F55*E58</f>
        <v>0.6930000000000001</v>
      </c>
      <c r="G58" s="294"/>
      <c r="H58" s="144"/>
    </row>
    <row r="59" spans="1:8" ht="21" customHeight="1" thickBot="1">
      <c r="A59" s="26">
        <f t="shared" si="0"/>
        <v>8.399999999999999</v>
      </c>
      <c r="B59" s="26"/>
      <c r="C59" s="216" t="s">
        <v>109</v>
      </c>
      <c r="D59" s="216" t="s">
        <v>19</v>
      </c>
      <c r="E59" s="216">
        <v>1.22</v>
      </c>
      <c r="F59" s="216">
        <f>F55*E59</f>
        <v>0.30744</v>
      </c>
      <c r="G59" s="295"/>
      <c r="H59" s="285"/>
    </row>
    <row r="60" spans="1:8" ht="32.25" customHeight="1" thickBot="1">
      <c r="A60" s="217">
        <v>9</v>
      </c>
      <c r="B60" s="117" t="s">
        <v>139</v>
      </c>
      <c r="C60" s="224" t="s">
        <v>111</v>
      </c>
      <c r="D60" s="212" t="s">
        <v>93</v>
      </c>
      <c r="E60" s="212"/>
      <c r="F60" s="212">
        <v>0.155</v>
      </c>
      <c r="G60" s="297"/>
      <c r="H60" s="287"/>
    </row>
    <row r="61" spans="1:8" ht="14.25" customHeight="1">
      <c r="A61" s="105">
        <f t="shared" si="0"/>
        <v>9.1</v>
      </c>
      <c r="B61" s="105"/>
      <c r="C61" s="213" t="s">
        <v>107</v>
      </c>
      <c r="D61" s="213" t="s">
        <v>13</v>
      </c>
      <c r="E61" s="213">
        <v>15</v>
      </c>
      <c r="F61" s="213">
        <f>F60*E61</f>
        <v>2.325</v>
      </c>
      <c r="G61" s="293"/>
      <c r="H61" s="144"/>
    </row>
    <row r="62" spans="1:8" ht="14.25" customHeight="1">
      <c r="A62" s="214">
        <f t="shared" si="0"/>
        <v>9.2</v>
      </c>
      <c r="B62" s="214"/>
      <c r="C62" s="126" t="s">
        <v>108</v>
      </c>
      <c r="D62" s="126" t="s">
        <v>15</v>
      </c>
      <c r="E62" s="126">
        <v>2.12</v>
      </c>
      <c r="F62" s="126">
        <f>F60*E62</f>
        <v>0.3286</v>
      </c>
      <c r="G62" s="294"/>
      <c r="H62" s="144"/>
    </row>
    <row r="63" spans="1:8" ht="14.25" customHeight="1">
      <c r="A63" s="214">
        <f t="shared" si="0"/>
        <v>9.299999999999999</v>
      </c>
      <c r="B63" s="214"/>
      <c r="C63" s="126" t="s">
        <v>144</v>
      </c>
      <c r="D63" s="126" t="s">
        <v>15</v>
      </c>
      <c r="E63" s="126">
        <v>2.75</v>
      </c>
      <c r="F63" s="126">
        <f>F60*E63</f>
        <v>0.42625</v>
      </c>
      <c r="G63" s="294"/>
      <c r="H63" s="144"/>
    </row>
    <row r="64" spans="1:8" ht="14.25" customHeight="1" thickBot="1">
      <c r="A64" s="26">
        <f t="shared" si="0"/>
        <v>9.399999999999999</v>
      </c>
      <c r="B64" s="26"/>
      <c r="C64" s="216" t="s">
        <v>109</v>
      </c>
      <c r="D64" s="216" t="s">
        <v>19</v>
      </c>
      <c r="E64" s="216">
        <v>1.22</v>
      </c>
      <c r="F64" s="216">
        <f>F60*E64</f>
        <v>0.1891</v>
      </c>
      <c r="G64" s="295"/>
      <c r="H64" s="285"/>
    </row>
    <row r="65" spans="1:8" ht="37.5" customHeight="1" thickBot="1">
      <c r="A65" s="217">
        <v>10</v>
      </c>
      <c r="B65" s="117" t="s">
        <v>139</v>
      </c>
      <c r="C65" s="224" t="s">
        <v>112</v>
      </c>
      <c r="D65" s="212" t="s">
        <v>93</v>
      </c>
      <c r="E65" s="212"/>
      <c r="F65" s="212">
        <v>0.41</v>
      </c>
      <c r="G65" s="297"/>
      <c r="H65" s="287"/>
    </row>
    <row r="66" spans="1:8" ht="14.25" customHeight="1">
      <c r="A66" s="105">
        <f t="shared" si="0"/>
        <v>10.1</v>
      </c>
      <c r="B66" s="105"/>
      <c r="C66" s="213" t="s">
        <v>107</v>
      </c>
      <c r="D66" s="213" t="s">
        <v>13</v>
      </c>
      <c r="E66" s="213">
        <v>15</v>
      </c>
      <c r="F66" s="213">
        <f>F65*E66</f>
        <v>6.1499999999999995</v>
      </c>
      <c r="G66" s="293"/>
      <c r="H66" s="144"/>
    </row>
    <row r="67" spans="1:8" ht="14.25" customHeight="1">
      <c r="A67" s="214">
        <f t="shared" si="0"/>
        <v>10.2</v>
      </c>
      <c r="B67" s="214"/>
      <c r="C67" s="126" t="s">
        <v>108</v>
      </c>
      <c r="D67" s="126" t="s">
        <v>15</v>
      </c>
      <c r="E67" s="126">
        <v>2.12</v>
      </c>
      <c r="F67" s="126">
        <f>F65*E67</f>
        <v>0.8692</v>
      </c>
      <c r="G67" s="294"/>
      <c r="H67" s="144"/>
    </row>
    <row r="68" spans="1:8" ht="14.25" customHeight="1">
      <c r="A68" s="214">
        <f t="shared" si="0"/>
        <v>10.299999999999999</v>
      </c>
      <c r="B68" s="214"/>
      <c r="C68" s="126" t="s">
        <v>113</v>
      </c>
      <c r="D68" s="126" t="s">
        <v>15</v>
      </c>
      <c r="E68" s="126">
        <v>2.75</v>
      </c>
      <c r="F68" s="126">
        <f>F65*E68</f>
        <v>1.1275</v>
      </c>
      <c r="G68" s="294"/>
      <c r="H68" s="144"/>
    </row>
    <row r="69" spans="1:8" ht="14.25" customHeight="1">
      <c r="A69" s="214">
        <f t="shared" si="0"/>
        <v>10.399999999999999</v>
      </c>
      <c r="B69" s="214"/>
      <c r="C69" s="126" t="s">
        <v>114</v>
      </c>
      <c r="D69" s="126" t="s">
        <v>15</v>
      </c>
      <c r="E69" s="126">
        <v>1.22</v>
      </c>
      <c r="F69" s="126">
        <f>F65*E69</f>
        <v>0.5002</v>
      </c>
      <c r="G69" s="294"/>
      <c r="H69" s="144"/>
    </row>
    <row r="70" spans="1:8" ht="14.25" customHeight="1">
      <c r="A70" s="214">
        <f t="shared" si="0"/>
        <v>10.499999999999998</v>
      </c>
      <c r="B70" s="214"/>
      <c r="C70" s="126" t="s">
        <v>115</v>
      </c>
      <c r="D70" s="126" t="s">
        <v>15</v>
      </c>
      <c r="E70" s="126">
        <v>1.8</v>
      </c>
      <c r="F70" s="126">
        <f>F65*E70</f>
        <v>0.738</v>
      </c>
      <c r="G70" s="294"/>
      <c r="H70" s="144"/>
    </row>
    <row r="71" spans="1:8" ht="14.25" customHeight="1" thickBot="1">
      <c r="A71" s="26">
        <f t="shared" si="0"/>
        <v>10.599999999999998</v>
      </c>
      <c r="B71" s="26"/>
      <c r="C71" s="26" t="s">
        <v>116</v>
      </c>
      <c r="D71" s="216" t="s">
        <v>19</v>
      </c>
      <c r="E71" s="216">
        <v>101</v>
      </c>
      <c r="F71" s="216">
        <f>F65*E71</f>
        <v>41.41</v>
      </c>
      <c r="G71" s="295"/>
      <c r="H71" s="285"/>
    </row>
    <row r="72" spans="1:8" ht="30" customHeight="1" thickBot="1">
      <c r="A72" s="217">
        <v>11</v>
      </c>
      <c r="B72" s="225" t="s">
        <v>89</v>
      </c>
      <c r="C72" s="224" t="s">
        <v>117</v>
      </c>
      <c r="D72" s="212" t="s">
        <v>118</v>
      </c>
      <c r="E72" s="212"/>
      <c r="F72" s="212">
        <v>3.46</v>
      </c>
      <c r="G72" s="298"/>
      <c r="H72" s="287"/>
    </row>
    <row r="73" spans="1:8" ht="21" customHeight="1">
      <c r="A73" s="105">
        <f t="shared" si="0"/>
        <v>11.1</v>
      </c>
      <c r="B73" s="105"/>
      <c r="C73" s="213" t="s">
        <v>12</v>
      </c>
      <c r="D73" s="213" t="s">
        <v>13</v>
      </c>
      <c r="E73" s="213">
        <v>7.54</v>
      </c>
      <c r="F73" s="213">
        <f>F72*E73</f>
        <v>26.0884</v>
      </c>
      <c r="G73" s="293"/>
      <c r="H73" s="144"/>
    </row>
    <row r="74" spans="1:8" ht="24" customHeight="1">
      <c r="A74" s="214">
        <f t="shared" si="0"/>
        <v>11.2</v>
      </c>
      <c r="B74" s="214"/>
      <c r="C74" s="126" t="s">
        <v>46</v>
      </c>
      <c r="D74" s="126" t="s">
        <v>15</v>
      </c>
      <c r="E74" s="126">
        <v>0.75</v>
      </c>
      <c r="F74" s="126">
        <f>F72*E74</f>
        <v>2.5949999999999998</v>
      </c>
      <c r="G74" s="294"/>
      <c r="H74" s="144"/>
    </row>
    <row r="75" spans="1:8" ht="18" customHeight="1">
      <c r="A75" s="214">
        <f t="shared" si="0"/>
        <v>11.299999999999999</v>
      </c>
      <c r="B75" s="214"/>
      <c r="C75" s="126" t="s">
        <v>119</v>
      </c>
      <c r="D75" s="126" t="s">
        <v>9</v>
      </c>
      <c r="E75" s="126">
        <v>102</v>
      </c>
      <c r="F75" s="126">
        <f>F72*E75</f>
        <v>352.92</v>
      </c>
      <c r="G75" s="294"/>
      <c r="H75" s="144"/>
    </row>
    <row r="76" spans="1:8" ht="18.75" customHeight="1" thickBot="1">
      <c r="A76" s="26">
        <f t="shared" si="0"/>
        <v>11.399999999999999</v>
      </c>
      <c r="B76" s="26"/>
      <c r="C76" s="216" t="s">
        <v>18</v>
      </c>
      <c r="D76" s="216" t="s">
        <v>98</v>
      </c>
      <c r="E76" s="216">
        <v>18</v>
      </c>
      <c r="F76" s="216">
        <f>F72*E76</f>
        <v>62.28</v>
      </c>
      <c r="G76" s="295"/>
      <c r="H76" s="285"/>
    </row>
    <row r="77" spans="1:8" ht="28.5" customHeight="1" thickBot="1">
      <c r="A77" s="217">
        <v>12</v>
      </c>
      <c r="B77" s="199" t="s">
        <v>120</v>
      </c>
      <c r="C77" s="218" t="s">
        <v>121</v>
      </c>
      <c r="D77" s="219" t="s">
        <v>22</v>
      </c>
      <c r="E77" s="219"/>
      <c r="F77" s="218">
        <v>76</v>
      </c>
      <c r="G77" s="296"/>
      <c r="H77" s="287"/>
    </row>
    <row r="78" spans="1:8" ht="14.25" customHeight="1">
      <c r="A78" s="105">
        <f t="shared" si="0"/>
        <v>12.1</v>
      </c>
      <c r="B78" s="226"/>
      <c r="C78" s="201" t="s">
        <v>12</v>
      </c>
      <c r="D78" s="51" t="s">
        <v>13</v>
      </c>
      <c r="E78" s="227">
        <v>3.12</v>
      </c>
      <c r="F78" s="228">
        <f>F77*E78</f>
        <v>237.12</v>
      </c>
      <c r="G78" s="299"/>
      <c r="H78" s="144"/>
    </row>
    <row r="79" spans="1:8" ht="14.25" customHeight="1">
      <c r="A79" s="214">
        <f t="shared" si="0"/>
        <v>12.2</v>
      </c>
      <c r="B79" s="229"/>
      <c r="C79" s="66" t="s">
        <v>16</v>
      </c>
      <c r="D79" s="53" t="s">
        <v>15</v>
      </c>
      <c r="E79" s="230">
        <v>0.09</v>
      </c>
      <c r="F79" s="231">
        <f>F77*E79</f>
        <v>6.84</v>
      </c>
      <c r="G79" s="300"/>
      <c r="H79" s="144"/>
    </row>
    <row r="80" spans="1:8" ht="14.25" customHeight="1">
      <c r="A80" s="214">
        <f t="shared" si="0"/>
        <v>12.299999999999999</v>
      </c>
      <c r="B80" s="53"/>
      <c r="C80" s="54" t="s">
        <v>126</v>
      </c>
      <c r="D80" s="53" t="s">
        <v>22</v>
      </c>
      <c r="E80" s="53"/>
      <c r="F80" s="232">
        <v>164</v>
      </c>
      <c r="G80" s="301"/>
      <c r="H80" s="144"/>
    </row>
    <row r="81" spans="1:8" ht="14.25" customHeight="1">
      <c r="A81" s="214">
        <f t="shared" si="0"/>
        <v>12.399999999999999</v>
      </c>
      <c r="B81" s="53"/>
      <c r="C81" s="54" t="s">
        <v>127</v>
      </c>
      <c r="D81" s="53" t="s">
        <v>22</v>
      </c>
      <c r="E81" s="53"/>
      <c r="F81" s="232">
        <v>745</v>
      </c>
      <c r="G81" s="301"/>
      <c r="H81" s="144"/>
    </row>
    <row r="82" spans="1:8" ht="14.25" customHeight="1">
      <c r="A82" s="214">
        <f t="shared" si="0"/>
        <v>12.499999999999998</v>
      </c>
      <c r="B82" s="53"/>
      <c r="C82" s="54" t="s">
        <v>122</v>
      </c>
      <c r="D82" s="53" t="s">
        <v>22</v>
      </c>
      <c r="E82" s="53"/>
      <c r="F82" s="232">
        <v>745</v>
      </c>
      <c r="G82" s="301"/>
      <c r="H82" s="144"/>
    </row>
    <row r="83" spans="1:8" ht="14.25" customHeight="1">
      <c r="A83" s="214">
        <f t="shared" si="0"/>
        <v>12.599999999999998</v>
      </c>
      <c r="B83" s="233"/>
      <c r="C83" s="54" t="s">
        <v>123</v>
      </c>
      <c r="D83" s="53" t="s">
        <v>9</v>
      </c>
      <c r="E83" s="53">
        <v>4</v>
      </c>
      <c r="F83" s="232">
        <f>F77*E83</f>
        <v>304</v>
      </c>
      <c r="G83" s="301"/>
      <c r="H83" s="144"/>
    </row>
    <row r="84" spans="1:8" ht="14.25" customHeight="1">
      <c r="A84" s="214">
        <f t="shared" si="0"/>
        <v>12.699999999999998</v>
      </c>
      <c r="B84" s="233"/>
      <c r="C84" s="54" t="s">
        <v>23</v>
      </c>
      <c r="D84" s="53" t="s">
        <v>124</v>
      </c>
      <c r="E84" s="53"/>
      <c r="F84" s="232">
        <v>15</v>
      </c>
      <c r="G84" s="302"/>
      <c r="H84" s="144"/>
    </row>
    <row r="85" spans="1:8" ht="14.25" customHeight="1">
      <c r="A85" s="214">
        <f t="shared" si="0"/>
        <v>12.799999999999997</v>
      </c>
      <c r="B85" s="233"/>
      <c r="C85" s="54" t="s">
        <v>125</v>
      </c>
      <c r="D85" s="53" t="s">
        <v>45</v>
      </c>
      <c r="E85" s="53"/>
      <c r="F85" s="232">
        <v>42</v>
      </c>
      <c r="G85" s="301"/>
      <c r="H85" s="144"/>
    </row>
    <row r="86" spans="1:8" ht="14.25" customHeight="1" thickBot="1">
      <c r="A86" s="26">
        <f t="shared" si="0"/>
        <v>12.899999999999997</v>
      </c>
      <c r="B86" s="203"/>
      <c r="C86" s="56" t="s">
        <v>18</v>
      </c>
      <c r="D86" s="55" t="s">
        <v>98</v>
      </c>
      <c r="E86" s="55">
        <v>0.35</v>
      </c>
      <c r="F86" s="55">
        <f>F77*E86</f>
        <v>26.599999999999998</v>
      </c>
      <c r="G86" s="303"/>
      <c r="H86" s="285"/>
    </row>
    <row r="87" spans="1:8" ht="55.5" customHeight="1" thickBot="1">
      <c r="A87" s="217">
        <f t="shared" si="0"/>
        <v>12.999999999999996</v>
      </c>
      <c r="B87" s="234" t="s">
        <v>25</v>
      </c>
      <c r="C87" s="58" t="s">
        <v>128</v>
      </c>
      <c r="D87" s="50" t="s">
        <v>22</v>
      </c>
      <c r="E87" s="235"/>
      <c r="F87" s="236">
        <v>2.16</v>
      </c>
      <c r="G87" s="304"/>
      <c r="H87" s="287"/>
    </row>
    <row r="88" spans="1:8" ht="15.75">
      <c r="A88" s="105">
        <f t="shared" si="0"/>
        <v>13.099999999999996</v>
      </c>
      <c r="B88" s="237"/>
      <c r="C88" s="201" t="s">
        <v>12</v>
      </c>
      <c r="D88" s="51" t="s">
        <v>13</v>
      </c>
      <c r="E88" s="227">
        <v>3.12</v>
      </c>
      <c r="F88" s="238">
        <f>F87*E88</f>
        <v>6.7392</v>
      </c>
      <c r="G88" s="305"/>
      <c r="H88" s="144"/>
    </row>
    <row r="89" spans="1:8" ht="15">
      <c r="A89" s="214">
        <f aca="true" t="shared" si="1" ref="A89:A137">A88+0.1</f>
        <v>13.199999999999996</v>
      </c>
      <c r="B89" s="230"/>
      <c r="C89" s="66" t="s">
        <v>16</v>
      </c>
      <c r="D89" s="53" t="s">
        <v>15</v>
      </c>
      <c r="E89" s="230">
        <v>0.12</v>
      </c>
      <c r="F89" s="240">
        <f>F87*E89</f>
        <v>0.2592</v>
      </c>
      <c r="G89" s="306"/>
      <c r="H89" s="144"/>
    </row>
    <row r="90" spans="1:8" ht="15">
      <c r="A90" s="214">
        <f t="shared" si="1"/>
        <v>13.299999999999995</v>
      </c>
      <c r="B90" s="230"/>
      <c r="C90" s="66" t="s">
        <v>28</v>
      </c>
      <c r="D90" s="53" t="s">
        <v>22</v>
      </c>
      <c r="E90" s="230"/>
      <c r="F90" s="240">
        <v>14</v>
      </c>
      <c r="G90" s="306"/>
      <c r="H90" s="144"/>
    </row>
    <row r="91" spans="1:8" ht="15">
      <c r="A91" s="214">
        <f t="shared" si="1"/>
        <v>13.399999999999995</v>
      </c>
      <c r="B91" s="230"/>
      <c r="C91" s="66" t="s">
        <v>130</v>
      </c>
      <c r="D91" s="53" t="s">
        <v>22</v>
      </c>
      <c r="E91" s="230"/>
      <c r="F91" s="240">
        <v>46.33</v>
      </c>
      <c r="G91" s="306"/>
      <c r="H91" s="144"/>
    </row>
    <row r="92" spans="1:8" ht="15">
      <c r="A92" s="214">
        <f t="shared" si="1"/>
        <v>13.499999999999995</v>
      </c>
      <c r="B92" s="230"/>
      <c r="C92" s="66" t="s">
        <v>129</v>
      </c>
      <c r="D92" s="53" t="s">
        <v>45</v>
      </c>
      <c r="E92" s="230"/>
      <c r="F92" s="240">
        <v>4</v>
      </c>
      <c r="G92" s="306"/>
      <c r="H92" s="144"/>
    </row>
    <row r="93" spans="1:8" ht="15.75">
      <c r="A93" s="214">
        <f t="shared" si="1"/>
        <v>13.599999999999994</v>
      </c>
      <c r="B93" s="242"/>
      <c r="C93" s="66" t="s">
        <v>131</v>
      </c>
      <c r="D93" s="53" t="s">
        <v>45</v>
      </c>
      <c r="E93" s="230"/>
      <c r="F93" s="240">
        <v>1</v>
      </c>
      <c r="G93" s="306"/>
      <c r="H93" s="144"/>
    </row>
    <row r="94" spans="1:8" ht="18.75" customHeight="1">
      <c r="A94" s="214">
        <f t="shared" si="1"/>
        <v>13.699999999999994</v>
      </c>
      <c r="B94" s="242"/>
      <c r="C94" s="66" t="s">
        <v>24</v>
      </c>
      <c r="D94" s="53" t="s">
        <v>14</v>
      </c>
      <c r="E94" s="230"/>
      <c r="F94" s="240">
        <v>2</v>
      </c>
      <c r="G94" s="306"/>
      <c r="H94" s="144"/>
    </row>
    <row r="95" spans="1:8" ht="16.5" thickBot="1">
      <c r="A95" s="26">
        <f t="shared" si="1"/>
        <v>13.799999999999994</v>
      </c>
      <c r="B95" s="243"/>
      <c r="C95" s="69" t="s">
        <v>18</v>
      </c>
      <c r="D95" s="55" t="s">
        <v>10</v>
      </c>
      <c r="E95" s="244">
        <v>0.3</v>
      </c>
      <c r="F95" s="245">
        <f>F87*E95</f>
        <v>0.648</v>
      </c>
      <c r="G95" s="307"/>
      <c r="H95" s="285"/>
    </row>
    <row r="96" spans="1:8" ht="30.75" thickBot="1">
      <c r="A96" s="217">
        <v>14</v>
      </c>
      <c r="B96" s="234" t="s">
        <v>25</v>
      </c>
      <c r="C96" s="49" t="s">
        <v>132</v>
      </c>
      <c r="D96" s="50" t="s">
        <v>45</v>
      </c>
      <c r="E96" s="235"/>
      <c r="F96" s="247">
        <v>2</v>
      </c>
      <c r="G96" s="304"/>
      <c r="H96" s="287"/>
    </row>
    <row r="97" spans="1:8" ht="15.75">
      <c r="A97" s="105">
        <f t="shared" si="1"/>
        <v>14.1</v>
      </c>
      <c r="B97" s="237"/>
      <c r="C97" s="201" t="s">
        <v>12</v>
      </c>
      <c r="D97" s="51" t="s">
        <v>13</v>
      </c>
      <c r="E97" s="227">
        <f>F97/F96</f>
        <v>12.6</v>
      </c>
      <c r="F97" s="238">
        <v>25.2</v>
      </c>
      <c r="G97" s="305"/>
      <c r="H97" s="144"/>
    </row>
    <row r="98" spans="1:8" ht="15.75">
      <c r="A98" s="214">
        <f t="shared" si="1"/>
        <v>14.2</v>
      </c>
      <c r="B98" s="242"/>
      <c r="C98" s="66" t="s">
        <v>46</v>
      </c>
      <c r="D98" s="53" t="s">
        <v>15</v>
      </c>
      <c r="E98" s="248">
        <f>F98/F96</f>
        <v>0.48</v>
      </c>
      <c r="F98" s="240">
        <v>0.96</v>
      </c>
      <c r="G98" s="306"/>
      <c r="H98" s="144"/>
    </row>
    <row r="99" spans="1:8" ht="15.75">
      <c r="A99" s="214">
        <f t="shared" si="1"/>
        <v>14.299999999999999</v>
      </c>
      <c r="B99" s="242"/>
      <c r="C99" s="66" t="s">
        <v>133</v>
      </c>
      <c r="D99" s="53" t="s">
        <v>22</v>
      </c>
      <c r="E99" s="230">
        <f>F99/F96</f>
        <v>12</v>
      </c>
      <c r="F99" s="240">
        <v>24</v>
      </c>
      <c r="G99" s="306"/>
      <c r="H99" s="144"/>
    </row>
    <row r="100" spans="1:8" ht="15.75">
      <c r="A100" s="214">
        <f t="shared" si="1"/>
        <v>14.399999999999999</v>
      </c>
      <c r="B100" s="242"/>
      <c r="C100" s="66" t="s">
        <v>145</v>
      </c>
      <c r="D100" s="53" t="s">
        <v>22</v>
      </c>
      <c r="E100" s="230">
        <f>F100/F96</f>
        <v>12</v>
      </c>
      <c r="F100" s="240">
        <v>24</v>
      </c>
      <c r="G100" s="306"/>
      <c r="H100" s="144"/>
    </row>
    <row r="101" spans="1:8" ht="15.75">
      <c r="A101" s="214">
        <f t="shared" si="1"/>
        <v>14.499999999999998</v>
      </c>
      <c r="B101" s="242"/>
      <c r="C101" s="66" t="s">
        <v>134</v>
      </c>
      <c r="D101" s="53" t="s">
        <v>19</v>
      </c>
      <c r="E101" s="230">
        <f>F101/F96</f>
        <v>0.155</v>
      </c>
      <c r="F101" s="240">
        <v>0.31</v>
      </c>
      <c r="G101" s="306"/>
      <c r="H101" s="144"/>
    </row>
    <row r="102" spans="1:8" ht="15.75">
      <c r="A102" s="214">
        <f t="shared" si="1"/>
        <v>14.599999999999998</v>
      </c>
      <c r="B102" s="242"/>
      <c r="C102" s="66" t="s">
        <v>23</v>
      </c>
      <c r="D102" s="53" t="s">
        <v>124</v>
      </c>
      <c r="E102" s="230">
        <f>F102/F96</f>
        <v>0.25</v>
      </c>
      <c r="F102" s="240">
        <v>0.5</v>
      </c>
      <c r="G102" s="306"/>
      <c r="H102" s="144"/>
    </row>
    <row r="103" spans="1:8" ht="15.75">
      <c r="A103" s="214">
        <f t="shared" si="1"/>
        <v>14.699999999999998</v>
      </c>
      <c r="B103" s="242"/>
      <c r="C103" s="66" t="s">
        <v>24</v>
      </c>
      <c r="D103" s="53" t="s">
        <v>45</v>
      </c>
      <c r="E103" s="230">
        <f>F103/F96</f>
        <v>2</v>
      </c>
      <c r="F103" s="240">
        <v>4</v>
      </c>
      <c r="G103" s="306"/>
      <c r="H103" s="144"/>
    </row>
    <row r="104" spans="1:8" ht="15.75">
      <c r="A104" s="214">
        <f t="shared" si="1"/>
        <v>14.799999999999997</v>
      </c>
      <c r="B104" s="242"/>
      <c r="C104" s="66" t="s">
        <v>135</v>
      </c>
      <c r="D104" s="53" t="s">
        <v>45</v>
      </c>
      <c r="E104" s="230">
        <f>F104/F96</f>
        <v>1</v>
      </c>
      <c r="F104" s="240">
        <v>2</v>
      </c>
      <c r="G104" s="306"/>
      <c r="H104" s="144"/>
    </row>
    <row r="105" spans="1:8" ht="16.5" thickBot="1">
      <c r="A105" s="26">
        <f t="shared" si="1"/>
        <v>14.899999999999997</v>
      </c>
      <c r="B105" s="243"/>
      <c r="C105" s="69" t="s">
        <v>32</v>
      </c>
      <c r="D105" s="55" t="s">
        <v>10</v>
      </c>
      <c r="E105" s="244">
        <f>F105/F96</f>
        <v>0.25</v>
      </c>
      <c r="F105" s="245">
        <v>0.5</v>
      </c>
      <c r="G105" s="307"/>
      <c r="H105" s="285"/>
    </row>
    <row r="106" spans="1:8" ht="31.5" customHeight="1" thickBot="1">
      <c r="A106" s="217">
        <f>A105+0.1</f>
        <v>14.999999999999996</v>
      </c>
      <c r="B106" s="234" t="s">
        <v>25</v>
      </c>
      <c r="C106" s="249" t="s">
        <v>136</v>
      </c>
      <c r="D106" s="50" t="s">
        <v>45</v>
      </c>
      <c r="E106" s="235"/>
      <c r="F106" s="247">
        <v>1</v>
      </c>
      <c r="G106" s="304"/>
      <c r="H106" s="287"/>
    </row>
    <row r="107" spans="1:8" ht="15.75">
      <c r="A107" s="105">
        <f t="shared" si="1"/>
        <v>15.099999999999996</v>
      </c>
      <c r="B107" s="237"/>
      <c r="C107" s="201" t="s">
        <v>12</v>
      </c>
      <c r="D107" s="51" t="s">
        <v>13</v>
      </c>
      <c r="E107" s="227">
        <f>F107/F106</f>
        <v>4.2</v>
      </c>
      <c r="F107" s="238">
        <v>4.2</v>
      </c>
      <c r="G107" s="305"/>
      <c r="H107" s="144"/>
    </row>
    <row r="108" spans="1:8" ht="15.75">
      <c r="A108" s="214">
        <f t="shared" si="1"/>
        <v>15.199999999999996</v>
      </c>
      <c r="B108" s="242"/>
      <c r="C108" s="66" t="s">
        <v>46</v>
      </c>
      <c r="D108" s="53" t="s">
        <v>15</v>
      </c>
      <c r="E108" s="248">
        <f>F108/F106</f>
        <v>0.48</v>
      </c>
      <c r="F108" s="240">
        <v>0.48</v>
      </c>
      <c r="G108" s="306"/>
      <c r="H108" s="144"/>
    </row>
    <row r="109" spans="1:8" ht="15.75">
      <c r="A109" s="214">
        <f t="shared" si="1"/>
        <v>15.299999999999995</v>
      </c>
      <c r="B109" s="242"/>
      <c r="C109" s="66" t="s">
        <v>141</v>
      </c>
      <c r="D109" s="53" t="s">
        <v>45</v>
      </c>
      <c r="E109" s="230">
        <f>F109/F106</f>
        <v>4</v>
      </c>
      <c r="F109" s="240">
        <v>4</v>
      </c>
      <c r="G109" s="306"/>
      <c r="H109" s="144"/>
    </row>
    <row r="110" spans="1:8" ht="15.75">
      <c r="A110" s="214">
        <f t="shared" si="1"/>
        <v>15.399999999999995</v>
      </c>
      <c r="B110" s="242"/>
      <c r="C110" s="66" t="s">
        <v>23</v>
      </c>
      <c r="D110" s="53" t="s">
        <v>17</v>
      </c>
      <c r="E110" s="230">
        <f>F110/F106</f>
        <v>0.2</v>
      </c>
      <c r="F110" s="240">
        <v>0.2</v>
      </c>
      <c r="G110" s="306"/>
      <c r="H110" s="144"/>
    </row>
    <row r="111" spans="1:8" ht="15.75">
      <c r="A111" s="214">
        <f t="shared" si="1"/>
        <v>15.499999999999995</v>
      </c>
      <c r="B111" s="242"/>
      <c r="C111" s="66" t="s">
        <v>24</v>
      </c>
      <c r="D111" s="53" t="s">
        <v>45</v>
      </c>
      <c r="E111" s="230">
        <f>F111/F106</f>
        <v>2</v>
      </c>
      <c r="F111" s="240">
        <v>2</v>
      </c>
      <c r="G111" s="306"/>
      <c r="H111" s="144"/>
    </row>
    <row r="112" spans="1:8" ht="16.5" thickBot="1">
      <c r="A112" s="26">
        <f t="shared" si="1"/>
        <v>15.599999999999994</v>
      </c>
      <c r="B112" s="243"/>
      <c r="C112" s="69" t="s">
        <v>18</v>
      </c>
      <c r="D112" s="55" t="s">
        <v>10</v>
      </c>
      <c r="E112" s="244">
        <f>F112/F106</f>
        <v>0.3</v>
      </c>
      <c r="F112" s="245">
        <v>0.3</v>
      </c>
      <c r="G112" s="307"/>
      <c r="H112" s="285"/>
    </row>
    <row r="113" spans="1:8" ht="45.75" thickBot="1">
      <c r="A113" s="217">
        <v>16</v>
      </c>
      <c r="B113" s="250" t="s">
        <v>29</v>
      </c>
      <c r="C113" s="251" t="s">
        <v>137</v>
      </c>
      <c r="D113" s="50" t="s">
        <v>9</v>
      </c>
      <c r="E113" s="235"/>
      <c r="F113" s="50">
        <v>240</v>
      </c>
      <c r="G113" s="308"/>
      <c r="H113" s="287"/>
    </row>
    <row r="114" spans="1:8" ht="15">
      <c r="A114" s="105">
        <f t="shared" si="1"/>
        <v>16.1</v>
      </c>
      <c r="B114" s="51"/>
      <c r="C114" s="201" t="s">
        <v>12</v>
      </c>
      <c r="D114" s="51" t="s">
        <v>13</v>
      </c>
      <c r="E114" s="252">
        <v>0.68</v>
      </c>
      <c r="F114" s="51">
        <f>F113*E114</f>
        <v>163.20000000000002</v>
      </c>
      <c r="G114" s="283"/>
      <c r="H114" s="144"/>
    </row>
    <row r="115" spans="1:8" ht="15">
      <c r="A115" s="214">
        <f t="shared" si="1"/>
        <v>16.200000000000003</v>
      </c>
      <c r="B115" s="53"/>
      <c r="C115" s="66" t="s">
        <v>16</v>
      </c>
      <c r="D115" s="53" t="s">
        <v>10</v>
      </c>
      <c r="E115" s="253">
        <v>0.0003</v>
      </c>
      <c r="F115" s="53">
        <f>F113*E115</f>
        <v>0.072</v>
      </c>
      <c r="G115" s="309"/>
      <c r="H115" s="144"/>
    </row>
    <row r="116" spans="1:8" ht="21.75" customHeight="1">
      <c r="A116" s="214">
        <f t="shared" si="1"/>
        <v>16.300000000000004</v>
      </c>
      <c r="B116" s="53"/>
      <c r="C116" s="66" t="s">
        <v>30</v>
      </c>
      <c r="D116" s="53" t="s">
        <v>17</v>
      </c>
      <c r="E116" s="253">
        <v>0.251</v>
      </c>
      <c r="F116" s="53">
        <f>F113*E116</f>
        <v>60.24</v>
      </c>
      <c r="G116" s="310"/>
      <c r="H116" s="144"/>
    </row>
    <row r="117" spans="1:8" ht="15">
      <c r="A117" s="214">
        <f t="shared" si="1"/>
        <v>16.400000000000006</v>
      </c>
      <c r="B117" s="53"/>
      <c r="C117" s="66" t="s">
        <v>27</v>
      </c>
      <c r="D117" s="53" t="s">
        <v>17</v>
      </c>
      <c r="E117" s="253">
        <v>0.027</v>
      </c>
      <c r="F117" s="53">
        <f>F113*E117</f>
        <v>6.4799999999999995</v>
      </c>
      <c r="G117" s="310"/>
      <c r="H117" s="144"/>
    </row>
    <row r="118" spans="1:8" ht="15">
      <c r="A118" s="214">
        <f t="shared" si="1"/>
        <v>16.500000000000007</v>
      </c>
      <c r="B118" s="53"/>
      <c r="C118" s="66" t="s">
        <v>31</v>
      </c>
      <c r="D118" s="53" t="s">
        <v>17</v>
      </c>
      <c r="E118" s="253">
        <v>0.15</v>
      </c>
      <c r="F118" s="232">
        <f>F113*E118</f>
        <v>36</v>
      </c>
      <c r="G118" s="310"/>
      <c r="H118" s="144"/>
    </row>
    <row r="119" spans="1:8" ht="15.75" thickBot="1">
      <c r="A119" s="26">
        <f t="shared" si="1"/>
        <v>16.60000000000001</v>
      </c>
      <c r="B119" s="55"/>
      <c r="C119" s="69" t="s">
        <v>32</v>
      </c>
      <c r="D119" s="55" t="s">
        <v>10</v>
      </c>
      <c r="E119" s="254">
        <v>0.009</v>
      </c>
      <c r="F119" s="55">
        <f>F113*E119</f>
        <v>2.1599999999999997</v>
      </c>
      <c r="G119" s="311"/>
      <c r="H119" s="285"/>
    </row>
    <row r="120" spans="1:8" ht="49.5" customHeight="1" thickBot="1">
      <c r="A120" s="217">
        <v>17</v>
      </c>
      <c r="B120" s="255" t="s">
        <v>89</v>
      </c>
      <c r="C120" s="251" t="s">
        <v>211</v>
      </c>
      <c r="D120" s="50" t="s">
        <v>53</v>
      </c>
      <c r="E120" s="256"/>
      <c r="F120" s="50">
        <v>0.176</v>
      </c>
      <c r="G120" s="312"/>
      <c r="H120" s="287"/>
    </row>
    <row r="121" spans="1:8" ht="15.75">
      <c r="A121" s="105">
        <f t="shared" si="1"/>
        <v>17.1</v>
      </c>
      <c r="B121" s="237"/>
      <c r="C121" s="201" t="s">
        <v>12</v>
      </c>
      <c r="D121" s="51" t="s">
        <v>13</v>
      </c>
      <c r="E121" s="257">
        <f>F121/F120</f>
        <v>0.5681818181818182</v>
      </c>
      <c r="F121" s="238">
        <v>0.1</v>
      </c>
      <c r="G121" s="305"/>
      <c r="H121" s="144"/>
    </row>
    <row r="122" spans="1:8" ht="15">
      <c r="A122" s="214">
        <f t="shared" si="1"/>
        <v>17.200000000000003</v>
      </c>
      <c r="B122" s="230"/>
      <c r="C122" s="66" t="s">
        <v>46</v>
      </c>
      <c r="D122" s="53" t="s">
        <v>15</v>
      </c>
      <c r="E122" s="248">
        <f>F122/F120</f>
        <v>0.02159090909090909</v>
      </c>
      <c r="F122" s="240">
        <v>0.0038</v>
      </c>
      <c r="G122" s="306"/>
      <c r="H122" s="144"/>
    </row>
    <row r="123" spans="1:8" ht="15">
      <c r="A123" s="214">
        <f t="shared" si="1"/>
        <v>17.300000000000004</v>
      </c>
      <c r="B123" s="230"/>
      <c r="C123" s="66" t="s">
        <v>142</v>
      </c>
      <c r="D123" s="53" t="s">
        <v>22</v>
      </c>
      <c r="E123" s="248">
        <f>F123/F120</f>
        <v>156.81818181818184</v>
      </c>
      <c r="F123" s="240">
        <v>27.6</v>
      </c>
      <c r="G123" s="306"/>
      <c r="H123" s="144"/>
    </row>
    <row r="124" spans="1:8" ht="15.75" thickBot="1">
      <c r="A124" s="214">
        <f t="shared" si="1"/>
        <v>17.400000000000006</v>
      </c>
      <c r="B124" s="230"/>
      <c r="C124" s="66" t="s">
        <v>32</v>
      </c>
      <c r="D124" s="53" t="s">
        <v>10</v>
      </c>
      <c r="E124" s="248">
        <f>F124/F120</f>
        <v>0.025568181818181816</v>
      </c>
      <c r="F124" s="258">
        <v>0.0045</v>
      </c>
      <c r="G124" s="306"/>
      <c r="H124" s="180"/>
    </row>
    <row r="125" spans="1:8" ht="30.75" thickBot="1">
      <c r="A125" s="259">
        <v>18</v>
      </c>
      <c r="B125" s="260" t="s">
        <v>89</v>
      </c>
      <c r="C125" s="261" t="s">
        <v>212</v>
      </c>
      <c r="D125" s="262" t="s">
        <v>9</v>
      </c>
      <c r="E125" s="262"/>
      <c r="F125" s="262">
        <v>338.2</v>
      </c>
      <c r="G125" s="313"/>
      <c r="H125" s="314"/>
    </row>
    <row r="126" spans="1:8" ht="15">
      <c r="A126" s="105">
        <f t="shared" si="1"/>
        <v>18.1</v>
      </c>
      <c r="B126" s="105" t="s">
        <v>183</v>
      </c>
      <c r="C126" s="263" t="s">
        <v>12</v>
      </c>
      <c r="D126" s="264" t="s">
        <v>13</v>
      </c>
      <c r="E126" s="82">
        <v>0.75</v>
      </c>
      <c r="F126" s="265">
        <f>F125*E126</f>
        <v>253.64999999999998</v>
      </c>
      <c r="G126" s="315"/>
      <c r="H126" s="159"/>
    </row>
    <row r="127" spans="1:8" ht="15">
      <c r="A127" s="214">
        <f t="shared" si="1"/>
        <v>18.200000000000003</v>
      </c>
      <c r="B127" s="214"/>
      <c r="C127" s="266" t="s">
        <v>46</v>
      </c>
      <c r="D127" s="267" t="s">
        <v>15</v>
      </c>
      <c r="E127" s="267">
        <v>0.0075</v>
      </c>
      <c r="F127" s="268">
        <f>F125*E127</f>
        <v>2.5364999999999998</v>
      </c>
      <c r="G127" s="316"/>
      <c r="H127" s="153"/>
    </row>
    <row r="128" spans="1:8" ht="25.5">
      <c r="A128" s="214">
        <f t="shared" si="1"/>
        <v>18.300000000000004</v>
      </c>
      <c r="B128" s="214"/>
      <c r="C128" s="266" t="s">
        <v>155</v>
      </c>
      <c r="D128" s="267" t="s">
        <v>9</v>
      </c>
      <c r="E128" s="267">
        <v>1</v>
      </c>
      <c r="F128" s="268">
        <f>F125*E128</f>
        <v>338.2</v>
      </c>
      <c r="G128" s="316"/>
      <c r="H128" s="153"/>
    </row>
    <row r="129" spans="1:8" ht="15.75">
      <c r="A129" s="214">
        <f t="shared" si="1"/>
        <v>18.400000000000006</v>
      </c>
      <c r="B129" s="214"/>
      <c r="C129" s="126" t="s">
        <v>156</v>
      </c>
      <c r="D129" s="126" t="s">
        <v>17</v>
      </c>
      <c r="E129" s="126">
        <v>0.5</v>
      </c>
      <c r="F129" s="126">
        <f>F125*E129</f>
        <v>169.1</v>
      </c>
      <c r="G129" s="294"/>
      <c r="H129" s="153"/>
    </row>
    <row r="130" spans="1:8" ht="16.5" thickBot="1">
      <c r="A130" s="26">
        <f t="shared" si="1"/>
        <v>18.500000000000007</v>
      </c>
      <c r="B130" s="26"/>
      <c r="C130" s="216" t="s">
        <v>18</v>
      </c>
      <c r="D130" s="216" t="s">
        <v>98</v>
      </c>
      <c r="E130" s="216">
        <v>0.018</v>
      </c>
      <c r="F130" s="216">
        <f>F125*E130</f>
        <v>6.087599999999999</v>
      </c>
      <c r="G130" s="295"/>
      <c r="H130" s="155"/>
    </row>
    <row r="131" spans="1:8" ht="30.75" thickBot="1">
      <c r="A131" s="269">
        <v>19</v>
      </c>
      <c r="B131" s="72" t="s">
        <v>223</v>
      </c>
      <c r="C131" s="73" t="s">
        <v>218</v>
      </c>
      <c r="D131" s="74" t="s">
        <v>14</v>
      </c>
      <c r="E131" s="75"/>
      <c r="F131" s="76">
        <v>5</v>
      </c>
      <c r="G131" s="156"/>
      <c r="H131" s="157"/>
    </row>
    <row r="132" spans="1:8" ht="15">
      <c r="A132" s="105">
        <f t="shared" si="1"/>
        <v>19.1</v>
      </c>
      <c r="B132" s="77"/>
      <c r="C132" s="78" t="s">
        <v>12</v>
      </c>
      <c r="D132" s="79" t="s">
        <v>13</v>
      </c>
      <c r="E132" s="80">
        <v>3.4</v>
      </c>
      <c r="F132" s="81">
        <f>F131*E132</f>
        <v>17</v>
      </c>
      <c r="G132" s="158"/>
      <c r="H132" s="159"/>
    </row>
    <row r="133" spans="1:8" ht="15">
      <c r="A133" s="214">
        <f t="shared" si="1"/>
        <v>19.200000000000003</v>
      </c>
      <c r="B133" s="83"/>
      <c r="C133" s="84" t="s">
        <v>16</v>
      </c>
      <c r="D133" s="85" t="s">
        <v>15</v>
      </c>
      <c r="E133" s="86">
        <v>0.2</v>
      </c>
      <c r="F133" s="87">
        <f>F131*E133</f>
        <v>1</v>
      </c>
      <c r="G133" s="160"/>
      <c r="H133" s="153"/>
    </row>
    <row r="134" spans="1:8" ht="15">
      <c r="A134" s="214">
        <f t="shared" si="1"/>
        <v>19.300000000000004</v>
      </c>
      <c r="B134" s="83"/>
      <c r="C134" s="84" t="s">
        <v>219</v>
      </c>
      <c r="D134" s="85" t="s">
        <v>161</v>
      </c>
      <c r="E134" s="86">
        <v>5.4</v>
      </c>
      <c r="F134" s="87">
        <f>F131*E134</f>
        <v>27</v>
      </c>
      <c r="G134" s="160"/>
      <c r="H134" s="153"/>
    </row>
    <row r="135" spans="1:8" ht="15">
      <c r="A135" s="214">
        <f t="shared" si="1"/>
        <v>19.400000000000006</v>
      </c>
      <c r="B135" s="83"/>
      <c r="C135" s="84" t="s">
        <v>220</v>
      </c>
      <c r="D135" s="85" t="s">
        <v>161</v>
      </c>
      <c r="E135" s="86">
        <v>10.8</v>
      </c>
      <c r="F135" s="87">
        <f>F131*E135</f>
        <v>54</v>
      </c>
      <c r="G135" s="160"/>
      <c r="H135" s="153"/>
    </row>
    <row r="136" spans="1:8" ht="15">
      <c r="A136" s="214">
        <f t="shared" si="1"/>
        <v>19.500000000000007</v>
      </c>
      <c r="B136" s="83"/>
      <c r="C136" s="84" t="s">
        <v>221</v>
      </c>
      <c r="D136" s="85" t="s">
        <v>149</v>
      </c>
      <c r="E136" s="86">
        <v>12</v>
      </c>
      <c r="F136" s="87">
        <f>F131*E136</f>
        <v>60</v>
      </c>
      <c r="G136" s="160"/>
      <c r="H136" s="153"/>
    </row>
    <row r="137" spans="1:8" ht="15.75" thickBot="1">
      <c r="A137" s="26">
        <f t="shared" si="1"/>
        <v>19.60000000000001</v>
      </c>
      <c r="B137" s="88"/>
      <c r="C137" s="89" t="s">
        <v>18</v>
      </c>
      <c r="D137" s="90" t="s">
        <v>10</v>
      </c>
      <c r="E137" s="91">
        <v>0.15</v>
      </c>
      <c r="F137" s="92">
        <f>F131*E137</f>
        <v>0.75</v>
      </c>
      <c r="G137" s="161"/>
      <c r="H137" s="155"/>
    </row>
    <row r="138" spans="1:8" ht="30.75" thickBot="1">
      <c r="A138" s="269">
        <v>20</v>
      </c>
      <c r="B138" s="72" t="s">
        <v>224</v>
      </c>
      <c r="C138" s="73" t="s">
        <v>225</v>
      </c>
      <c r="D138" s="74" t="s">
        <v>9</v>
      </c>
      <c r="E138" s="75"/>
      <c r="F138" s="76">
        <v>18</v>
      </c>
      <c r="G138" s="156"/>
      <c r="H138" s="157"/>
    </row>
    <row r="139" spans="1:8" ht="15">
      <c r="A139" s="105">
        <f>A138+0.1</f>
        <v>20.1</v>
      </c>
      <c r="B139" s="77"/>
      <c r="C139" s="78" t="s">
        <v>12</v>
      </c>
      <c r="D139" s="79" t="s">
        <v>13</v>
      </c>
      <c r="E139" s="80">
        <v>0.741</v>
      </c>
      <c r="F139" s="95">
        <f>F138*E139</f>
        <v>13.338</v>
      </c>
      <c r="G139" s="158"/>
      <c r="H139" s="159"/>
    </row>
    <row r="140" spans="1:8" ht="15">
      <c r="A140" s="214">
        <f>A139+0.1</f>
        <v>20.200000000000003</v>
      </c>
      <c r="B140" s="83"/>
      <c r="C140" s="84" t="s">
        <v>16</v>
      </c>
      <c r="D140" s="85" t="s">
        <v>15</v>
      </c>
      <c r="E140" s="86">
        <v>0.001</v>
      </c>
      <c r="F140" s="96">
        <f>F138*E140</f>
        <v>0.018000000000000002</v>
      </c>
      <c r="G140" s="160"/>
      <c r="H140" s="153"/>
    </row>
    <row r="141" spans="1:8" ht="15">
      <c r="A141" s="214">
        <f>A140+0.1</f>
        <v>20.300000000000004</v>
      </c>
      <c r="B141" s="83"/>
      <c r="C141" s="84" t="s">
        <v>226</v>
      </c>
      <c r="D141" s="85" t="s">
        <v>17</v>
      </c>
      <c r="E141" s="86">
        <v>0.255</v>
      </c>
      <c r="F141" s="97">
        <f>F138*E141</f>
        <v>4.59</v>
      </c>
      <c r="G141" s="160"/>
      <c r="H141" s="153"/>
    </row>
    <row r="142" spans="1:8" ht="15">
      <c r="A142" s="214">
        <f>A141+0.1</f>
        <v>20.400000000000006</v>
      </c>
      <c r="B142" s="83"/>
      <c r="C142" s="84" t="s">
        <v>27</v>
      </c>
      <c r="D142" s="85" t="s">
        <v>17</v>
      </c>
      <c r="E142" s="86">
        <v>0.127</v>
      </c>
      <c r="F142" s="97">
        <f>F138*E142</f>
        <v>2.286</v>
      </c>
      <c r="G142" s="160"/>
      <c r="H142" s="153"/>
    </row>
    <row r="143" spans="1:8" ht="15">
      <c r="A143" s="214">
        <f>A142+0.1</f>
        <v>20.500000000000007</v>
      </c>
      <c r="B143" s="83"/>
      <c r="C143" s="84" t="s">
        <v>18</v>
      </c>
      <c r="D143" s="85" t="s">
        <v>10</v>
      </c>
      <c r="E143" s="86">
        <v>0.017</v>
      </c>
      <c r="F143" s="97">
        <f>F138*E143</f>
        <v>0.30600000000000005</v>
      </c>
      <c r="G143" s="160"/>
      <c r="H143" s="153"/>
    </row>
    <row r="144" spans="1:8" ht="15">
      <c r="A144" s="270"/>
      <c r="B144" s="271"/>
      <c r="C144" s="233" t="s">
        <v>8</v>
      </c>
      <c r="D144" s="179"/>
      <c r="E144" s="320"/>
      <c r="F144" s="320"/>
      <c r="G144" s="309"/>
      <c r="H144" s="180"/>
    </row>
    <row r="145" spans="1:8" ht="15">
      <c r="A145" s="270"/>
      <c r="B145" s="271"/>
      <c r="C145" s="233" t="s">
        <v>65</v>
      </c>
      <c r="D145" s="179"/>
      <c r="E145" s="320"/>
      <c r="F145" s="320"/>
      <c r="G145" s="283"/>
      <c r="H145" s="144"/>
    </row>
    <row r="146" spans="1:8" ht="15">
      <c r="A146" s="270"/>
      <c r="B146" s="271"/>
      <c r="C146" s="233" t="s">
        <v>66</v>
      </c>
      <c r="D146" s="179"/>
      <c r="E146" s="320"/>
      <c r="F146" s="320"/>
      <c r="G146" s="283"/>
      <c r="H146" s="144"/>
    </row>
    <row r="147" spans="1:8" ht="15">
      <c r="A147" s="270"/>
      <c r="B147" s="271"/>
      <c r="C147" s="233" t="s">
        <v>46</v>
      </c>
      <c r="D147" s="179"/>
      <c r="E147" s="320"/>
      <c r="F147" s="320"/>
      <c r="G147" s="283"/>
      <c r="H147" s="144"/>
    </row>
    <row r="148" spans="1:8" ht="15">
      <c r="A148" s="272"/>
      <c r="B148" s="271"/>
      <c r="C148" s="273" t="s">
        <v>62</v>
      </c>
      <c r="D148" s="321" t="s">
        <v>228</v>
      </c>
      <c r="E148" s="322"/>
      <c r="F148" s="323"/>
      <c r="G148" s="317"/>
      <c r="H148" s="180"/>
    </row>
    <row r="149" spans="1:8" ht="15">
      <c r="A149" s="125"/>
      <c r="B149" s="274"/>
      <c r="C149" s="275" t="s">
        <v>8</v>
      </c>
      <c r="D149" s="324"/>
      <c r="E149" s="324"/>
      <c r="F149" s="325"/>
      <c r="G149" s="179"/>
      <c r="H149" s="318"/>
    </row>
    <row r="150" spans="1:8" ht="15">
      <c r="A150" s="124"/>
      <c r="B150" s="276"/>
      <c r="C150" s="277" t="s">
        <v>64</v>
      </c>
      <c r="D150" s="326" t="s">
        <v>228</v>
      </c>
      <c r="E150" s="327"/>
      <c r="F150" s="178"/>
      <c r="G150" s="178"/>
      <c r="H150" s="319"/>
    </row>
    <row r="151" spans="1:8" ht="20.25" customHeight="1">
      <c r="A151" s="125"/>
      <c r="B151" s="278"/>
      <c r="C151" s="279" t="s">
        <v>8</v>
      </c>
      <c r="D151" s="328"/>
      <c r="E151" s="328"/>
      <c r="F151" s="179"/>
      <c r="G151" s="179"/>
      <c r="H151" s="318"/>
    </row>
    <row r="152" spans="1:8" ht="18" customHeight="1">
      <c r="A152" s="125"/>
      <c r="B152" s="278"/>
      <c r="C152" s="279" t="s">
        <v>63</v>
      </c>
      <c r="D152" s="329" t="s">
        <v>228</v>
      </c>
      <c r="E152" s="328"/>
      <c r="F152" s="179"/>
      <c r="G152" s="179"/>
      <c r="H152" s="318"/>
    </row>
    <row r="153" spans="1:8" ht="19.5" customHeight="1">
      <c r="A153" s="13"/>
      <c r="B153" s="280"/>
      <c r="C153" s="279" t="s">
        <v>8</v>
      </c>
      <c r="D153" s="328"/>
      <c r="E153" s="328"/>
      <c r="F153" s="179"/>
      <c r="G153" s="179"/>
      <c r="H153" s="318"/>
    </row>
  </sheetData>
  <sheetProtection password="EEA0" sheet="1"/>
  <mergeCells count="17">
    <mergeCell ref="A10:H10"/>
    <mergeCell ref="A13:A14"/>
    <mergeCell ref="B13:B14"/>
    <mergeCell ref="C13:C14"/>
    <mergeCell ref="D13:D14"/>
    <mergeCell ref="E13:F13"/>
    <mergeCell ref="G13:H13"/>
    <mergeCell ref="A1:H1"/>
    <mergeCell ref="C2:H2"/>
    <mergeCell ref="C3:H3"/>
    <mergeCell ref="A6:H6"/>
    <mergeCell ref="A8:H8"/>
    <mergeCell ref="B9:H9"/>
    <mergeCell ref="G4:H4"/>
    <mergeCell ref="G5:H5"/>
    <mergeCell ref="C4:E4"/>
    <mergeCell ref="C5:E5"/>
  </mergeCells>
  <printOptions/>
  <pageMargins left="0.15748031496062992" right="0" top="0.5905511811023623" bottom="0.3937007874015748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7.625" style="331" customWidth="1"/>
    <col min="2" max="2" width="8.75390625" style="331" customWidth="1"/>
    <col min="3" max="3" width="33.00390625" style="331" customWidth="1"/>
    <col min="4" max="4" width="8.875" style="331" customWidth="1"/>
    <col min="5" max="5" width="8.00390625" style="331" customWidth="1"/>
    <col min="6" max="6" width="9.875" style="331" customWidth="1"/>
    <col min="7" max="7" width="9.125" style="331" customWidth="1"/>
    <col min="8" max="8" width="12.25390625" style="331" customWidth="1"/>
    <col min="9" max="16384" width="9.125" style="331" customWidth="1"/>
  </cols>
  <sheetData>
    <row r="1" spans="1:10" ht="46.5" customHeight="1">
      <c r="A1" s="182" t="s">
        <v>165</v>
      </c>
      <c r="B1" s="183"/>
      <c r="C1" s="183"/>
      <c r="D1" s="183"/>
      <c r="E1" s="183"/>
      <c r="F1" s="183"/>
      <c r="G1" s="183"/>
      <c r="H1" s="183"/>
      <c r="I1" s="330"/>
      <c r="J1" s="330"/>
    </row>
    <row r="2" spans="1:8" ht="15">
      <c r="A2" s="332" t="s">
        <v>186</v>
      </c>
      <c r="B2" s="332"/>
      <c r="C2" s="332"/>
      <c r="D2" s="332"/>
      <c r="E2" s="332"/>
      <c r="F2" s="332"/>
      <c r="G2" s="332"/>
      <c r="H2" s="332"/>
    </row>
    <row r="3" spans="1:8" ht="15">
      <c r="A3" s="333" t="s">
        <v>33</v>
      </c>
      <c r="B3" s="333"/>
      <c r="C3" s="333"/>
      <c r="D3" s="333"/>
      <c r="E3" s="333"/>
      <c r="F3" s="333"/>
      <c r="G3" s="333"/>
      <c r="H3" s="333"/>
    </row>
    <row r="4" spans="1:8" ht="15">
      <c r="A4" s="334"/>
      <c r="B4" s="335" t="s">
        <v>34</v>
      </c>
      <c r="C4" s="335"/>
      <c r="D4" s="384"/>
      <c r="E4" s="384"/>
      <c r="F4" s="335" t="s">
        <v>202</v>
      </c>
      <c r="G4" s="335"/>
      <c r="H4" s="335"/>
    </row>
    <row r="5" spans="1:8" ht="15">
      <c r="A5" s="334"/>
      <c r="B5" s="335" t="s">
        <v>35</v>
      </c>
      <c r="C5" s="335"/>
      <c r="D5" s="384"/>
      <c r="E5" s="384"/>
      <c r="F5" s="335" t="s">
        <v>203</v>
      </c>
      <c r="G5" s="335"/>
      <c r="H5" s="335"/>
    </row>
    <row r="6" spans="1:8" ht="15">
      <c r="A6" s="336" t="s">
        <v>36</v>
      </c>
      <c r="B6" s="336"/>
      <c r="C6" s="336"/>
      <c r="D6" s="337"/>
      <c r="E6" s="337"/>
      <c r="F6" s="338"/>
      <c r="G6" s="339"/>
      <c r="H6" s="340"/>
    </row>
    <row r="7" spans="1:8" ht="27" customHeight="1">
      <c r="A7" s="341" t="s">
        <v>0</v>
      </c>
      <c r="B7" s="342" t="s">
        <v>37</v>
      </c>
      <c r="C7" s="341" t="s">
        <v>38</v>
      </c>
      <c r="D7" s="342" t="s">
        <v>39</v>
      </c>
      <c r="E7" s="341" t="s">
        <v>4</v>
      </c>
      <c r="F7" s="343"/>
      <c r="G7" s="341" t="s">
        <v>21</v>
      </c>
      <c r="H7" s="343"/>
    </row>
    <row r="8" spans="1:8" ht="69.75">
      <c r="A8" s="343"/>
      <c r="B8" s="343"/>
      <c r="C8" s="343"/>
      <c r="D8" s="343"/>
      <c r="E8" s="344" t="s">
        <v>40</v>
      </c>
      <c r="F8" s="344" t="s">
        <v>41</v>
      </c>
      <c r="G8" s="344" t="s">
        <v>40</v>
      </c>
      <c r="H8" s="345" t="s">
        <v>42</v>
      </c>
    </row>
    <row r="9" spans="1:8" ht="15.75" thickBot="1">
      <c r="A9" s="346">
        <v>1</v>
      </c>
      <c r="B9" s="346">
        <v>2</v>
      </c>
      <c r="C9" s="346">
        <v>3</v>
      </c>
      <c r="D9" s="346">
        <v>4</v>
      </c>
      <c r="E9" s="346">
        <v>5</v>
      </c>
      <c r="F9" s="346">
        <v>6</v>
      </c>
      <c r="G9" s="346">
        <v>7</v>
      </c>
      <c r="H9" s="347">
        <v>8</v>
      </c>
    </row>
    <row r="10" spans="1:8" ht="15.75" thickBot="1">
      <c r="A10" s="348">
        <v>1</v>
      </c>
      <c r="B10" s="116" t="s">
        <v>43</v>
      </c>
      <c r="C10" s="117" t="s">
        <v>44</v>
      </c>
      <c r="D10" s="349" t="s">
        <v>45</v>
      </c>
      <c r="E10" s="350"/>
      <c r="F10" s="351">
        <v>4</v>
      </c>
      <c r="G10" s="385"/>
      <c r="H10" s="386"/>
    </row>
    <row r="11" spans="1:8" ht="15">
      <c r="A11" s="352">
        <f>A10+0.1</f>
        <v>1.1</v>
      </c>
      <c r="B11" s="239"/>
      <c r="C11" s="239" t="s">
        <v>12</v>
      </c>
      <c r="D11" s="353" t="s">
        <v>13</v>
      </c>
      <c r="E11" s="353">
        <v>8.4</v>
      </c>
      <c r="F11" s="354">
        <f>F10*E11</f>
        <v>33.6</v>
      </c>
      <c r="G11" s="387"/>
      <c r="H11" s="388"/>
    </row>
    <row r="12" spans="1:8" ht="15">
      <c r="A12" s="352">
        <f>A11+0.1</f>
        <v>1.2000000000000002</v>
      </c>
      <c r="B12" s="241"/>
      <c r="C12" s="241" t="s">
        <v>46</v>
      </c>
      <c r="D12" s="355" t="s">
        <v>10</v>
      </c>
      <c r="E12" s="355">
        <v>3.3</v>
      </c>
      <c r="F12" s="356">
        <f>F10*E12</f>
        <v>13.2</v>
      </c>
      <c r="G12" s="389"/>
      <c r="H12" s="390"/>
    </row>
    <row r="13" spans="1:8" ht="30">
      <c r="A13" s="352">
        <f>A12+0.1</f>
        <v>1.3000000000000003</v>
      </c>
      <c r="B13" s="246"/>
      <c r="C13" s="246" t="s">
        <v>157</v>
      </c>
      <c r="D13" s="357" t="s">
        <v>45</v>
      </c>
      <c r="E13" s="357"/>
      <c r="F13" s="358">
        <v>4</v>
      </c>
      <c r="G13" s="391"/>
      <c r="H13" s="392"/>
    </row>
    <row r="14" spans="1:8" ht="18.75" customHeight="1" thickBot="1">
      <c r="A14" s="352">
        <f>A13+0.1</f>
        <v>1.4000000000000004</v>
      </c>
      <c r="B14" s="241"/>
      <c r="C14" s="241" t="s">
        <v>18</v>
      </c>
      <c r="D14" s="355" t="s">
        <v>10</v>
      </c>
      <c r="E14" s="355">
        <v>1.5</v>
      </c>
      <c r="F14" s="355">
        <f>F10*E14</f>
        <v>6</v>
      </c>
      <c r="G14" s="393"/>
      <c r="H14" s="390"/>
    </row>
    <row r="15" spans="1:8" ht="30.75" thickBot="1">
      <c r="A15" s="348">
        <v>2</v>
      </c>
      <c r="B15" s="116" t="s">
        <v>48</v>
      </c>
      <c r="C15" s="117" t="s">
        <v>49</v>
      </c>
      <c r="D15" s="349" t="s">
        <v>19</v>
      </c>
      <c r="E15" s="350"/>
      <c r="F15" s="351">
        <v>2</v>
      </c>
      <c r="G15" s="385"/>
      <c r="H15" s="386"/>
    </row>
    <row r="16" spans="1:8" ht="15.75" thickBot="1">
      <c r="A16" s="359">
        <v>2.1</v>
      </c>
      <c r="B16" s="360"/>
      <c r="C16" s="360" t="s">
        <v>12</v>
      </c>
      <c r="D16" s="361" t="s">
        <v>13</v>
      </c>
      <c r="E16" s="361">
        <v>3.88</v>
      </c>
      <c r="F16" s="362">
        <f>F15*E16</f>
        <v>7.76</v>
      </c>
      <c r="G16" s="394"/>
      <c r="H16" s="395"/>
    </row>
    <row r="17" spans="1:8" ht="30.75" thickBot="1">
      <c r="A17" s="348">
        <v>3</v>
      </c>
      <c r="B17" s="116" t="s">
        <v>50</v>
      </c>
      <c r="C17" s="117" t="s">
        <v>51</v>
      </c>
      <c r="D17" s="349" t="s">
        <v>19</v>
      </c>
      <c r="E17" s="350"/>
      <c r="F17" s="363">
        <v>1.5</v>
      </c>
      <c r="G17" s="385"/>
      <c r="H17" s="386"/>
    </row>
    <row r="18" spans="1:8" ht="15">
      <c r="A18" s="352">
        <f>A17+0.1</f>
        <v>3.1</v>
      </c>
      <c r="B18" s="239"/>
      <c r="C18" s="239" t="s">
        <v>12</v>
      </c>
      <c r="D18" s="353" t="s">
        <v>13</v>
      </c>
      <c r="E18" s="353">
        <v>4.5</v>
      </c>
      <c r="F18" s="354">
        <f>F17*E18</f>
        <v>6.75</v>
      </c>
      <c r="G18" s="387"/>
      <c r="H18" s="388"/>
    </row>
    <row r="19" spans="1:8" ht="15">
      <c r="A19" s="352">
        <f>A18+0.1</f>
        <v>3.2</v>
      </c>
      <c r="B19" s="241"/>
      <c r="C19" s="241" t="s">
        <v>46</v>
      </c>
      <c r="D19" s="355" t="s">
        <v>10</v>
      </c>
      <c r="E19" s="355">
        <v>0.37</v>
      </c>
      <c r="F19" s="355">
        <f>F17*E19</f>
        <v>0.5549999999999999</v>
      </c>
      <c r="G19" s="393"/>
      <c r="H19" s="390"/>
    </row>
    <row r="20" spans="1:8" ht="15.75" thickBot="1">
      <c r="A20" s="352">
        <f>A19+0.1</f>
        <v>3.3000000000000003</v>
      </c>
      <c r="B20" s="246"/>
      <c r="C20" s="246" t="s">
        <v>52</v>
      </c>
      <c r="D20" s="357" t="s">
        <v>19</v>
      </c>
      <c r="E20" s="357">
        <v>1.02</v>
      </c>
      <c r="F20" s="358">
        <f>F17*E20</f>
        <v>1.53</v>
      </c>
      <c r="G20" s="392"/>
      <c r="H20" s="392"/>
    </row>
    <row r="21" spans="1:8" ht="27" customHeight="1" thickBot="1">
      <c r="A21" s="348">
        <v>4</v>
      </c>
      <c r="B21" s="116" t="s">
        <v>54</v>
      </c>
      <c r="C21" s="117" t="s">
        <v>146</v>
      </c>
      <c r="D21" s="349" t="s">
        <v>53</v>
      </c>
      <c r="E21" s="350"/>
      <c r="F21" s="351">
        <v>50</v>
      </c>
      <c r="G21" s="385"/>
      <c r="H21" s="386"/>
    </row>
    <row r="22" spans="1:8" ht="15">
      <c r="A22" s="352">
        <f>A21+0.1</f>
        <v>4.1</v>
      </c>
      <c r="B22" s="239"/>
      <c r="C22" s="239" t="s">
        <v>12</v>
      </c>
      <c r="D22" s="353" t="s">
        <v>13</v>
      </c>
      <c r="E22" s="353">
        <v>0.16</v>
      </c>
      <c r="F22" s="354">
        <f>F21*E22</f>
        <v>8</v>
      </c>
      <c r="G22" s="387"/>
      <c r="H22" s="388"/>
    </row>
    <row r="23" spans="1:8" ht="15">
      <c r="A23" s="352">
        <f>A22+0.1</f>
        <v>4.199999999999999</v>
      </c>
      <c r="B23" s="241"/>
      <c r="C23" s="241" t="s">
        <v>46</v>
      </c>
      <c r="D23" s="355" t="s">
        <v>10</v>
      </c>
      <c r="E23" s="355">
        <v>0.016</v>
      </c>
      <c r="F23" s="356">
        <f>F21*E23</f>
        <v>0.8</v>
      </c>
      <c r="G23" s="389"/>
      <c r="H23" s="390"/>
    </row>
    <row r="24" spans="1:8" ht="15.75" thickBot="1">
      <c r="A24" s="352">
        <f>A23+0.1</f>
        <v>4.299999999999999</v>
      </c>
      <c r="B24" s="246"/>
      <c r="C24" s="246" t="s">
        <v>147</v>
      </c>
      <c r="D24" s="357" t="s">
        <v>53</v>
      </c>
      <c r="E24" s="357">
        <v>1</v>
      </c>
      <c r="F24" s="358">
        <f>F21*E24</f>
        <v>50</v>
      </c>
      <c r="G24" s="391"/>
      <c r="H24" s="392"/>
    </row>
    <row r="25" spans="1:8" ht="30.75" thickBot="1">
      <c r="A25" s="348">
        <v>5</v>
      </c>
      <c r="B25" s="116" t="s">
        <v>56</v>
      </c>
      <c r="C25" s="117" t="s">
        <v>154</v>
      </c>
      <c r="D25" s="349" t="s">
        <v>53</v>
      </c>
      <c r="E25" s="350"/>
      <c r="F25" s="351">
        <v>8</v>
      </c>
      <c r="G25" s="385"/>
      <c r="H25" s="386"/>
    </row>
    <row r="26" spans="1:8" ht="15">
      <c r="A26" s="352">
        <f>A25+0.1</f>
        <v>5.1</v>
      </c>
      <c r="B26" s="239"/>
      <c r="C26" s="239" t="s">
        <v>12</v>
      </c>
      <c r="D26" s="353" t="s">
        <v>13</v>
      </c>
      <c r="E26" s="353">
        <v>0.18</v>
      </c>
      <c r="F26" s="354">
        <f>F25*E26</f>
        <v>1.44</v>
      </c>
      <c r="G26" s="387"/>
      <c r="H26" s="388"/>
    </row>
    <row r="27" spans="1:8" ht="15">
      <c r="A27" s="352">
        <f>A26+0.1</f>
        <v>5.199999999999999</v>
      </c>
      <c r="B27" s="241"/>
      <c r="C27" s="241" t="s">
        <v>46</v>
      </c>
      <c r="D27" s="355" t="s">
        <v>10</v>
      </c>
      <c r="E27" s="355">
        <v>0.03</v>
      </c>
      <c r="F27" s="355">
        <f>F25*E27</f>
        <v>0.24</v>
      </c>
      <c r="G27" s="393"/>
      <c r="H27" s="390"/>
    </row>
    <row r="28" spans="1:8" ht="15.75" thickBot="1">
      <c r="A28" s="364">
        <f>A27+0.1</f>
        <v>5.299999999999999</v>
      </c>
      <c r="B28" s="246"/>
      <c r="C28" s="246" t="s">
        <v>55</v>
      </c>
      <c r="D28" s="357" t="s">
        <v>53</v>
      </c>
      <c r="E28" s="357">
        <v>1</v>
      </c>
      <c r="F28" s="357">
        <f>F25*E28</f>
        <v>8</v>
      </c>
      <c r="G28" s="396"/>
      <c r="H28" s="392"/>
    </row>
    <row r="29" spans="1:8" ht="75.75" thickBot="1">
      <c r="A29" s="348">
        <v>7</v>
      </c>
      <c r="B29" s="365" t="s">
        <v>150</v>
      </c>
      <c r="C29" s="117" t="s">
        <v>148</v>
      </c>
      <c r="D29" s="349" t="s">
        <v>149</v>
      </c>
      <c r="E29" s="350"/>
      <c r="F29" s="351">
        <v>4</v>
      </c>
      <c r="G29" s="385"/>
      <c r="H29" s="386"/>
    </row>
    <row r="30" spans="1:8" ht="15">
      <c r="A30" s="366">
        <f>A29+0.1</f>
        <v>7.1</v>
      </c>
      <c r="B30" s="367"/>
      <c r="C30" s="367" t="s">
        <v>12</v>
      </c>
      <c r="D30" s="368" t="s">
        <v>13</v>
      </c>
      <c r="E30" s="368">
        <v>8.4</v>
      </c>
      <c r="F30" s="369">
        <f>F29*E30</f>
        <v>33.6</v>
      </c>
      <c r="G30" s="387"/>
      <c r="H30" s="388"/>
    </row>
    <row r="31" spans="1:8" ht="15">
      <c r="A31" s="352">
        <f>A30+0.1</f>
        <v>7.199999999999999</v>
      </c>
      <c r="B31" s="352"/>
      <c r="C31" s="352" t="s">
        <v>46</v>
      </c>
      <c r="D31" s="355" t="s">
        <v>152</v>
      </c>
      <c r="E31" s="355">
        <v>0.124</v>
      </c>
      <c r="F31" s="370">
        <f>F29*E31</f>
        <v>0.496</v>
      </c>
      <c r="G31" s="389"/>
      <c r="H31" s="390"/>
    </row>
    <row r="32" spans="1:8" ht="15">
      <c r="A32" s="352"/>
      <c r="B32" s="366"/>
      <c r="C32" s="352" t="s">
        <v>158</v>
      </c>
      <c r="D32" s="355" t="s">
        <v>22</v>
      </c>
      <c r="E32" s="355">
        <v>1.5</v>
      </c>
      <c r="F32" s="370">
        <f>F29*E32</f>
        <v>6</v>
      </c>
      <c r="G32" s="389"/>
      <c r="H32" s="390"/>
    </row>
    <row r="33" spans="1:8" ht="15">
      <c r="A33" s="352">
        <f>A31+0.1</f>
        <v>7.299999999999999</v>
      </c>
      <c r="B33" s="366"/>
      <c r="C33" s="355" t="s">
        <v>151</v>
      </c>
      <c r="D33" s="355" t="s">
        <v>149</v>
      </c>
      <c r="E33" s="355">
        <v>1</v>
      </c>
      <c r="F33" s="355">
        <f>F29*E33</f>
        <v>4</v>
      </c>
      <c r="G33" s="393"/>
      <c r="H33" s="390"/>
    </row>
    <row r="34" spans="1:8" ht="30">
      <c r="A34" s="352">
        <f>A33+0.1</f>
        <v>7.399999999999999</v>
      </c>
      <c r="B34" s="366"/>
      <c r="C34" s="241" t="s">
        <v>47</v>
      </c>
      <c r="D34" s="355" t="s">
        <v>45</v>
      </c>
      <c r="E34" s="355"/>
      <c r="F34" s="356">
        <v>4</v>
      </c>
      <c r="G34" s="389"/>
      <c r="H34" s="390"/>
    </row>
    <row r="35" spans="1:8" ht="30.75" thickBot="1">
      <c r="A35" s="364">
        <f>A34+0.1</f>
        <v>7.499999999999998</v>
      </c>
      <c r="B35" s="367"/>
      <c r="C35" s="246" t="s">
        <v>84</v>
      </c>
      <c r="D35" s="357" t="s">
        <v>45</v>
      </c>
      <c r="E35" s="357"/>
      <c r="F35" s="358">
        <v>4</v>
      </c>
      <c r="G35" s="391"/>
      <c r="H35" s="392"/>
    </row>
    <row r="36" spans="1:8" ht="30.75" thickBot="1">
      <c r="A36" s="348">
        <v>8</v>
      </c>
      <c r="B36" s="50" t="s">
        <v>29</v>
      </c>
      <c r="C36" s="117" t="s">
        <v>153</v>
      </c>
      <c r="D36" s="349" t="s">
        <v>9</v>
      </c>
      <c r="E36" s="349"/>
      <c r="F36" s="349">
        <v>18</v>
      </c>
      <c r="G36" s="397"/>
      <c r="H36" s="398"/>
    </row>
    <row r="37" spans="1:8" ht="15">
      <c r="A37" s="239">
        <f aca="true" t="shared" si="0" ref="A37:A42">A36+0.1</f>
        <v>8.1</v>
      </c>
      <c r="B37" s="371"/>
      <c r="C37" s="201" t="s">
        <v>12</v>
      </c>
      <c r="D37" s="372" t="s">
        <v>13</v>
      </c>
      <c r="E37" s="372">
        <v>0.68</v>
      </c>
      <c r="F37" s="372">
        <f>F36*E37</f>
        <v>12.24</v>
      </c>
      <c r="G37" s="169"/>
      <c r="H37" s="399"/>
    </row>
    <row r="38" spans="1:8" ht="15">
      <c r="A38" s="241">
        <f t="shared" si="0"/>
        <v>8.2</v>
      </c>
      <c r="B38" s="246"/>
      <c r="C38" s="66" t="s">
        <v>16</v>
      </c>
      <c r="D38" s="67" t="s">
        <v>10</v>
      </c>
      <c r="E38" s="67">
        <v>0.0003</v>
      </c>
      <c r="F38" s="67">
        <f>F36*E38</f>
        <v>0.005399999999999999</v>
      </c>
      <c r="G38" s="400"/>
      <c r="H38" s="401"/>
    </row>
    <row r="39" spans="1:8" ht="15">
      <c r="A39" s="241">
        <f t="shared" si="0"/>
        <v>8.299999999999999</v>
      </c>
      <c r="B39" s="246"/>
      <c r="C39" s="66" t="s">
        <v>30</v>
      </c>
      <c r="D39" s="67" t="s">
        <v>17</v>
      </c>
      <c r="E39" s="67">
        <v>0.251</v>
      </c>
      <c r="F39" s="67">
        <f>F36*E39</f>
        <v>4.518</v>
      </c>
      <c r="G39" s="402"/>
      <c r="H39" s="401"/>
    </row>
    <row r="40" spans="1:8" ht="15">
      <c r="A40" s="241">
        <f t="shared" si="0"/>
        <v>8.399999999999999</v>
      </c>
      <c r="B40" s="246"/>
      <c r="C40" s="66" t="s">
        <v>27</v>
      </c>
      <c r="D40" s="67" t="s">
        <v>17</v>
      </c>
      <c r="E40" s="67">
        <v>0.027</v>
      </c>
      <c r="F40" s="67">
        <f>F36*E40</f>
        <v>0.486</v>
      </c>
      <c r="G40" s="402"/>
      <c r="H40" s="401"/>
    </row>
    <row r="41" spans="1:8" ht="15">
      <c r="A41" s="241">
        <f t="shared" si="0"/>
        <v>8.499999999999998</v>
      </c>
      <c r="B41" s="246"/>
      <c r="C41" s="66" t="s">
        <v>31</v>
      </c>
      <c r="D41" s="67" t="s">
        <v>17</v>
      </c>
      <c r="E41" s="67">
        <v>0.15</v>
      </c>
      <c r="F41" s="68">
        <f>F37*E41</f>
        <v>1.8359999999999999</v>
      </c>
      <c r="G41" s="402"/>
      <c r="H41" s="401"/>
    </row>
    <row r="42" spans="1:8" ht="15.75" thickBot="1">
      <c r="A42" s="246">
        <f t="shared" si="0"/>
        <v>8.599999999999998</v>
      </c>
      <c r="B42" s="246"/>
      <c r="C42" s="69" t="s">
        <v>32</v>
      </c>
      <c r="D42" s="70" t="s">
        <v>10</v>
      </c>
      <c r="E42" s="70">
        <v>0.0019</v>
      </c>
      <c r="F42" s="70">
        <f>F36*E42</f>
        <v>0.0342</v>
      </c>
      <c r="G42" s="403"/>
      <c r="H42" s="404"/>
    </row>
    <row r="43" spans="1:8" ht="22.5" customHeight="1" thickBot="1">
      <c r="A43" s="348">
        <v>9</v>
      </c>
      <c r="B43" s="117"/>
      <c r="C43" s="49" t="s">
        <v>159</v>
      </c>
      <c r="D43" s="59" t="s">
        <v>45</v>
      </c>
      <c r="E43" s="59"/>
      <c r="F43" s="59">
        <v>4</v>
      </c>
      <c r="G43" s="405"/>
      <c r="H43" s="406"/>
    </row>
    <row r="44" spans="1:8" ht="15">
      <c r="A44" s="239"/>
      <c r="B44" s="371"/>
      <c r="C44" s="63" t="s">
        <v>12</v>
      </c>
      <c r="D44" s="64" t="s">
        <v>13</v>
      </c>
      <c r="E44" s="64">
        <v>1</v>
      </c>
      <c r="F44" s="64">
        <f>F43*E44</f>
        <v>4</v>
      </c>
      <c r="G44" s="407"/>
      <c r="H44" s="408"/>
    </row>
    <row r="45" spans="1:8" ht="15">
      <c r="A45" s="241"/>
      <c r="B45" s="246"/>
      <c r="C45" s="69" t="s">
        <v>160</v>
      </c>
      <c r="D45" s="70" t="s">
        <v>161</v>
      </c>
      <c r="E45" s="70">
        <v>2</v>
      </c>
      <c r="F45" s="70">
        <f>F43*E45</f>
        <v>8</v>
      </c>
      <c r="G45" s="403"/>
      <c r="H45" s="404"/>
    </row>
    <row r="46" spans="1:8" ht="15.75" thickBot="1">
      <c r="A46" s="246"/>
      <c r="B46" s="246"/>
      <c r="C46" s="69" t="s">
        <v>162</v>
      </c>
      <c r="D46" s="70" t="s">
        <v>161</v>
      </c>
      <c r="E46" s="70">
        <v>1</v>
      </c>
      <c r="F46" s="70">
        <f>F43*E46</f>
        <v>4</v>
      </c>
      <c r="G46" s="403"/>
      <c r="H46" s="404"/>
    </row>
    <row r="47" spans="1:8" ht="15.75" thickBot="1">
      <c r="A47" s="373">
        <v>10</v>
      </c>
      <c r="B47" s="116"/>
      <c r="C47" s="249" t="s">
        <v>163</v>
      </c>
      <c r="D47" s="59" t="s">
        <v>83</v>
      </c>
      <c r="E47" s="59"/>
      <c r="F47" s="59">
        <v>1</v>
      </c>
      <c r="G47" s="405"/>
      <c r="H47" s="406"/>
    </row>
    <row r="48" spans="1:8" ht="15">
      <c r="A48" s="239"/>
      <c r="B48" s="371"/>
      <c r="C48" s="63" t="s">
        <v>164</v>
      </c>
      <c r="D48" s="64" t="s">
        <v>152</v>
      </c>
      <c r="E48" s="64">
        <v>7</v>
      </c>
      <c r="F48" s="64">
        <f>F47*E48</f>
        <v>7</v>
      </c>
      <c r="G48" s="407"/>
      <c r="H48" s="408"/>
    </row>
    <row r="49" spans="1:8" ht="15">
      <c r="A49" s="374"/>
      <c r="B49" s="375"/>
      <c r="C49" s="412" t="s">
        <v>57</v>
      </c>
      <c r="D49" s="393"/>
      <c r="E49" s="393"/>
      <c r="F49" s="393"/>
      <c r="G49" s="393"/>
      <c r="H49" s="409"/>
    </row>
    <row r="50" spans="1:8" ht="15">
      <c r="A50" s="376"/>
      <c r="B50" s="377"/>
      <c r="C50" s="414" t="s">
        <v>58</v>
      </c>
      <c r="D50" s="410"/>
      <c r="E50" s="410"/>
      <c r="F50" s="410"/>
      <c r="G50" s="410"/>
      <c r="H50" s="411"/>
    </row>
    <row r="51" spans="1:8" ht="30">
      <c r="A51" s="352"/>
      <c r="B51" s="378"/>
      <c r="C51" s="412" t="s">
        <v>229</v>
      </c>
      <c r="D51" s="415" t="s">
        <v>228</v>
      </c>
      <c r="E51" s="393"/>
      <c r="F51" s="389"/>
      <c r="G51" s="389"/>
      <c r="H51" s="409"/>
    </row>
    <row r="52" spans="1:8" ht="30">
      <c r="A52" s="352"/>
      <c r="B52" s="379"/>
      <c r="C52" s="412" t="s">
        <v>230</v>
      </c>
      <c r="D52" s="415" t="s">
        <v>228</v>
      </c>
      <c r="E52" s="393"/>
      <c r="F52" s="389"/>
      <c r="G52" s="389"/>
      <c r="H52" s="409"/>
    </row>
    <row r="53" spans="1:8" ht="15">
      <c r="A53" s="352"/>
      <c r="B53" s="380"/>
      <c r="C53" s="412" t="s">
        <v>59</v>
      </c>
      <c r="D53" s="393"/>
      <c r="E53" s="393"/>
      <c r="F53" s="389"/>
      <c r="G53" s="389"/>
      <c r="H53" s="409"/>
    </row>
    <row r="54" spans="1:8" ht="15">
      <c r="A54" s="352"/>
      <c r="B54" s="352"/>
      <c r="C54" s="412" t="s">
        <v>60</v>
      </c>
      <c r="D54" s="415" t="s">
        <v>228</v>
      </c>
      <c r="E54" s="393"/>
      <c r="F54" s="389"/>
      <c r="G54" s="389"/>
      <c r="H54" s="409"/>
    </row>
    <row r="55" spans="1:8" ht="15">
      <c r="A55" s="352"/>
      <c r="B55" s="352"/>
      <c r="C55" s="412" t="s">
        <v>6</v>
      </c>
      <c r="D55" s="412"/>
      <c r="E55" s="412"/>
      <c r="F55" s="412"/>
      <c r="G55" s="412"/>
      <c r="H55" s="413"/>
    </row>
    <row r="56" spans="1:8" ht="15">
      <c r="A56" s="381"/>
      <c r="B56" s="381"/>
      <c r="C56" s="381"/>
      <c r="D56" s="381"/>
      <c r="E56" s="382"/>
      <c r="F56" s="382"/>
      <c r="G56" s="382"/>
      <c r="H56" s="383"/>
    </row>
  </sheetData>
  <sheetProtection password="EEA0" sheet="1"/>
  <mergeCells count="17">
    <mergeCell ref="E56:G56"/>
    <mergeCell ref="B5:C5"/>
    <mergeCell ref="D5:E5"/>
    <mergeCell ref="F5:H5"/>
    <mergeCell ref="A6:C6"/>
    <mergeCell ref="A7:A8"/>
    <mergeCell ref="B7:B8"/>
    <mergeCell ref="C7:C8"/>
    <mergeCell ref="D7:D8"/>
    <mergeCell ref="E7:F7"/>
    <mergeCell ref="G7:H7"/>
    <mergeCell ref="A1:H1"/>
    <mergeCell ref="A2:H2"/>
    <mergeCell ref="A3:H3"/>
    <mergeCell ref="B4:C4"/>
    <mergeCell ref="D4:E4"/>
    <mergeCell ref="F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.75390625" style="4" customWidth="1"/>
    <col min="2" max="2" width="11.75390625" style="4" customWidth="1"/>
    <col min="3" max="3" width="38.25390625" style="4" customWidth="1"/>
    <col min="4" max="4" width="12.625" style="4" customWidth="1"/>
    <col min="5" max="5" width="9.875" style="4" customWidth="1"/>
    <col min="6" max="6" width="7.75390625" style="4" customWidth="1"/>
    <col min="7" max="7" width="8.75390625" style="4" customWidth="1"/>
    <col min="8" max="8" width="12.125" style="4" customWidth="1"/>
    <col min="9" max="9" width="10.625" style="4" bestFit="1" customWidth="1"/>
    <col min="10" max="16384" width="9.125" style="4" customWidth="1"/>
  </cols>
  <sheetData>
    <row r="1" spans="1:13" ht="46.5" customHeight="1">
      <c r="A1" s="182" t="s">
        <v>165</v>
      </c>
      <c r="B1" s="183"/>
      <c r="C1" s="183"/>
      <c r="D1" s="183"/>
      <c r="E1" s="183"/>
      <c r="F1" s="183"/>
      <c r="G1" s="183"/>
      <c r="H1" s="183"/>
      <c r="I1" s="416"/>
      <c r="J1" s="416"/>
      <c r="K1" s="416"/>
      <c r="L1" s="416"/>
      <c r="M1" s="416"/>
    </row>
    <row r="2" spans="1:13" ht="25.5" customHeight="1">
      <c r="A2" s="187" t="s">
        <v>67</v>
      </c>
      <c r="B2" s="187"/>
      <c r="C2" s="187"/>
      <c r="D2" s="187"/>
      <c r="E2" s="187"/>
      <c r="F2" s="187"/>
      <c r="G2" s="187"/>
      <c r="H2" s="187"/>
      <c r="I2" s="127"/>
      <c r="J2" s="127"/>
      <c r="K2" s="417"/>
      <c r="L2" s="417"/>
      <c r="M2" s="417"/>
    </row>
    <row r="3" spans="1:15" ht="21" customHeight="1">
      <c r="A3" s="127"/>
      <c r="B3" s="418" t="s">
        <v>68</v>
      </c>
      <c r="C3" s="419"/>
      <c r="D3" s="419"/>
      <c r="E3" s="419"/>
      <c r="F3" s="419"/>
      <c r="G3" s="419"/>
      <c r="H3" s="419"/>
      <c r="I3" s="9"/>
      <c r="J3" s="9"/>
      <c r="K3" s="9"/>
      <c r="L3" s="9"/>
      <c r="M3" s="9"/>
      <c r="N3" s="9"/>
      <c r="O3" s="420"/>
    </row>
    <row r="4" spans="1:15" ht="26.25" customHeight="1">
      <c r="A4" s="421" t="s">
        <v>0</v>
      </c>
      <c r="B4" s="422" t="s">
        <v>69</v>
      </c>
      <c r="C4" s="422" t="s">
        <v>82</v>
      </c>
      <c r="D4" s="193" t="s">
        <v>21</v>
      </c>
      <c r="E4" s="193"/>
      <c r="F4" s="193"/>
      <c r="G4" s="193"/>
      <c r="H4" s="422" t="s">
        <v>70</v>
      </c>
      <c r="I4" s="1"/>
      <c r="J4" s="1"/>
      <c r="K4" s="423"/>
      <c r="L4" s="423"/>
      <c r="M4" s="423"/>
      <c r="N4" s="420"/>
      <c r="O4" s="420"/>
    </row>
    <row r="5" spans="1:13" ht="90">
      <c r="A5" s="424"/>
      <c r="B5" s="422"/>
      <c r="C5" s="422"/>
      <c r="D5" s="425" t="s">
        <v>71</v>
      </c>
      <c r="E5" s="425" t="s">
        <v>72</v>
      </c>
      <c r="F5" s="425" t="s">
        <v>73</v>
      </c>
      <c r="G5" s="425" t="s">
        <v>74</v>
      </c>
      <c r="H5" s="422"/>
      <c r="I5" s="127"/>
      <c r="J5" s="127"/>
      <c r="K5" s="417"/>
      <c r="L5" s="417"/>
      <c r="M5" s="417"/>
    </row>
    <row r="6" spans="1:13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7"/>
      <c r="J6" s="127"/>
      <c r="K6" s="417"/>
      <c r="L6" s="417"/>
      <c r="M6" s="417"/>
    </row>
    <row r="7" spans="1:13" ht="15.75">
      <c r="A7" s="426"/>
      <c r="B7" s="26"/>
      <c r="C7" s="427" t="s">
        <v>75</v>
      </c>
      <c r="D7" s="436"/>
      <c r="E7" s="436"/>
      <c r="F7" s="436"/>
      <c r="G7" s="436"/>
      <c r="H7" s="436"/>
      <c r="I7" s="127"/>
      <c r="J7" s="127"/>
      <c r="K7" s="417"/>
      <c r="L7" s="417"/>
      <c r="M7" s="417"/>
    </row>
    <row r="8" spans="1:13" ht="30" customHeight="1">
      <c r="A8" s="428">
        <v>1</v>
      </c>
      <c r="B8" s="428" t="s">
        <v>76</v>
      </c>
      <c r="C8" s="429" t="s">
        <v>166</v>
      </c>
      <c r="D8" s="437"/>
      <c r="E8" s="438"/>
      <c r="F8" s="439"/>
      <c r="G8" s="439"/>
      <c r="H8" s="440"/>
      <c r="I8" s="127"/>
      <c r="J8" s="127"/>
      <c r="K8" s="417"/>
      <c r="L8" s="417"/>
      <c r="M8" s="417"/>
    </row>
    <row r="9" spans="1:13" ht="36.75" customHeight="1">
      <c r="A9" s="428">
        <v>2</v>
      </c>
      <c r="B9" s="428" t="s">
        <v>77</v>
      </c>
      <c r="C9" s="429" t="s">
        <v>168</v>
      </c>
      <c r="D9" s="437"/>
      <c r="E9" s="438"/>
      <c r="F9" s="439"/>
      <c r="G9" s="439"/>
      <c r="H9" s="440"/>
      <c r="I9" s="127"/>
      <c r="J9" s="127"/>
      <c r="K9" s="417"/>
      <c r="L9" s="417"/>
      <c r="M9" s="417"/>
    </row>
    <row r="10" spans="1:13" ht="36.75" customHeight="1">
      <c r="A10" s="428">
        <v>3</v>
      </c>
      <c r="B10" s="428" t="s">
        <v>167</v>
      </c>
      <c r="C10" s="429" t="s">
        <v>169</v>
      </c>
      <c r="D10" s="437"/>
      <c r="E10" s="438"/>
      <c r="F10" s="439"/>
      <c r="G10" s="439"/>
      <c r="H10" s="440"/>
      <c r="I10" s="127"/>
      <c r="J10" s="127"/>
      <c r="K10" s="417"/>
      <c r="L10" s="417"/>
      <c r="M10" s="417"/>
    </row>
    <row r="11" spans="1:13" ht="25.5" customHeight="1">
      <c r="A11" s="430"/>
      <c r="B11" s="430"/>
      <c r="C11" s="431" t="s">
        <v>78</v>
      </c>
      <c r="D11" s="437"/>
      <c r="E11" s="438"/>
      <c r="F11" s="438"/>
      <c r="G11" s="438"/>
      <c r="H11" s="440"/>
      <c r="I11" s="432"/>
      <c r="J11" s="433"/>
      <c r="K11" s="417"/>
      <c r="L11" s="417"/>
      <c r="M11" s="417"/>
    </row>
    <row r="12" spans="1:13" ht="30.75" customHeight="1">
      <c r="A12" s="434"/>
      <c r="B12" s="434"/>
      <c r="C12" s="25" t="s">
        <v>79</v>
      </c>
      <c r="D12" s="441"/>
      <c r="E12" s="442"/>
      <c r="F12" s="441"/>
      <c r="G12" s="441"/>
      <c r="H12" s="443"/>
      <c r="I12" s="127"/>
      <c r="J12" s="127"/>
      <c r="K12" s="417"/>
      <c r="L12" s="417"/>
      <c r="M12" s="417"/>
    </row>
    <row r="13" spans="1:13" ht="21.75" customHeight="1">
      <c r="A13" s="430"/>
      <c r="B13" s="430"/>
      <c r="C13" s="429" t="s">
        <v>6</v>
      </c>
      <c r="D13" s="437"/>
      <c r="E13" s="437"/>
      <c r="F13" s="437"/>
      <c r="G13" s="437"/>
      <c r="H13" s="440"/>
      <c r="I13" s="433"/>
      <c r="J13" s="127"/>
      <c r="K13" s="417"/>
      <c r="L13" s="417"/>
      <c r="M13" s="417"/>
    </row>
    <row r="14" spans="1:13" ht="15.75">
      <c r="A14" s="127"/>
      <c r="B14" s="127"/>
      <c r="C14" s="435"/>
      <c r="D14" s="435"/>
      <c r="E14" s="435"/>
      <c r="F14" s="435"/>
      <c r="G14" s="435"/>
      <c r="H14" s="435"/>
      <c r="I14" s="127"/>
      <c r="J14" s="127"/>
      <c r="K14" s="417"/>
      <c r="L14" s="417"/>
      <c r="M14" s="417"/>
    </row>
  </sheetData>
  <sheetProtection password="EEA0" sheet="1"/>
  <mergeCells count="7">
    <mergeCell ref="A1:H1"/>
    <mergeCell ref="A2:H2"/>
    <mergeCell ref="A4:A5"/>
    <mergeCell ref="B4:B5"/>
    <mergeCell ref="C4:C5"/>
    <mergeCell ref="D4:G4"/>
    <mergeCell ref="H4:H5"/>
  </mergeCells>
  <printOptions/>
  <pageMargins left="0" right="0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ilusha</cp:lastModifiedBy>
  <cp:lastPrinted>2015-12-14T06:36:28Z</cp:lastPrinted>
  <dcterms:created xsi:type="dcterms:W3CDTF">2012-03-27T18:14:37Z</dcterms:created>
  <dcterms:modified xsi:type="dcterms:W3CDTF">2016-02-18T10:45:18Z</dcterms:modified>
  <cp:category/>
  <cp:version/>
  <cp:contentType/>
  <cp:contentStatus/>
</cp:coreProperties>
</file>