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2120" windowHeight="7245" activeTab="0"/>
  </bookViews>
  <sheets>
    <sheet name="კიუვეტი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 localSheetId="0">#REF!</definedName>
    <definedName name="KALA">#REF!</definedName>
    <definedName name="kala12" localSheetId="0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  <definedName name="_xlnm.Print_Titles" localSheetId="0">'კიუვეტი'!$10:$10</definedName>
  </definedNames>
  <calcPr fullCalcOnLoad="1"/>
</workbook>
</file>

<file path=xl/sharedStrings.xml><?xml version="1.0" encoding="utf-8"?>
<sst xmlns="http://schemas.openxmlformats.org/spreadsheetml/2006/main" count="312" uniqueCount="141">
  <si>
    <t>#</t>
  </si>
  <si>
    <t>sul</t>
  </si>
  <si>
    <t>Rirebuleba</t>
  </si>
  <si>
    <t>samuSaos dasaxeleba</t>
  </si>
  <si>
    <t>erT.ganz</t>
  </si>
  <si>
    <t>saproeqto moculoba</t>
  </si>
  <si>
    <t>erT.</t>
  </si>
  <si>
    <t>##</t>
  </si>
  <si>
    <r>
      <t>1000 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</si>
  <si>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</si>
  <si>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3</t>
    </r>
  </si>
  <si>
    <t>tn</t>
  </si>
  <si>
    <t>m</t>
  </si>
  <si>
    <t>lokaluri  xarjTaRricxva  #1</t>
  </si>
  <si>
    <t>miwis vakisi</t>
  </si>
  <si>
    <t>samuSaoebis  dasaxeleba</t>
  </si>
  <si>
    <t>erTeul.
ganzom.</t>
  </si>
  <si>
    <t>saproeqto 
moculoba</t>
  </si>
  <si>
    <t>t</t>
  </si>
  <si>
    <t xml:space="preserve">jami: </t>
  </si>
  <si>
    <t>erTeul.</t>
  </si>
  <si>
    <t>ganzom.</t>
  </si>
  <si>
    <r>
      <t>1000 m</t>
    </r>
    <r>
      <rPr>
        <vertAlign val="superscript"/>
        <sz val="12"/>
        <rFont val="AcadNusx"/>
        <family val="0"/>
      </rPr>
      <t>2</t>
    </r>
  </si>
  <si>
    <t xml:space="preserve">  gzis samosis  mowyoba</t>
  </si>
  <si>
    <t>a/betonis safaris mowyoba</t>
  </si>
  <si>
    <t xml:space="preserve"> Sesasvlelebze da mierTebebze gzis samosis  mowyoba</t>
  </si>
  <si>
    <t xml:space="preserve">gabionis yuTebis Sevseba qviT </t>
  </si>
  <si>
    <t>gabionis sayrdeni kedlebis mowyoba</t>
  </si>
  <si>
    <t>safuZvlis  mowyoba fraqciuli  RorRiT 0-40mm  sisqiT 12 sm</t>
  </si>
  <si>
    <t>20-30sm diametris qvis Segroveba xeliT</t>
  </si>
  <si>
    <t>misayreli  gverdulebis  mowyoba xreSovani gruntiT</t>
  </si>
  <si>
    <t>safaris qveda fenis mowyoba  msxvilmarclovani forovani RorRovani cxeli  asfaltobetonisagan sisqiT 5 sm</t>
  </si>
  <si>
    <t xml:space="preserve">qvesagebi fenis mowyoba qviSa-xreSovani nareviT sisqiT 15sm </t>
  </si>
  <si>
    <t xml:space="preserve"> liTonis milebis mowyoba </t>
  </si>
  <si>
    <r>
      <t>III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</si>
  <si>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damuSaveba xeliT </t>
  </si>
  <si>
    <t>samuSaoebi nayarSi</t>
  </si>
  <si>
    <t>xreSovani baliSis mowyoba milis qveS</t>
  </si>
  <si>
    <t xml:space="preserve">Txrilis Sevseba xreSovani masala (balasti), Cayra da mosworeba </t>
  </si>
  <si>
    <t>orfeniani hodroizolacia bitumiT</t>
  </si>
  <si>
    <r>
      <t>100 m</t>
    </r>
    <r>
      <rPr>
        <vertAlign val="superscript"/>
        <sz val="12"/>
        <rFont val="AcadNusx"/>
        <family val="0"/>
      </rPr>
      <t>2</t>
    </r>
  </si>
  <si>
    <t>lokaluri  xarjTaRricxva  #2</t>
  </si>
  <si>
    <t>rk.betonis kiuvetebis mowyoba</t>
  </si>
  <si>
    <r>
      <t>III jg gruntebis damuSaveba kiuvetebSi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</si>
  <si>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III jg. gruntis damuSaveba kiuvetebSi xeliT </t>
  </si>
  <si>
    <t xml:space="preserve">xreSovani baliSis mowyoba rk.betonis kiuvetebis qveS </t>
  </si>
  <si>
    <t>armaturis karkasi calkeuli Reroebisagan</t>
  </si>
  <si>
    <t>100 tn</t>
  </si>
  <si>
    <r>
      <t xml:space="preserve">kiuvetebis mowyoba dabetoneba, betoni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-25 </t>
    </r>
  </si>
  <si>
    <t xml:space="preserve">Txrilis Sevseba xreSovani masaliT (balasti), Cayra da mosworeba </t>
  </si>
  <si>
    <t>lokaluri   xarjTaRricxva #9</t>
  </si>
  <si>
    <r>
      <t>IIIjg gruntebis damuSaveba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</si>
  <si>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xreSovani baliSis mowyoba kedlis fundamentis qveS </t>
  </si>
  <si>
    <r>
      <t xml:space="preserve">kedlis fundamentis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-18.5 </t>
    </r>
  </si>
  <si>
    <t>sadrenaJo milebi d=100mm</t>
  </si>
  <si>
    <t>burjebis mowyoba</t>
  </si>
  <si>
    <t>malis naSenis mowyoba</t>
  </si>
  <si>
    <t>lokaluri   xarjTaRricxva #10</t>
  </si>
  <si>
    <t>lokaluri   xarjTaRricxva #11</t>
  </si>
  <si>
    <r>
      <t>kalapotSi gaganiereba da burjebis fundamentebis qvabulis mowyoba, 8d/7d III jg. gruntis damuSaveba eqskavatoriT V=1,0m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 </t>
    </r>
  </si>
  <si>
    <t>xreSovani baliSis mowyoba burjebis  fundamentSi</t>
  </si>
  <si>
    <t>wamwisqvedis da karadulis armatura calkeuli Reroebisagan</t>
  </si>
  <si>
    <t>gruntis ukuCayra xeliT</t>
  </si>
  <si>
    <t>orfeniani hidroizolacia bitumiT</t>
  </si>
  <si>
    <t>yrilis mowyoba burjebis ukan balastiT</t>
  </si>
  <si>
    <t>lokaluri   xarjTaRricxva #4</t>
  </si>
  <si>
    <t>betonis saregulacio kedlebis mowyoba</t>
  </si>
  <si>
    <r>
      <t>saregulacio kedlebis fundamentebis qvabulis mowyoba, 8d/7d III jg. gruntis damuSaveba eqskavatoriT V=1,0m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avtoTviTmclelebze </t>
    </r>
  </si>
  <si>
    <t>xreSovani baliSis mowyoba saregulacio kedlebis  fundamentSi</t>
  </si>
  <si>
    <r>
      <t xml:space="preserve">saregulacio kedlebis fundamentis monoliTuri betoni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-18,5</t>
    </r>
  </si>
  <si>
    <r>
      <t xml:space="preserve">saregulacio kedlebis tanis mowyoba monoliTuri betonisagan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-18,5</t>
    </r>
  </si>
  <si>
    <t>yrilis mowyoba saregulacio kedlebis ukan balastiT</t>
  </si>
  <si>
    <t>lokaluri   xarjTaRricxva #3</t>
  </si>
  <si>
    <t>malis naSenis gadaxurva rk.betonis monoliTuri filiT</t>
  </si>
  <si>
    <t>armirebuli badeebis mowyoba armaturis calkeuli Reroebisagan</t>
  </si>
  <si>
    <t>moajirebis mowyoba liTonis kvadratuli milebisagan 50X50X2</t>
  </si>
  <si>
    <t>grZ.m/tn</t>
  </si>
  <si>
    <t>moajirebis 0,22t SeRebva</t>
  </si>
  <si>
    <r>
      <t xml:space="preserve">rk/betonis wamwisqvedis da karadulis mowyoba burjebze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-30</t>
    </r>
  </si>
  <si>
    <r>
      <t xml:space="preserve">burjebis fundamentis monoliTuri betoni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-18.5</t>
    </r>
  </si>
  <si>
    <r>
      <t xml:space="preserve">burjebis tanis mowyoba monoliTuri betonisagan 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-18.5</t>
    </r>
  </si>
  <si>
    <t>lokaluri   xarjTaRricxva #5</t>
  </si>
  <si>
    <t xml:space="preserve">kedlis ukan yrilis mowyoba, xreSovani masaliT (balasti)  </t>
  </si>
  <si>
    <t>sayrdeni kedlis mSenebloba-mowyoba</t>
  </si>
  <si>
    <t>100 ankeri</t>
  </si>
  <si>
    <r>
      <t xml:space="preserve">kedlis tanze betonis Cixolis mowyoba sisqiT 0,3m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-25 </t>
    </r>
  </si>
  <si>
    <t>Ria arxze liTonis cxaurebis mowyoba (kuTxovana 100X100X10mmm, Sveleri #8, armatura ф-25mm a-III)</t>
  </si>
  <si>
    <t>gruntis gatana nayarSi 1km-mde</t>
  </si>
  <si>
    <t>148/0,47</t>
  </si>
  <si>
    <r>
      <t xml:space="preserve">wyalgamtari liTonis milis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-0,5m 1grZ.m-62,4kg 14/111m </t>
    </r>
  </si>
  <si>
    <r>
      <t xml:space="preserve">kedlis tanisa da parapetebis mowyoba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-18.5 (61.1+4.2)</t>
    </r>
  </si>
  <si>
    <t>gabionebis mowyoba, gabionis yuTebi zomiT 2X1X1m 75c, 1,5X1X1 124c  Sesakravi mavTuli 145kg</t>
  </si>
  <si>
    <t>lokaluri   xarjTaRricxva #8</t>
  </si>
  <si>
    <r>
      <t>zedapiris  damuSaveba bitumis emulsiiT (1m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-0,6l)</t>
    </r>
  </si>
  <si>
    <r>
      <t>zedapiris  damuSaveba  bitumis emulsiiT (1m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-0,3l)</t>
    </r>
  </si>
  <si>
    <t>gruntis gatana nayarSi 2 km-mde</t>
  </si>
  <si>
    <t>arsebul betonis sayrdeni kedlebis gamagreba</t>
  </si>
  <si>
    <t>gruntis gatana nayarSi 4 km-mde</t>
  </si>
  <si>
    <t>arsebuli safuZvlis profilireba</t>
  </si>
  <si>
    <t>saavtomobilo gza: ,,didaWara-Rorjomi" km6+600 - km10+250 sigrZe 3,65 km</t>
  </si>
  <si>
    <t>betonis kbilis mowyoba da kalapotis mobetoneba</t>
  </si>
  <si>
    <t xml:space="preserve">IV jg. gruntis damuSaveba xeliT </t>
  </si>
  <si>
    <t>axali xidis mSenebloba pk15+00</t>
  </si>
  <si>
    <t>erT.
ganz</t>
  </si>
  <si>
    <r>
      <t xml:space="preserve">betonis kbilis mowyoba da kalapotis mobetoneba monoliTuri betonisagan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 xml:space="preserve">-25 (24+40) </t>
    </r>
  </si>
  <si>
    <t>lokaluri   xarjTaRricxva #6</t>
  </si>
  <si>
    <t>lokaluri  xarjTaRricxva  #7</t>
  </si>
  <si>
    <t>safaris zeda fenis mowyoba  wvrilmarclovani mkvrivi RorRovani cxeli  asfaltobetonisagan sisqiT 5 sm</t>
  </si>
  <si>
    <t>safaris zeda fenis mowyoba  wvrilmarclovani mkvrivi RorRovani cxeli  asfaltobetonisagan sisqiT 4 sm</t>
  </si>
  <si>
    <r>
      <t>IV jg gruntebis damuSaveba kiuvetebSi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 </t>
    </r>
  </si>
  <si>
    <r>
      <t>ferdobidan CamonaSali III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 </t>
    </r>
  </si>
  <si>
    <r>
      <t>arsebul betonis sayrdeni kedlis tanis daburRva da armaturis ankerebis dayeneba (</t>
    </r>
    <r>
      <rPr>
        <sz val="12"/>
        <color indexed="8"/>
        <rFont val="Arial"/>
        <family val="2"/>
      </rPr>
      <t>ф</t>
    </r>
    <r>
      <rPr>
        <sz val="12"/>
        <color indexed="8"/>
        <rFont val="AcadNusx"/>
        <family val="0"/>
      </rPr>
      <t xml:space="preserve">-25mm </t>
    </r>
    <r>
      <rPr>
        <sz val="12"/>
        <color indexed="8"/>
        <rFont val="Arial"/>
        <family val="2"/>
      </rPr>
      <t>L-</t>
    </r>
    <r>
      <rPr>
        <sz val="12"/>
        <color indexed="8"/>
        <rFont val="AcadNusx"/>
        <family val="0"/>
      </rPr>
      <t xml:space="preserve">0,6m) </t>
    </r>
  </si>
  <si>
    <r>
      <t xml:space="preserve">betonis kedlis tanze armaturis karkasebis mowyoba calkeuli Reroebisagan (a-III </t>
    </r>
    <r>
      <rPr>
        <sz val="12"/>
        <color indexed="8"/>
        <rFont val="Arial"/>
        <family val="2"/>
      </rPr>
      <t>ф</t>
    </r>
    <r>
      <rPr>
        <sz val="12"/>
        <color indexed="8"/>
        <rFont val="AcadNusx"/>
        <family val="0"/>
      </rPr>
      <t>-8mm)</t>
    </r>
  </si>
  <si>
    <t xml:space="preserve">IV jg. gruntis damuSaveba kiuvetebSi xeliT </t>
  </si>
  <si>
    <t>III jg. gruntis damuSaveba xeliT adgilze gadayriT</t>
  </si>
  <si>
    <r>
      <t>III jg gruntebis damuSaveba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adgilze gadayriT</t>
    </r>
  </si>
  <si>
    <t>yrilis mowyoba gabionis ukan xreSovani masaliT (balasti), eqskavatoriT Cayra da mosworeba</t>
  </si>
  <si>
    <t>lokaluri  xarjTaRricxva  #13</t>
  </si>
  <si>
    <r>
      <t>specprofilis betonis parapetebis montaJi da SeRebva (1 cali - 0.77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) 29 cali</t>
    </r>
  </si>
  <si>
    <t xml:space="preserve">specprofilis betonis parapetebis montaJi </t>
  </si>
  <si>
    <t xml:space="preserve">betonis sayrdeni kedlebis mowyoba </t>
  </si>
  <si>
    <t>jami lokaluri #5</t>
  </si>
  <si>
    <t>zednadebi xarjebi</t>
  </si>
  <si>
    <t>gegmiuri dagroveba</t>
  </si>
  <si>
    <t>jami</t>
  </si>
  <si>
    <t>gauTvaliswinebeli samuSaoebi 3%</t>
  </si>
  <si>
    <t>d.R.g 18%</t>
  </si>
  <si>
    <t>sul jami</t>
  </si>
  <si>
    <t>pretendentis xelwera da beWedi:</t>
  </si>
  <si>
    <t>jami lokaluri #1</t>
  </si>
  <si>
    <t>jami lokaluri #2</t>
  </si>
  <si>
    <t>jami lokaluri #3</t>
  </si>
  <si>
    <t>jami lokaluri #4</t>
  </si>
  <si>
    <t>jami lokaluri #6</t>
  </si>
  <si>
    <t>jami lokaluri #7</t>
  </si>
  <si>
    <t>jami lokaluri #8</t>
  </si>
  <si>
    <t>jami lokaluri #9</t>
  </si>
  <si>
    <t>jami lokaluri #10</t>
  </si>
  <si>
    <t>jami lokaluri #12</t>
  </si>
  <si>
    <t>jami lokaluri #13</t>
  </si>
  <si>
    <t>sul lokaluri #1+#2+#3+#4+#5+#6+#7+#8+#9+#10+#11+#12+#13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</si>
</sst>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</numFmts>
  <fonts count="48">
    <font>
      <sz val="10"/>
      <name val="Arial Cyr"/>
      <family val="0"/>
    </font>
    <font>
      <sz val="12"/>
      <name val="AcadNusx"/>
      <family val="0"/>
    </font>
    <font>
      <sz val="12"/>
      <color indexed="8"/>
      <name val="GEOWIN_SMALL"/>
      <family val="1"/>
    </font>
    <font>
      <sz val="12"/>
      <color indexed="8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4"/>
      <name val="AcadNusx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0" fontId="43" fillId="3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8" borderId="7" applyNumberFormat="0" applyFont="0" applyAlignment="0" applyProtection="0"/>
    <xf numFmtId="0" fontId="44" fillId="33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2" borderId="0" applyNumberFormat="0" applyBorder="0" applyAlignment="0" applyProtection="0"/>
    <xf numFmtId="0" fontId="9" fillId="9" borderId="10" applyNumberFormat="0" applyAlignment="0" applyProtection="0"/>
    <xf numFmtId="0" fontId="10" fillId="43" borderId="11" applyNumberFormat="0" applyAlignment="0" applyProtection="0"/>
    <xf numFmtId="0" fontId="11" fillId="43" borderId="10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44" borderId="16" applyNumberFormat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46" borderId="17" applyNumberFormat="0" applyFont="0" applyAlignment="0" applyProtection="0"/>
    <xf numFmtId="9" fontId="0" fillId="0" borderId="0" applyFon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4" borderId="0" applyNumberFormat="0" applyBorder="0" applyAlignment="0" applyProtection="0"/>
    <xf numFmtId="43" fontId="7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181" fontId="3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143" applyFont="1" applyBorder="1" applyAlignment="1">
      <alignment horizontal="center" vertical="center"/>
      <protection/>
    </xf>
    <xf numFmtId="180" fontId="1" fillId="0" borderId="20" xfId="143" applyNumberFormat="1" applyFont="1" applyBorder="1" applyAlignment="1">
      <alignment horizontal="center" vertical="center"/>
      <protection/>
    </xf>
    <xf numFmtId="2" fontId="1" fillId="0" borderId="20" xfId="143" applyNumberFormat="1" applyFont="1" applyBorder="1" applyAlignment="1">
      <alignment horizontal="center" vertical="center"/>
      <protection/>
    </xf>
    <xf numFmtId="0" fontId="1" fillId="0" borderId="22" xfId="143" applyFont="1" applyBorder="1" applyAlignment="1">
      <alignment horizontal="center"/>
      <protection/>
    </xf>
    <xf numFmtId="0" fontId="1" fillId="0" borderId="23" xfId="143" applyFont="1" applyBorder="1" applyAlignment="1">
      <alignment horizontal="center"/>
      <protection/>
    </xf>
    <xf numFmtId="0" fontId="1" fillId="0" borderId="20" xfId="143" applyFont="1" applyBorder="1" applyAlignment="1">
      <alignment horizontal="center"/>
      <protection/>
    </xf>
    <xf numFmtId="0" fontId="1" fillId="0" borderId="20" xfId="143" applyNumberFormat="1" applyFont="1" applyBorder="1" applyAlignment="1">
      <alignment horizontal="center" vertical="top"/>
      <protection/>
    </xf>
    <xf numFmtId="0" fontId="1" fillId="0" borderId="20" xfId="143" applyFont="1" applyBorder="1" applyAlignment="1">
      <alignment vertical="center" wrapText="1"/>
      <protection/>
    </xf>
    <xf numFmtId="0" fontId="1" fillId="0" borderId="20" xfId="143" applyFont="1" applyBorder="1" applyAlignment="1">
      <alignment vertical="center"/>
      <protection/>
    </xf>
    <xf numFmtId="0" fontId="1" fillId="0" borderId="24" xfId="143" applyFont="1" applyBorder="1" applyAlignment="1">
      <alignment vertical="center" wrapText="1"/>
      <protection/>
    </xf>
    <xf numFmtId="0" fontId="1" fillId="0" borderId="20" xfId="144" applyFont="1" applyBorder="1" applyAlignment="1">
      <alignment horizontal="center" vertical="top"/>
      <protection/>
    </xf>
    <xf numFmtId="0" fontId="1" fillId="0" borderId="20" xfId="144" applyFont="1" applyBorder="1" applyAlignment="1">
      <alignment horizontal="left" vertical="center" wrapText="1"/>
      <protection/>
    </xf>
    <xf numFmtId="0" fontId="1" fillId="0" borderId="20" xfId="144" applyFont="1" applyBorder="1" applyAlignment="1">
      <alignment horizontal="center" vertical="center"/>
      <protection/>
    </xf>
    <xf numFmtId="180" fontId="1" fillId="0" borderId="20" xfId="144" applyNumberFormat="1" applyFont="1" applyBorder="1" applyAlignment="1">
      <alignment horizontal="center" vertical="center"/>
      <protection/>
    </xf>
    <xf numFmtId="2" fontId="1" fillId="0" borderId="20" xfId="144" applyNumberFormat="1" applyFont="1" applyBorder="1" applyAlignment="1">
      <alignment horizontal="center" vertical="center"/>
      <protection/>
    </xf>
    <xf numFmtId="0" fontId="1" fillId="0" borderId="23" xfId="144" applyFont="1" applyBorder="1" applyAlignment="1">
      <alignment horizontal="center" vertical="center"/>
      <protection/>
    </xf>
    <xf numFmtId="0" fontId="1" fillId="0" borderId="19" xfId="144" applyFont="1" applyBorder="1" applyAlignment="1">
      <alignment horizontal="center" vertical="top"/>
      <protection/>
    </xf>
    <xf numFmtId="0" fontId="1" fillId="0" borderId="19" xfId="144" applyFont="1" applyBorder="1" applyAlignment="1">
      <alignment vertical="center"/>
      <protection/>
    </xf>
    <xf numFmtId="0" fontId="1" fillId="0" borderId="19" xfId="144" applyFont="1" applyBorder="1" applyAlignment="1">
      <alignment horizontal="center" vertical="center"/>
      <protection/>
    </xf>
    <xf numFmtId="2" fontId="1" fillId="0" borderId="19" xfId="144" applyNumberFormat="1" applyFont="1" applyBorder="1" applyAlignment="1">
      <alignment horizontal="center" vertical="center"/>
      <protection/>
    </xf>
    <xf numFmtId="0" fontId="4" fillId="0" borderId="0" xfId="144">
      <alignment/>
      <protection/>
    </xf>
    <xf numFmtId="0" fontId="1" fillId="0" borderId="19" xfId="144" applyFont="1" applyBorder="1" applyAlignment="1">
      <alignment horizontal="center"/>
      <protection/>
    </xf>
    <xf numFmtId="0" fontId="4" fillId="0" borderId="0" xfId="144" applyAlignment="1">
      <alignment horizontal="center"/>
      <protection/>
    </xf>
    <xf numFmtId="0" fontId="1" fillId="0" borderId="19" xfId="0" applyFont="1" applyBorder="1" applyAlignment="1">
      <alignment horizontal="left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182" fontId="1" fillId="0" borderId="19" xfId="144" applyNumberFormat="1" applyFont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9" xfId="137" applyFont="1" applyFill="1" applyBorder="1" applyAlignment="1">
      <alignment horizontal="center" vertical="center" wrapText="1"/>
      <protection/>
    </xf>
    <xf numFmtId="0" fontId="1" fillId="0" borderId="20" xfId="137" applyFont="1" applyFill="1" applyBorder="1" applyAlignment="1">
      <alignment horizontal="center" vertical="center" wrapText="1"/>
      <protection/>
    </xf>
    <xf numFmtId="0" fontId="1" fillId="0" borderId="20" xfId="137" applyFont="1" applyFill="1" applyBorder="1" applyAlignment="1">
      <alignment horizontal="center" vertical="top" wrapText="1"/>
      <protection/>
    </xf>
    <xf numFmtId="0" fontId="1" fillId="0" borderId="20" xfId="137" applyFont="1" applyBorder="1" applyAlignment="1">
      <alignment vertical="center" wrapText="1"/>
      <protection/>
    </xf>
    <xf numFmtId="2" fontId="1" fillId="0" borderId="20" xfId="137" applyNumberFormat="1" applyFont="1" applyFill="1" applyBorder="1" applyAlignment="1">
      <alignment horizontal="center" vertical="center" wrapText="1"/>
      <protection/>
    </xf>
    <xf numFmtId="0" fontId="1" fillId="0" borderId="25" xfId="137" applyFont="1" applyBorder="1" applyAlignment="1">
      <alignment vertical="center" wrapText="1"/>
      <protection/>
    </xf>
    <xf numFmtId="0" fontId="1" fillId="0" borderId="21" xfId="137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vertical="center" wrapText="1"/>
    </xf>
    <xf numFmtId="180" fontId="1" fillId="0" borderId="25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0" xfId="144" applyFont="1" applyBorder="1" applyAlignment="1">
      <alignment horizontal="left" vertical="center"/>
      <protection/>
    </xf>
    <xf numFmtId="0" fontId="1" fillId="0" borderId="20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 wrapText="1"/>
    </xf>
    <xf numFmtId="180" fontId="1" fillId="0" borderId="20" xfId="137" applyNumberFormat="1" applyFont="1" applyFill="1" applyBorder="1" applyAlignment="1">
      <alignment horizontal="center" vertical="center" wrapText="1"/>
      <protection/>
    </xf>
    <xf numFmtId="2" fontId="1" fillId="0" borderId="21" xfId="137" applyNumberFormat="1" applyFont="1" applyFill="1" applyBorder="1" applyAlignment="1">
      <alignment horizontal="center" vertical="center" wrapText="1"/>
      <protection/>
    </xf>
    <xf numFmtId="181" fontId="1" fillId="0" borderId="20" xfId="0" applyNumberFormat="1" applyFont="1" applyBorder="1" applyAlignment="1">
      <alignment horizontal="center" vertical="center"/>
    </xf>
    <xf numFmtId="0" fontId="1" fillId="0" borderId="21" xfId="144" applyFont="1" applyBorder="1" applyAlignment="1">
      <alignment vertical="center" wrapText="1"/>
      <protection/>
    </xf>
    <xf numFmtId="2" fontId="1" fillId="0" borderId="21" xfId="144" applyNumberFormat="1" applyFont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180" fontId="3" fillId="0" borderId="2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1" fillId="0" borderId="19" xfId="132" applyFont="1" applyBorder="1" applyAlignment="1">
      <alignment vertical="center" wrapText="1"/>
      <protection/>
    </xf>
    <xf numFmtId="0" fontId="1" fillId="0" borderId="27" xfId="132" applyFont="1" applyFill="1" applyBorder="1" applyAlignment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144" applyFont="1" applyBorder="1" applyAlignment="1">
      <alignment horizontal="center" vertical="center"/>
      <protection/>
    </xf>
    <xf numFmtId="0" fontId="1" fillId="0" borderId="25" xfId="0" applyFont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0" xfId="132" applyFont="1" applyBorder="1" applyAlignment="1">
      <alignment horizontal="center" vertical="center" wrapText="1"/>
      <protection/>
    </xf>
    <xf numFmtId="180" fontId="3" fillId="0" borderId="2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128" applyFont="1" applyBorder="1" applyAlignment="1">
      <alignment vertical="center" wrapText="1"/>
      <protection/>
    </xf>
    <xf numFmtId="0" fontId="1" fillId="0" borderId="20" xfId="128" applyFont="1" applyFill="1" applyBorder="1" applyAlignment="1">
      <alignment horizontal="center" vertical="center" wrapText="1"/>
      <protection/>
    </xf>
    <xf numFmtId="180" fontId="1" fillId="0" borderId="20" xfId="128" applyNumberFormat="1" applyFont="1" applyFill="1" applyBorder="1" applyAlignment="1">
      <alignment horizontal="center" vertical="center" wrapText="1"/>
      <protection/>
    </xf>
    <xf numFmtId="2" fontId="1" fillId="0" borderId="20" xfId="128" applyNumberFormat="1" applyFont="1" applyFill="1" applyBorder="1" applyAlignment="1">
      <alignment horizontal="center" vertical="center" wrapText="1"/>
      <protection/>
    </xf>
    <xf numFmtId="2" fontId="1" fillId="0" borderId="24" xfId="128" applyNumberFormat="1" applyFont="1" applyFill="1" applyBorder="1" applyAlignment="1">
      <alignment horizontal="center" vertical="center" wrapText="1"/>
      <protection/>
    </xf>
    <xf numFmtId="0" fontId="3" fillId="47" borderId="25" xfId="0" applyFont="1" applyFill="1" applyBorder="1" applyAlignment="1">
      <alignment horizontal="left" vertical="center" wrapText="1"/>
    </xf>
    <xf numFmtId="0" fontId="1" fillId="47" borderId="25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2" fontId="3" fillId="47" borderId="20" xfId="0" applyNumberFormat="1" applyFont="1" applyFill="1" applyBorder="1" applyAlignment="1">
      <alignment horizontal="center" vertical="center" wrapText="1"/>
    </xf>
    <xf numFmtId="2" fontId="3" fillId="47" borderId="24" xfId="0" applyNumberFormat="1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180" fontId="3" fillId="47" borderId="25" xfId="0" applyNumberFormat="1" applyFont="1" applyFill="1" applyBorder="1" applyAlignment="1">
      <alignment horizontal="center" vertical="center" wrapText="1"/>
    </xf>
    <xf numFmtId="181" fontId="1" fillId="0" borderId="20" xfId="144" applyNumberFormat="1" applyFont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20" xfId="128" applyFont="1" applyFill="1" applyBorder="1" applyAlignment="1">
      <alignment horizontal="center" vertical="top" wrapText="1"/>
      <protection/>
    </xf>
    <xf numFmtId="0" fontId="5" fillId="0" borderId="0" xfId="144" applyFont="1" applyAlignment="1">
      <alignment horizontal="center"/>
      <protection/>
    </xf>
    <xf numFmtId="0" fontId="5" fillId="0" borderId="0" xfId="144" applyFont="1">
      <alignment/>
      <protection/>
    </xf>
    <xf numFmtId="0" fontId="3" fillId="0" borderId="19" xfId="145" applyFont="1" applyBorder="1" applyAlignment="1">
      <alignment horizontal="center" vertical="center" wrapText="1"/>
      <protection/>
    </xf>
    <xf numFmtId="4" fontId="5" fillId="0" borderId="19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30" fillId="0" borderId="0" xfId="144" applyFont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2" fontId="3" fillId="47" borderId="19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>
      <alignment horizontal="center" vertical="center" wrapText="1"/>
    </xf>
    <xf numFmtId="0" fontId="28" fillId="0" borderId="19" xfId="145" applyFont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9" fillId="0" borderId="21" xfId="144" applyFont="1" applyBorder="1" applyAlignment="1">
      <alignment horizontal="left" vertical="center"/>
      <protection/>
    </xf>
    <xf numFmtId="0" fontId="29" fillId="0" borderId="0" xfId="144" applyFont="1" applyAlignment="1">
      <alignment horizontal="left" vertical="center"/>
      <protection/>
    </xf>
    <xf numFmtId="0" fontId="5" fillId="0" borderId="0" xfId="144" applyFont="1" applyAlignment="1">
      <alignment horizontal="center"/>
      <protection/>
    </xf>
    <xf numFmtId="0" fontId="5" fillId="0" borderId="0" xfId="144" applyFont="1" applyAlignment="1">
      <alignment horizontal="center" vertical="center" wrapText="1"/>
      <protection/>
    </xf>
    <xf numFmtId="0" fontId="5" fillId="0" borderId="0" xfId="14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143" applyFont="1" applyAlignment="1">
      <alignment horizontal="center"/>
      <protection/>
    </xf>
    <xf numFmtId="0" fontId="1" fillId="0" borderId="19" xfId="143" applyFont="1" applyBorder="1" applyAlignment="1">
      <alignment horizontal="center" vertical="center"/>
      <protection/>
    </xf>
    <xf numFmtId="0" fontId="1" fillId="0" borderId="19" xfId="137" applyFont="1" applyFill="1" applyBorder="1" applyAlignment="1">
      <alignment horizontal="center" vertical="center" wrapText="1"/>
      <protection/>
    </xf>
    <xf numFmtId="0" fontId="5" fillId="0" borderId="0" xfId="137" applyFont="1" applyAlignment="1">
      <alignment horizontal="center" vertical="center"/>
      <protection/>
    </xf>
    <xf numFmtId="0" fontId="5" fillId="0" borderId="0" xfId="137" applyFont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1" fillId="0" borderId="20" xfId="144" applyFont="1" applyBorder="1" applyAlignment="1">
      <alignment horizontal="center" vertical="center"/>
      <protection/>
    </xf>
    <xf numFmtId="0" fontId="1" fillId="0" borderId="22" xfId="144" applyFont="1" applyBorder="1" applyAlignment="1">
      <alignment horizontal="center" vertical="center"/>
      <protection/>
    </xf>
    <xf numFmtId="0" fontId="1" fillId="0" borderId="20" xfId="144" applyFont="1" applyBorder="1" applyAlignment="1">
      <alignment horizontal="center" vertical="center" wrapText="1"/>
      <protection/>
    </xf>
    <xf numFmtId="0" fontId="1" fillId="0" borderId="22" xfId="144" applyFont="1" applyBorder="1" applyAlignment="1">
      <alignment horizontal="center" vertical="center" wrapText="1"/>
      <protection/>
    </xf>
    <xf numFmtId="0" fontId="1" fillId="0" borderId="19" xfId="144" applyFont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137" applyFont="1" applyFill="1" applyBorder="1" applyAlignment="1">
      <alignment horizontal="center" vertical="center" wrapText="1"/>
      <protection/>
    </xf>
    <xf numFmtId="0" fontId="1" fillId="0" borderId="22" xfId="137" applyFont="1" applyFill="1" applyBorder="1" applyAlignment="1">
      <alignment horizontal="center" vertical="center" wrapText="1"/>
      <protection/>
    </xf>
    <xf numFmtId="0" fontId="1" fillId="0" borderId="23" xfId="137" applyFont="1" applyFill="1" applyBorder="1" applyAlignment="1">
      <alignment horizontal="center" vertical="center" wrapText="1"/>
      <protection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99"/>
    <cellStyle name="Normal 2 2" xfId="100"/>
    <cellStyle name="Normal_3-1----6-4" xfId="101"/>
    <cellStyle name="Note" xfId="102"/>
    <cellStyle name="Output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2 2" xfId="128"/>
    <cellStyle name="Обычный 2 2 2" xfId="129"/>
    <cellStyle name="Обычный 2 2 3" xfId="130"/>
    <cellStyle name="Обычный 2 2_A BETONI1" xfId="131"/>
    <cellStyle name="Обычный 2 2_XIDI" xfId="132"/>
    <cellStyle name="Обычный 2 3" xfId="133"/>
    <cellStyle name="Обычный 2 4" xfId="134"/>
    <cellStyle name="Обычный 2_A.BETONI " xfId="135"/>
    <cellStyle name="Обычный 3" xfId="136"/>
    <cellStyle name="Обычный 3 2" xfId="137"/>
    <cellStyle name="Обычный 3_A BETONI1" xfId="138"/>
    <cellStyle name="Обычный 4" xfId="139"/>
    <cellStyle name="Обычный 5" xfId="140"/>
    <cellStyle name="Обычный 6" xfId="141"/>
    <cellStyle name="Обычный 6 2" xfId="142"/>
    <cellStyle name="Обычный_FERIIS~1" xfId="143"/>
    <cellStyle name="Обычный_FERIIS~1 2" xfId="144"/>
    <cellStyle name="Обычный_SPIKEROVIZI  forma 2 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Финансовый 2" xfId="155"/>
    <cellStyle name="Финансовый 3" xfId="156"/>
    <cellStyle name="Хороший" xfId="157"/>
    <cellStyle name="მძიმე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apandid\G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PIKETI"/>
      <sheetName val="GRAFIKI"/>
      <sheetName val="MASALEBI"/>
      <sheetName val="KIUVETI (1)"/>
      <sheetName val="KIUVETI (2)"/>
      <sheetName val="KIUVETI (3)"/>
      <sheetName val="KIUVETI (4)"/>
      <sheetName val="GVERDULEBI(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6"/>
  <sheetViews>
    <sheetView tabSelected="1" view="pageBreakPreview" zoomScaleNormal="68" zoomScaleSheetLayoutView="100" zoomScalePageLayoutView="0" workbookViewId="0" topLeftCell="A1">
      <selection activeCell="D167" sqref="D167:D168"/>
    </sheetView>
  </sheetViews>
  <sheetFormatPr defaultColWidth="9.00390625" defaultRowHeight="12.75"/>
  <cols>
    <col min="1" max="1" width="4.625" style="30" customWidth="1"/>
    <col min="2" max="2" width="64.375" style="32" customWidth="1"/>
    <col min="3" max="3" width="10.875" style="30" customWidth="1"/>
    <col min="4" max="4" width="14.375" style="30" customWidth="1"/>
    <col min="5" max="5" width="12.00390625" style="30" customWidth="1"/>
    <col min="6" max="6" width="14.125" style="30" customWidth="1"/>
    <col min="7" max="8" width="9.125" style="30" customWidth="1"/>
    <col min="9" max="9" width="11.00390625" style="30" bestFit="1" customWidth="1"/>
    <col min="10" max="16384" width="9.125" style="30" customWidth="1"/>
  </cols>
  <sheetData>
    <row r="1" ht="3" customHeight="1"/>
    <row r="2" spans="1:6" ht="20.25" customHeight="1">
      <c r="A2" s="129" t="s">
        <v>99</v>
      </c>
      <c r="B2" s="130"/>
      <c r="C2" s="130"/>
      <c r="D2" s="130"/>
      <c r="E2" s="130"/>
      <c r="F2" s="130"/>
    </row>
    <row r="3" spans="1:6" ht="15.75" customHeight="1">
      <c r="A3" s="128" t="s">
        <v>24</v>
      </c>
      <c r="B3" s="128"/>
      <c r="C3" s="128"/>
      <c r="D3" s="128"/>
      <c r="E3" s="128"/>
      <c r="F3" s="128"/>
    </row>
    <row r="4" spans="1:6" ht="1.5" customHeight="1">
      <c r="A4" s="108"/>
      <c r="B4" s="107"/>
      <c r="C4" s="108"/>
      <c r="D4" s="108"/>
      <c r="E4" s="108"/>
      <c r="F4" s="108"/>
    </row>
    <row r="5" spans="1:6" ht="16.5">
      <c r="A5" s="128" t="s">
        <v>13</v>
      </c>
      <c r="B5" s="128"/>
      <c r="C5" s="128"/>
      <c r="D5" s="128"/>
      <c r="E5" s="128"/>
      <c r="F5" s="128"/>
    </row>
    <row r="6" spans="1:6" ht="0.75" customHeight="1">
      <c r="A6" s="108"/>
      <c r="B6" s="107"/>
      <c r="C6" s="108"/>
      <c r="D6" s="108"/>
      <c r="E6" s="108"/>
      <c r="F6" s="108"/>
    </row>
    <row r="7" spans="1:6" ht="15" customHeight="1">
      <c r="A7" s="128" t="s">
        <v>14</v>
      </c>
      <c r="B7" s="128"/>
      <c r="C7" s="128"/>
      <c r="D7" s="128"/>
      <c r="E7" s="128"/>
      <c r="F7" s="128"/>
    </row>
    <row r="8" spans="1:6" ht="18" customHeight="1">
      <c r="A8" s="138" t="s">
        <v>7</v>
      </c>
      <c r="B8" s="138" t="s">
        <v>15</v>
      </c>
      <c r="C8" s="140" t="s">
        <v>16</v>
      </c>
      <c r="D8" s="140" t="s">
        <v>17</v>
      </c>
      <c r="E8" s="142" t="s">
        <v>2</v>
      </c>
      <c r="F8" s="142"/>
    </row>
    <row r="9" spans="1:6" ht="35.25" customHeight="1">
      <c r="A9" s="139"/>
      <c r="B9" s="139"/>
      <c r="C9" s="141"/>
      <c r="D9" s="141"/>
      <c r="E9" s="25" t="s">
        <v>6</v>
      </c>
      <c r="F9" s="25" t="s">
        <v>1</v>
      </c>
    </row>
    <row r="10" spans="1:6" ht="1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</row>
    <row r="11" spans="1:6" ht="36.75" customHeight="1">
      <c r="A11" s="20">
        <v>1</v>
      </c>
      <c r="B11" s="21" t="s">
        <v>109</v>
      </c>
      <c r="C11" s="22" t="s">
        <v>8</v>
      </c>
      <c r="D11" s="23">
        <v>0.645</v>
      </c>
      <c r="E11" s="22"/>
      <c r="F11" s="24"/>
    </row>
    <row r="12" spans="1:6" ht="54.75" customHeight="1">
      <c r="A12" s="20">
        <v>2</v>
      </c>
      <c r="B12" s="21" t="s">
        <v>110</v>
      </c>
      <c r="C12" s="22" t="s">
        <v>8</v>
      </c>
      <c r="D12" s="23">
        <v>0.34</v>
      </c>
      <c r="E12" s="22"/>
      <c r="F12" s="24"/>
    </row>
    <row r="13" spans="1:6" ht="24" customHeight="1">
      <c r="A13" s="20">
        <v>3</v>
      </c>
      <c r="B13" s="21" t="s">
        <v>113</v>
      </c>
      <c r="C13" s="22" t="s">
        <v>10</v>
      </c>
      <c r="D13" s="24">
        <v>0.45</v>
      </c>
      <c r="E13" s="22"/>
      <c r="F13" s="24"/>
    </row>
    <row r="14" spans="1:6" ht="23.25" customHeight="1">
      <c r="A14" s="26">
        <v>4</v>
      </c>
      <c r="B14" s="27" t="s">
        <v>97</v>
      </c>
      <c r="C14" s="28" t="s">
        <v>18</v>
      </c>
      <c r="D14" s="29">
        <f>(45+340+645)*1.75</f>
        <v>1802.5</v>
      </c>
      <c r="E14" s="28"/>
      <c r="F14" s="29"/>
    </row>
    <row r="15" spans="1:6" ht="21" customHeight="1">
      <c r="A15" s="109"/>
      <c r="B15" s="117" t="s">
        <v>129</v>
      </c>
      <c r="C15" s="117"/>
      <c r="D15" s="117"/>
      <c r="E15" s="117"/>
      <c r="F15" s="110"/>
    </row>
    <row r="16" spans="1:6" ht="16.5">
      <c r="A16" s="130" t="s">
        <v>41</v>
      </c>
      <c r="B16" s="130"/>
      <c r="C16" s="130"/>
      <c r="D16" s="130"/>
      <c r="E16" s="130"/>
      <c r="F16" s="130"/>
    </row>
    <row r="17" spans="1:6" ht="16.5">
      <c r="A17" s="137" t="s">
        <v>42</v>
      </c>
      <c r="B17" s="137"/>
      <c r="C17" s="137"/>
      <c r="D17" s="137"/>
      <c r="E17" s="137"/>
      <c r="F17" s="137"/>
    </row>
    <row r="18" spans="1:6" ht="16.5" customHeight="1">
      <c r="A18" s="121" t="s">
        <v>0</v>
      </c>
      <c r="B18" s="121" t="s">
        <v>3</v>
      </c>
      <c r="C18" s="121" t="s">
        <v>4</v>
      </c>
      <c r="D18" s="143" t="s">
        <v>5</v>
      </c>
      <c r="E18" s="121" t="s">
        <v>2</v>
      </c>
      <c r="F18" s="121"/>
    </row>
    <row r="19" spans="1:6" ht="16.5">
      <c r="A19" s="121"/>
      <c r="B19" s="121"/>
      <c r="C19" s="121"/>
      <c r="D19" s="144"/>
      <c r="E19" s="1" t="s">
        <v>6</v>
      </c>
      <c r="F19" s="1" t="s">
        <v>1</v>
      </c>
    </row>
    <row r="20" spans="1:6" ht="16.5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</row>
    <row r="21" spans="1:6" ht="53.25">
      <c r="A21" s="20">
        <v>1</v>
      </c>
      <c r="B21" s="21" t="s">
        <v>43</v>
      </c>
      <c r="C21" s="22" t="s">
        <v>8</v>
      </c>
      <c r="D21" s="23">
        <v>0.176</v>
      </c>
      <c r="E21" s="22"/>
      <c r="F21" s="24"/>
    </row>
    <row r="22" spans="1:6" ht="20.25">
      <c r="A22" s="20">
        <v>2</v>
      </c>
      <c r="B22" s="21" t="s">
        <v>44</v>
      </c>
      <c r="C22" s="22" t="s">
        <v>10</v>
      </c>
      <c r="D22" s="24">
        <v>0.26</v>
      </c>
      <c r="E22" s="22"/>
      <c r="F22" s="24"/>
    </row>
    <row r="23" spans="1:6" ht="16.5">
      <c r="A23" s="26">
        <v>3</v>
      </c>
      <c r="B23" s="27" t="s">
        <v>95</v>
      </c>
      <c r="C23" s="28" t="s">
        <v>18</v>
      </c>
      <c r="D23" s="35">
        <f>0.202*1000*1.75</f>
        <v>353.5</v>
      </c>
      <c r="E23" s="28"/>
      <c r="F23" s="29"/>
    </row>
    <row r="24" spans="1:6" ht="33">
      <c r="A24" s="46">
        <v>4</v>
      </c>
      <c r="B24" s="55" t="s">
        <v>45</v>
      </c>
      <c r="C24" s="2" t="s">
        <v>10</v>
      </c>
      <c r="D24" s="3">
        <v>0.2</v>
      </c>
      <c r="E24" s="8"/>
      <c r="F24" s="3"/>
    </row>
    <row r="25" spans="1:6" ht="16.5">
      <c r="A25" s="102">
        <v>5</v>
      </c>
      <c r="B25" s="9" t="s">
        <v>46</v>
      </c>
      <c r="C25" s="51" t="s">
        <v>47</v>
      </c>
      <c r="D25" s="60">
        <v>0.0345</v>
      </c>
      <c r="E25" s="52"/>
      <c r="F25" s="53"/>
    </row>
    <row r="26" spans="1:6" ht="20.25">
      <c r="A26" s="102">
        <v>6</v>
      </c>
      <c r="B26" s="9" t="s">
        <v>48</v>
      </c>
      <c r="C26" s="56" t="s">
        <v>10</v>
      </c>
      <c r="D26" s="51">
        <v>0.63</v>
      </c>
      <c r="E26" s="52"/>
      <c r="F26" s="53"/>
    </row>
    <row r="27" spans="1:6" ht="33">
      <c r="A27" s="101">
        <v>7</v>
      </c>
      <c r="B27" s="9" t="s">
        <v>49</v>
      </c>
      <c r="C27" s="2" t="s">
        <v>9</v>
      </c>
      <c r="D27" s="6">
        <v>92</v>
      </c>
      <c r="E27" s="5"/>
      <c r="F27" s="6"/>
    </row>
    <row r="28" spans="1:6" ht="33">
      <c r="A28" s="48">
        <v>8</v>
      </c>
      <c r="B28" s="61" t="s">
        <v>86</v>
      </c>
      <c r="C28" s="22" t="s">
        <v>11</v>
      </c>
      <c r="D28" s="6">
        <v>3.67</v>
      </c>
      <c r="E28" s="62"/>
      <c r="F28" s="6"/>
    </row>
    <row r="29" spans="1:6" ht="16.5" customHeight="1">
      <c r="A29" s="109"/>
      <c r="B29" s="117" t="s">
        <v>130</v>
      </c>
      <c r="C29" s="117"/>
      <c r="D29" s="117"/>
      <c r="E29" s="117"/>
      <c r="F29" s="110"/>
    </row>
    <row r="30" spans="1:6" ht="16.5">
      <c r="A30" s="137" t="s">
        <v>72</v>
      </c>
      <c r="B30" s="137"/>
      <c r="C30" s="137"/>
      <c r="D30" s="137"/>
      <c r="E30" s="137"/>
      <c r="F30" s="137"/>
    </row>
    <row r="31" spans="1:6" ht="16.5">
      <c r="A31" s="137" t="s">
        <v>102</v>
      </c>
      <c r="B31" s="137"/>
      <c r="C31" s="137"/>
      <c r="D31" s="137"/>
      <c r="E31" s="137"/>
      <c r="F31" s="137"/>
    </row>
    <row r="32" spans="1:6" ht="16.5">
      <c r="A32" s="137" t="s">
        <v>55</v>
      </c>
      <c r="B32" s="137"/>
      <c r="C32" s="137"/>
      <c r="D32" s="137"/>
      <c r="E32" s="137"/>
      <c r="F32" s="137"/>
    </row>
    <row r="33" spans="1:6" ht="16.5" customHeight="1">
      <c r="A33" s="121" t="s">
        <v>0</v>
      </c>
      <c r="B33" s="121" t="s">
        <v>3</v>
      </c>
      <c r="C33" s="121" t="s">
        <v>4</v>
      </c>
      <c r="D33" s="143" t="s">
        <v>5</v>
      </c>
      <c r="E33" s="121" t="s">
        <v>2</v>
      </c>
      <c r="F33" s="121"/>
    </row>
    <row r="34" spans="1:6" ht="16.5">
      <c r="A34" s="121"/>
      <c r="B34" s="121"/>
      <c r="C34" s="121"/>
      <c r="D34" s="144"/>
      <c r="E34" s="1" t="s">
        <v>6</v>
      </c>
      <c r="F34" s="1" t="s">
        <v>1</v>
      </c>
    </row>
    <row r="35" spans="1:6" ht="16.5">
      <c r="A35" s="31">
        <v>1</v>
      </c>
      <c r="B35" s="31">
        <v>2</v>
      </c>
      <c r="C35" s="31">
        <v>3</v>
      </c>
      <c r="D35" s="31">
        <v>4</v>
      </c>
      <c r="E35" s="31">
        <v>5</v>
      </c>
      <c r="F35" s="31">
        <v>6</v>
      </c>
    </row>
    <row r="36" spans="1:6" ht="69.75">
      <c r="A36" s="46">
        <v>1</v>
      </c>
      <c r="B36" s="67" t="s">
        <v>59</v>
      </c>
      <c r="C36" s="22" t="s">
        <v>8</v>
      </c>
      <c r="D36" s="68">
        <v>1.05</v>
      </c>
      <c r="E36" s="8"/>
      <c r="F36" s="69"/>
    </row>
    <row r="37" spans="1:6" ht="20.25">
      <c r="A37" s="70">
        <v>2</v>
      </c>
      <c r="B37" s="67" t="s">
        <v>35</v>
      </c>
      <c r="C37" s="22" t="s">
        <v>9</v>
      </c>
      <c r="D37" s="3">
        <v>20</v>
      </c>
      <c r="E37" s="71"/>
      <c r="F37" s="3"/>
    </row>
    <row r="38" spans="1:6" ht="16.5">
      <c r="A38" s="72">
        <v>3</v>
      </c>
      <c r="B38" s="73" t="s">
        <v>87</v>
      </c>
      <c r="C38" s="74" t="s">
        <v>11</v>
      </c>
      <c r="D38" s="66">
        <f>1.07*1000*1.75</f>
        <v>1872.5</v>
      </c>
      <c r="E38" s="75"/>
      <c r="F38" s="66"/>
    </row>
    <row r="39" spans="1:6" ht="20.25" customHeight="1">
      <c r="A39" s="20">
        <v>4</v>
      </c>
      <c r="B39" s="54" t="s">
        <v>36</v>
      </c>
      <c r="C39" s="22" t="s">
        <v>8</v>
      </c>
      <c r="D39" s="23">
        <v>1.07</v>
      </c>
      <c r="E39" s="22"/>
      <c r="F39" s="24"/>
    </row>
    <row r="40" spans="1:6" ht="33">
      <c r="A40" s="63">
        <v>5</v>
      </c>
      <c r="B40" s="33" t="s">
        <v>60</v>
      </c>
      <c r="C40" s="28" t="s">
        <v>10</v>
      </c>
      <c r="D40" s="66">
        <v>0.14</v>
      </c>
      <c r="E40" s="65"/>
      <c r="F40" s="66"/>
    </row>
    <row r="41" spans="1:6" ht="33">
      <c r="A41" s="63">
        <v>6</v>
      </c>
      <c r="B41" s="33" t="s">
        <v>79</v>
      </c>
      <c r="C41" s="28" t="s">
        <v>10</v>
      </c>
      <c r="D41" s="66">
        <v>0.96</v>
      </c>
      <c r="E41" s="65"/>
      <c r="F41" s="66"/>
    </row>
    <row r="42" spans="1:6" ht="33">
      <c r="A42" s="70">
        <v>7</v>
      </c>
      <c r="B42" s="76" t="s">
        <v>80</v>
      </c>
      <c r="C42" s="77" t="s">
        <v>10</v>
      </c>
      <c r="D42" s="68">
        <v>1.314</v>
      </c>
      <c r="E42" s="8"/>
      <c r="F42" s="69"/>
    </row>
    <row r="43" spans="1:6" ht="33">
      <c r="A43" s="70">
        <v>8</v>
      </c>
      <c r="B43" s="78" t="s">
        <v>78</v>
      </c>
      <c r="C43" s="22" t="s">
        <v>10</v>
      </c>
      <c r="D43" s="4">
        <v>0.033</v>
      </c>
      <c r="E43" s="79"/>
      <c r="F43" s="3"/>
    </row>
    <row r="44" spans="1:6" ht="33">
      <c r="A44" s="70">
        <v>9</v>
      </c>
      <c r="B44" s="80" t="s">
        <v>61</v>
      </c>
      <c r="C44" s="81" t="s">
        <v>11</v>
      </c>
      <c r="D44" s="82">
        <v>0.6</v>
      </c>
      <c r="E44" s="3"/>
      <c r="F44" s="69"/>
    </row>
    <row r="45" spans="1:6" ht="20.25">
      <c r="A45" s="70">
        <v>10</v>
      </c>
      <c r="B45" s="67" t="s">
        <v>62</v>
      </c>
      <c r="C45" s="22" t="s">
        <v>10</v>
      </c>
      <c r="D45" s="3">
        <v>0.15</v>
      </c>
      <c r="E45" s="8"/>
      <c r="F45" s="69"/>
    </row>
    <row r="46" spans="1:6" ht="20.25">
      <c r="A46" s="70">
        <v>11</v>
      </c>
      <c r="B46" s="76" t="s">
        <v>63</v>
      </c>
      <c r="C46" s="22" t="s">
        <v>40</v>
      </c>
      <c r="D46" s="3">
        <v>0.77</v>
      </c>
      <c r="E46" s="71"/>
      <c r="F46" s="3"/>
    </row>
    <row r="47" spans="1:6" ht="20.25">
      <c r="A47" s="47">
        <v>12</v>
      </c>
      <c r="B47" s="67" t="s">
        <v>64</v>
      </c>
      <c r="C47" s="22" t="s">
        <v>10</v>
      </c>
      <c r="D47" s="82">
        <v>1.8</v>
      </c>
      <c r="E47" s="71"/>
      <c r="F47" s="3"/>
    </row>
    <row r="48" spans="1:6" ht="16.5" customHeight="1">
      <c r="A48" s="109"/>
      <c r="B48" s="117" t="s">
        <v>131</v>
      </c>
      <c r="C48" s="117"/>
      <c r="D48" s="117"/>
      <c r="E48" s="117"/>
      <c r="F48" s="110"/>
    </row>
    <row r="49" spans="1:6" ht="16.5">
      <c r="A49" s="137" t="s">
        <v>65</v>
      </c>
      <c r="B49" s="137"/>
      <c r="C49" s="137"/>
      <c r="D49" s="137"/>
      <c r="E49" s="137"/>
      <c r="F49" s="137"/>
    </row>
    <row r="50" spans="1:6" ht="16.5">
      <c r="A50" s="137" t="s">
        <v>102</v>
      </c>
      <c r="B50" s="137"/>
      <c r="C50" s="137"/>
      <c r="D50" s="137"/>
      <c r="E50" s="137"/>
      <c r="F50" s="137"/>
    </row>
    <row r="51" spans="1:6" ht="16.5">
      <c r="A51" s="137" t="s">
        <v>66</v>
      </c>
      <c r="B51" s="137"/>
      <c r="C51" s="137"/>
      <c r="D51" s="137"/>
      <c r="E51" s="137"/>
      <c r="F51" s="137"/>
    </row>
    <row r="52" spans="1:6" ht="16.5" customHeight="1">
      <c r="A52" s="121" t="s">
        <v>0</v>
      </c>
      <c r="B52" s="121" t="s">
        <v>3</v>
      </c>
      <c r="C52" s="121" t="s">
        <v>4</v>
      </c>
      <c r="D52" s="143" t="s">
        <v>5</v>
      </c>
      <c r="E52" s="121" t="s">
        <v>2</v>
      </c>
      <c r="F52" s="121"/>
    </row>
    <row r="53" spans="1:6" ht="16.5">
      <c r="A53" s="121"/>
      <c r="B53" s="121"/>
      <c r="C53" s="121"/>
      <c r="D53" s="144"/>
      <c r="E53" s="1" t="s">
        <v>6</v>
      </c>
      <c r="F53" s="1" t="s">
        <v>1</v>
      </c>
    </row>
    <row r="54" spans="1:6" ht="16.5">
      <c r="A54" s="31">
        <v>1</v>
      </c>
      <c r="B54" s="31">
        <v>2</v>
      </c>
      <c r="C54" s="31">
        <v>3</v>
      </c>
      <c r="D54" s="31">
        <v>4</v>
      </c>
      <c r="E54" s="31">
        <v>5</v>
      </c>
      <c r="F54" s="31">
        <v>6</v>
      </c>
    </row>
    <row r="55" spans="1:6" ht="69.75">
      <c r="A55" s="105">
        <v>1</v>
      </c>
      <c r="B55" s="67" t="s">
        <v>67</v>
      </c>
      <c r="C55" s="22" t="s">
        <v>8</v>
      </c>
      <c r="D55" s="68">
        <v>0.28</v>
      </c>
      <c r="E55" s="8"/>
      <c r="F55" s="69"/>
    </row>
    <row r="56" spans="1:6" ht="20.25">
      <c r="A56" s="103">
        <v>2</v>
      </c>
      <c r="B56" s="67" t="s">
        <v>35</v>
      </c>
      <c r="C56" s="22" t="s">
        <v>9</v>
      </c>
      <c r="D56" s="3">
        <v>30</v>
      </c>
      <c r="E56" s="71"/>
      <c r="F56" s="3"/>
    </row>
    <row r="57" spans="1:6" ht="16.5">
      <c r="A57" s="83">
        <v>3</v>
      </c>
      <c r="B57" s="73" t="s">
        <v>87</v>
      </c>
      <c r="C57" s="74" t="s">
        <v>11</v>
      </c>
      <c r="D57" s="66">
        <f>310*1.95</f>
        <v>604.5</v>
      </c>
      <c r="E57" s="75"/>
      <c r="F57" s="66"/>
    </row>
    <row r="58" spans="1:6" ht="20.25" customHeight="1">
      <c r="A58" s="20">
        <v>4</v>
      </c>
      <c r="B58" s="54" t="s">
        <v>36</v>
      </c>
      <c r="C58" s="22" t="s">
        <v>8</v>
      </c>
      <c r="D58" s="23">
        <v>0.31</v>
      </c>
      <c r="E58" s="22"/>
      <c r="F58" s="24"/>
    </row>
    <row r="59" spans="1:6" ht="33">
      <c r="A59" s="114">
        <v>5</v>
      </c>
      <c r="B59" s="33" t="s">
        <v>68</v>
      </c>
      <c r="C59" s="28" t="s">
        <v>10</v>
      </c>
      <c r="D59" s="115">
        <v>0.14</v>
      </c>
      <c r="E59" s="65"/>
      <c r="F59" s="66"/>
    </row>
    <row r="60" spans="1:6" ht="33">
      <c r="A60" s="114">
        <v>6</v>
      </c>
      <c r="B60" s="33" t="s">
        <v>69</v>
      </c>
      <c r="C60" s="28" t="s">
        <v>10</v>
      </c>
      <c r="D60" s="66">
        <v>0.72</v>
      </c>
      <c r="E60" s="65"/>
      <c r="F60" s="66"/>
    </row>
    <row r="61" spans="1:6" ht="33">
      <c r="A61" s="114">
        <v>7</v>
      </c>
      <c r="B61" s="33" t="s">
        <v>70</v>
      </c>
      <c r="C61" s="28" t="s">
        <v>10</v>
      </c>
      <c r="D61" s="116">
        <v>1.44</v>
      </c>
      <c r="E61" s="65"/>
      <c r="F61" s="66"/>
    </row>
    <row r="62" spans="1:6" ht="20.25">
      <c r="A62" s="103">
        <v>8</v>
      </c>
      <c r="B62" s="67" t="s">
        <v>62</v>
      </c>
      <c r="C62" s="22" t="s">
        <v>10</v>
      </c>
      <c r="D62" s="3">
        <v>0.1</v>
      </c>
      <c r="E62" s="8"/>
      <c r="F62" s="69"/>
    </row>
    <row r="63" spans="1:6" ht="20.25">
      <c r="A63" s="103">
        <v>9</v>
      </c>
      <c r="B63" s="76" t="s">
        <v>63</v>
      </c>
      <c r="C63" s="22" t="s">
        <v>40</v>
      </c>
      <c r="D63" s="3">
        <v>1.24</v>
      </c>
      <c r="E63" s="71"/>
      <c r="F63" s="3"/>
    </row>
    <row r="64" spans="1:6" ht="33">
      <c r="A64" s="104">
        <v>10</v>
      </c>
      <c r="B64" s="67" t="s">
        <v>71</v>
      </c>
      <c r="C64" s="22" t="s">
        <v>10</v>
      </c>
      <c r="D64" s="3">
        <v>0.33</v>
      </c>
      <c r="E64" s="71"/>
      <c r="F64" s="3"/>
    </row>
    <row r="65" spans="1:6" ht="16.5" customHeight="1">
      <c r="A65" s="109"/>
      <c r="B65" s="117" t="s">
        <v>132</v>
      </c>
      <c r="C65" s="117"/>
      <c r="D65" s="117"/>
      <c r="E65" s="117"/>
      <c r="F65" s="110"/>
    </row>
    <row r="66" spans="1:6" ht="16.5">
      <c r="A66" s="137" t="s">
        <v>81</v>
      </c>
      <c r="B66" s="137"/>
      <c r="C66" s="137"/>
      <c r="D66" s="137"/>
      <c r="E66" s="137"/>
      <c r="F66" s="137"/>
    </row>
    <row r="67" spans="1:6" ht="16.5">
      <c r="A67" s="137" t="s">
        <v>102</v>
      </c>
      <c r="B67" s="137"/>
      <c r="C67" s="137"/>
      <c r="D67" s="137"/>
      <c r="E67" s="137"/>
      <c r="F67" s="137"/>
    </row>
    <row r="68" spans="1:6" ht="16.5">
      <c r="A68" s="137" t="s">
        <v>56</v>
      </c>
      <c r="B68" s="137"/>
      <c r="C68" s="137"/>
      <c r="D68" s="137"/>
      <c r="E68" s="137"/>
      <c r="F68" s="137"/>
    </row>
    <row r="69" spans="1:6" ht="16.5" customHeight="1">
      <c r="A69" s="121" t="s">
        <v>0</v>
      </c>
      <c r="B69" s="121" t="s">
        <v>3</v>
      </c>
      <c r="C69" s="121" t="s">
        <v>4</v>
      </c>
      <c r="D69" s="143" t="s">
        <v>5</v>
      </c>
      <c r="E69" s="121" t="s">
        <v>2</v>
      </c>
      <c r="F69" s="121"/>
    </row>
    <row r="70" spans="1:6" ht="16.5">
      <c r="A70" s="121"/>
      <c r="B70" s="121"/>
      <c r="C70" s="121"/>
      <c r="D70" s="144"/>
      <c r="E70" s="1" t="s">
        <v>6</v>
      </c>
      <c r="F70" s="1" t="s">
        <v>1</v>
      </c>
    </row>
    <row r="71" spans="1:6" ht="16.5">
      <c r="A71" s="31">
        <v>1</v>
      </c>
      <c r="B71" s="31">
        <v>2</v>
      </c>
      <c r="C71" s="31">
        <v>3</v>
      </c>
      <c r="D71" s="31">
        <v>4</v>
      </c>
      <c r="E71" s="31">
        <v>5</v>
      </c>
      <c r="F71" s="31">
        <v>6</v>
      </c>
    </row>
    <row r="72" spans="1:6" ht="33">
      <c r="A72" s="101">
        <v>1</v>
      </c>
      <c r="B72" s="84" t="s">
        <v>73</v>
      </c>
      <c r="C72" s="22" t="s">
        <v>10</v>
      </c>
      <c r="D72" s="85">
        <v>0.1584</v>
      </c>
      <c r="E72" s="5"/>
      <c r="F72" s="6"/>
    </row>
    <row r="73" spans="1:6" ht="33">
      <c r="A73" s="101">
        <v>2</v>
      </c>
      <c r="B73" s="84" t="s">
        <v>74</v>
      </c>
      <c r="C73" s="2" t="s">
        <v>47</v>
      </c>
      <c r="D73" s="85">
        <v>0.0325</v>
      </c>
      <c r="E73" s="86"/>
      <c r="F73" s="6"/>
    </row>
    <row r="74" spans="1:6" ht="33">
      <c r="A74" s="101">
        <v>3</v>
      </c>
      <c r="B74" s="84" t="s">
        <v>75</v>
      </c>
      <c r="C74" s="2" t="s">
        <v>76</v>
      </c>
      <c r="D74" s="87" t="s">
        <v>88</v>
      </c>
      <c r="E74" s="5"/>
      <c r="F74" s="6"/>
    </row>
    <row r="75" spans="1:6" ht="16.5">
      <c r="A75" s="106">
        <v>4</v>
      </c>
      <c r="B75" s="88" t="s">
        <v>77</v>
      </c>
      <c r="C75" s="89" t="s">
        <v>11</v>
      </c>
      <c r="D75" s="90">
        <v>0.47</v>
      </c>
      <c r="E75" s="91"/>
      <c r="F75" s="92"/>
    </row>
    <row r="76" spans="1:6" ht="16.5" customHeight="1">
      <c r="A76" s="109"/>
      <c r="B76" s="117" t="s">
        <v>121</v>
      </c>
      <c r="C76" s="117"/>
      <c r="D76" s="117"/>
      <c r="E76" s="117"/>
      <c r="F76" s="110"/>
    </row>
    <row r="77" spans="1:6" ht="16.5">
      <c r="A77" s="131" t="s">
        <v>105</v>
      </c>
      <c r="B77" s="131"/>
      <c r="C77" s="131"/>
      <c r="D77" s="131"/>
      <c r="E77" s="131"/>
      <c r="F77" s="131"/>
    </row>
    <row r="78" spans="1:6" ht="16.5">
      <c r="A78" s="137" t="s">
        <v>102</v>
      </c>
      <c r="B78" s="137"/>
      <c r="C78" s="137"/>
      <c r="D78" s="137"/>
      <c r="E78" s="137"/>
      <c r="F78" s="137"/>
    </row>
    <row r="79" spans="1:6" ht="16.5">
      <c r="A79" s="131" t="s">
        <v>100</v>
      </c>
      <c r="B79" s="131"/>
      <c r="C79" s="131"/>
      <c r="D79" s="131"/>
      <c r="E79" s="131"/>
      <c r="F79" s="131"/>
    </row>
    <row r="80" spans="1:6" ht="16.5" customHeight="1">
      <c r="A80" s="121" t="s">
        <v>0</v>
      </c>
      <c r="B80" s="121" t="s">
        <v>3</v>
      </c>
      <c r="C80" s="121" t="s">
        <v>103</v>
      </c>
      <c r="D80" s="143" t="s">
        <v>5</v>
      </c>
      <c r="E80" s="121" t="s">
        <v>2</v>
      </c>
      <c r="F80" s="121"/>
    </row>
    <row r="81" spans="1:6" ht="16.5">
      <c r="A81" s="121"/>
      <c r="B81" s="121"/>
      <c r="C81" s="121"/>
      <c r="D81" s="144"/>
      <c r="E81" s="1" t="s">
        <v>6</v>
      </c>
      <c r="F81" s="1" t="s">
        <v>1</v>
      </c>
    </row>
    <row r="82" spans="1:6" ht="16.5">
      <c r="A82" s="31">
        <v>1</v>
      </c>
      <c r="B82" s="31">
        <v>2</v>
      </c>
      <c r="C82" s="31">
        <v>3</v>
      </c>
      <c r="D82" s="31">
        <v>4</v>
      </c>
      <c r="E82" s="31">
        <v>5</v>
      </c>
      <c r="F82" s="31">
        <v>6</v>
      </c>
    </row>
    <row r="83" spans="1:6" ht="20.25">
      <c r="A83" s="46">
        <v>1</v>
      </c>
      <c r="B83" s="55" t="s">
        <v>101</v>
      </c>
      <c r="C83" s="2" t="s">
        <v>9</v>
      </c>
      <c r="D83" s="3">
        <v>14</v>
      </c>
      <c r="E83" s="8"/>
      <c r="F83" s="3"/>
    </row>
    <row r="84" spans="1:6" ht="33">
      <c r="A84" s="46">
        <v>2</v>
      </c>
      <c r="B84" s="36" t="s">
        <v>104</v>
      </c>
      <c r="C84" s="37" t="s">
        <v>10</v>
      </c>
      <c r="D84" s="82">
        <v>0.64</v>
      </c>
      <c r="E84" s="8"/>
      <c r="F84" s="69"/>
    </row>
    <row r="85" spans="1:6" ht="16.5" customHeight="1">
      <c r="A85" s="109"/>
      <c r="B85" s="117" t="s">
        <v>133</v>
      </c>
      <c r="C85" s="117"/>
      <c r="D85" s="117"/>
      <c r="E85" s="117"/>
      <c r="F85" s="110"/>
    </row>
    <row r="86" spans="1:6" ht="16.5">
      <c r="A86" s="128" t="s">
        <v>106</v>
      </c>
      <c r="B86" s="128"/>
      <c r="C86" s="128"/>
      <c r="D86" s="128"/>
      <c r="E86" s="128"/>
      <c r="F86" s="128"/>
    </row>
    <row r="87" spans="1:6" ht="16.5">
      <c r="A87" s="129" t="s">
        <v>33</v>
      </c>
      <c r="B87" s="130"/>
      <c r="C87" s="130"/>
      <c r="D87" s="130"/>
      <c r="E87" s="130"/>
      <c r="F87" s="130"/>
    </row>
    <row r="88" spans="1:6" ht="16.5" customHeight="1">
      <c r="A88" s="121" t="s">
        <v>0</v>
      </c>
      <c r="B88" s="121" t="s">
        <v>3</v>
      </c>
      <c r="C88" s="121" t="s">
        <v>4</v>
      </c>
      <c r="D88" s="143" t="s">
        <v>5</v>
      </c>
      <c r="E88" s="121" t="s">
        <v>2</v>
      </c>
      <c r="F88" s="121"/>
    </row>
    <row r="89" spans="1:6" ht="16.5">
      <c r="A89" s="121"/>
      <c r="B89" s="121"/>
      <c r="C89" s="121"/>
      <c r="D89" s="144"/>
      <c r="E89" s="1" t="s">
        <v>6</v>
      </c>
      <c r="F89" s="1" t="s">
        <v>1</v>
      </c>
    </row>
    <row r="90" spans="1:6" ht="16.5">
      <c r="A90" s="31">
        <v>1</v>
      </c>
      <c r="B90" s="31">
        <v>2</v>
      </c>
      <c r="C90" s="31">
        <v>3</v>
      </c>
      <c r="D90" s="31">
        <v>4</v>
      </c>
      <c r="E90" s="31">
        <v>5</v>
      </c>
      <c r="F90" s="31">
        <v>6</v>
      </c>
    </row>
    <row r="91" spans="1:6" ht="36.75">
      <c r="A91" s="20">
        <v>1</v>
      </c>
      <c r="B91" s="21" t="s">
        <v>34</v>
      </c>
      <c r="C91" s="22" t="s">
        <v>8</v>
      </c>
      <c r="D91" s="23">
        <v>0.045</v>
      </c>
      <c r="E91" s="22"/>
      <c r="F91" s="24"/>
    </row>
    <row r="92" spans="1:6" ht="20.25">
      <c r="A92" s="20">
        <v>2</v>
      </c>
      <c r="B92" s="21" t="s">
        <v>35</v>
      </c>
      <c r="C92" s="22" t="s">
        <v>10</v>
      </c>
      <c r="D92" s="24">
        <v>0.07</v>
      </c>
      <c r="E92" s="22"/>
      <c r="F92" s="24"/>
    </row>
    <row r="93" spans="1:6" ht="16.5">
      <c r="A93" s="26">
        <v>3</v>
      </c>
      <c r="B93" s="27" t="s">
        <v>97</v>
      </c>
      <c r="C93" s="28" t="s">
        <v>18</v>
      </c>
      <c r="D93" s="29">
        <f>52*1.75</f>
        <v>91</v>
      </c>
      <c r="E93" s="28"/>
      <c r="F93" s="29"/>
    </row>
    <row r="94" spans="1:6" ht="20.25">
      <c r="A94" s="20">
        <v>4</v>
      </c>
      <c r="B94" s="54" t="s">
        <v>36</v>
      </c>
      <c r="C94" s="22" t="s">
        <v>8</v>
      </c>
      <c r="D94" s="23">
        <v>0.052</v>
      </c>
      <c r="E94" s="22"/>
      <c r="F94" s="24"/>
    </row>
    <row r="95" spans="1:6" ht="20.25">
      <c r="A95" s="46">
        <v>5</v>
      </c>
      <c r="B95" s="55" t="s">
        <v>37</v>
      </c>
      <c r="C95" s="2" t="s">
        <v>10</v>
      </c>
      <c r="D95" s="3">
        <v>0.05</v>
      </c>
      <c r="E95" s="8"/>
      <c r="F95" s="3"/>
    </row>
    <row r="96" spans="1:6" ht="41.25" customHeight="1">
      <c r="A96" s="102">
        <v>6</v>
      </c>
      <c r="B96" s="9" t="s">
        <v>89</v>
      </c>
      <c r="C96" s="51" t="s">
        <v>11</v>
      </c>
      <c r="D96" s="51">
        <v>6.93</v>
      </c>
      <c r="E96" s="52"/>
      <c r="F96" s="53"/>
    </row>
    <row r="97" spans="1:6" ht="38.25" customHeight="1">
      <c r="A97" s="41">
        <v>7</v>
      </c>
      <c r="B97" s="9" t="s">
        <v>38</v>
      </c>
      <c r="C97" s="40" t="s">
        <v>8</v>
      </c>
      <c r="D97" s="58">
        <v>0.033</v>
      </c>
      <c r="E97" s="59"/>
      <c r="F97" s="43"/>
    </row>
    <row r="98" spans="1:6" ht="16.5" customHeight="1">
      <c r="A98" s="109"/>
      <c r="B98" s="117" t="s">
        <v>134</v>
      </c>
      <c r="C98" s="117"/>
      <c r="D98" s="117"/>
      <c r="E98" s="117"/>
      <c r="F98" s="110"/>
    </row>
    <row r="99" spans="1:6" s="113" customFormat="1" ht="16.5">
      <c r="A99" s="131" t="s">
        <v>92</v>
      </c>
      <c r="B99" s="131"/>
      <c r="C99" s="131"/>
      <c r="D99" s="131"/>
      <c r="E99" s="131"/>
      <c r="F99" s="131"/>
    </row>
    <row r="100" spans="1:6" s="113" customFormat="1" ht="16.5">
      <c r="A100" s="131" t="s">
        <v>120</v>
      </c>
      <c r="B100" s="131"/>
      <c r="C100" s="131"/>
      <c r="D100" s="131"/>
      <c r="E100" s="131"/>
      <c r="F100" s="131"/>
    </row>
    <row r="101" spans="1:6" ht="16.5" customHeight="1">
      <c r="A101" s="121" t="s">
        <v>0</v>
      </c>
      <c r="B101" s="121" t="s">
        <v>3</v>
      </c>
      <c r="C101" s="121" t="s">
        <v>4</v>
      </c>
      <c r="D101" s="143" t="s">
        <v>5</v>
      </c>
      <c r="E101" s="121" t="s">
        <v>2</v>
      </c>
      <c r="F101" s="121"/>
    </row>
    <row r="102" spans="1:6" ht="16.5">
      <c r="A102" s="121"/>
      <c r="B102" s="121"/>
      <c r="C102" s="121"/>
      <c r="D102" s="144"/>
      <c r="E102" s="1" t="s">
        <v>6</v>
      </c>
      <c r="F102" s="1" t="s">
        <v>1</v>
      </c>
    </row>
    <row r="103" spans="1:6" ht="16.5">
      <c r="A103" s="31">
        <v>1</v>
      </c>
      <c r="B103" s="31">
        <v>2</v>
      </c>
      <c r="C103" s="31">
        <v>3</v>
      </c>
      <c r="D103" s="31">
        <v>4</v>
      </c>
      <c r="E103" s="31">
        <v>5</v>
      </c>
      <c r="F103" s="31">
        <v>6</v>
      </c>
    </row>
    <row r="104" spans="1:6" ht="45" customHeight="1">
      <c r="A104" s="20">
        <v>1</v>
      </c>
      <c r="B104" s="21" t="s">
        <v>51</v>
      </c>
      <c r="C104" s="22" t="s">
        <v>8</v>
      </c>
      <c r="D104" s="23">
        <v>0.155</v>
      </c>
      <c r="E104" s="22"/>
      <c r="F104" s="24"/>
    </row>
    <row r="105" spans="1:6" ht="27" customHeight="1">
      <c r="A105" s="20">
        <v>2</v>
      </c>
      <c r="B105" s="21" t="s">
        <v>35</v>
      </c>
      <c r="C105" s="22" t="s">
        <v>10</v>
      </c>
      <c r="D105" s="24">
        <v>0.2</v>
      </c>
      <c r="E105" s="22"/>
      <c r="F105" s="24"/>
    </row>
    <row r="106" spans="1:6" ht="21" customHeight="1">
      <c r="A106" s="26">
        <v>3</v>
      </c>
      <c r="B106" s="27" t="s">
        <v>97</v>
      </c>
      <c r="C106" s="28" t="s">
        <v>18</v>
      </c>
      <c r="D106" s="35">
        <f>175*1.75</f>
        <v>306.25</v>
      </c>
      <c r="E106" s="28"/>
      <c r="F106" s="29"/>
    </row>
    <row r="107" spans="1:6" ht="38.25" customHeight="1">
      <c r="A107" s="46">
        <v>4</v>
      </c>
      <c r="B107" s="55" t="s">
        <v>52</v>
      </c>
      <c r="C107" s="2" t="s">
        <v>10</v>
      </c>
      <c r="D107" s="3">
        <v>0.1</v>
      </c>
      <c r="E107" s="8"/>
      <c r="F107" s="3"/>
    </row>
    <row r="108" spans="1:6" ht="40.5" customHeight="1">
      <c r="A108" s="46">
        <v>5</v>
      </c>
      <c r="B108" s="36" t="s">
        <v>53</v>
      </c>
      <c r="C108" s="37" t="s">
        <v>10</v>
      </c>
      <c r="D108" s="4">
        <f>0.534</f>
        <v>0.534</v>
      </c>
      <c r="E108" s="38"/>
      <c r="F108" s="3"/>
    </row>
    <row r="109" spans="1:6" ht="42.75" customHeight="1">
      <c r="A109" s="46">
        <v>6</v>
      </c>
      <c r="B109" s="36" t="s">
        <v>90</v>
      </c>
      <c r="C109" s="37" t="s">
        <v>10</v>
      </c>
      <c r="D109" s="4">
        <v>0.653</v>
      </c>
      <c r="E109" s="38"/>
      <c r="F109" s="3"/>
    </row>
    <row r="110" spans="1:6" ht="21.75" customHeight="1">
      <c r="A110" s="63">
        <v>7</v>
      </c>
      <c r="B110" s="64" t="s">
        <v>54</v>
      </c>
      <c r="C110" s="65" t="s">
        <v>12</v>
      </c>
      <c r="D110" s="66">
        <v>18</v>
      </c>
      <c r="E110" s="66"/>
      <c r="F110" s="66"/>
    </row>
    <row r="111" spans="1:6" ht="28.5" customHeight="1">
      <c r="A111" s="46">
        <v>8</v>
      </c>
      <c r="B111" s="49" t="s">
        <v>39</v>
      </c>
      <c r="C111" s="2" t="s">
        <v>40</v>
      </c>
      <c r="D111" s="57">
        <v>0.98</v>
      </c>
      <c r="E111" s="57"/>
      <c r="F111" s="3"/>
    </row>
    <row r="112" spans="1:6" ht="33">
      <c r="A112" s="41">
        <v>9</v>
      </c>
      <c r="B112" s="44" t="s">
        <v>82</v>
      </c>
      <c r="C112" s="40" t="s">
        <v>8</v>
      </c>
      <c r="D112" s="58">
        <v>0.156</v>
      </c>
      <c r="E112" s="59"/>
      <c r="F112" s="43"/>
    </row>
    <row r="113" spans="1:6" ht="16.5" customHeight="1">
      <c r="A113" s="109"/>
      <c r="B113" s="117" t="s">
        <v>135</v>
      </c>
      <c r="C113" s="117"/>
      <c r="D113" s="117"/>
      <c r="E113" s="117"/>
      <c r="F113" s="110"/>
    </row>
    <row r="114" spans="1:6" ht="16.5">
      <c r="A114" s="131" t="s">
        <v>50</v>
      </c>
      <c r="B114" s="131"/>
      <c r="C114" s="131"/>
      <c r="D114" s="131"/>
      <c r="E114" s="131"/>
      <c r="F114" s="131"/>
    </row>
    <row r="115" spans="1:6" ht="16.5">
      <c r="A115" s="131" t="s">
        <v>83</v>
      </c>
      <c r="B115" s="131"/>
      <c r="C115" s="131"/>
      <c r="D115" s="131"/>
      <c r="E115" s="131"/>
      <c r="F115" s="131"/>
    </row>
    <row r="116" spans="1:6" ht="16.5">
      <c r="A116" s="131" t="s">
        <v>96</v>
      </c>
      <c r="B116" s="131"/>
      <c r="C116" s="131"/>
      <c r="D116" s="131"/>
      <c r="E116" s="131"/>
      <c r="F116" s="131"/>
    </row>
    <row r="117" spans="1:6" ht="16.5" customHeight="1">
      <c r="A117" s="121" t="s">
        <v>0</v>
      </c>
      <c r="B117" s="121" t="s">
        <v>3</v>
      </c>
      <c r="C117" s="121" t="s">
        <v>4</v>
      </c>
      <c r="D117" s="143" t="s">
        <v>5</v>
      </c>
      <c r="E117" s="121" t="s">
        <v>2</v>
      </c>
      <c r="F117" s="121"/>
    </row>
    <row r="118" spans="1:6" ht="16.5">
      <c r="A118" s="121"/>
      <c r="B118" s="121"/>
      <c r="C118" s="121"/>
      <c r="D118" s="144"/>
      <c r="E118" s="1" t="s">
        <v>6</v>
      </c>
      <c r="F118" s="1" t="s">
        <v>1</v>
      </c>
    </row>
    <row r="119" spans="1:6" ht="16.5">
      <c r="A119" s="31">
        <v>1</v>
      </c>
      <c r="B119" s="31">
        <v>2</v>
      </c>
      <c r="C119" s="31">
        <v>3</v>
      </c>
      <c r="D119" s="31">
        <v>4</v>
      </c>
      <c r="E119" s="31">
        <v>5</v>
      </c>
      <c r="F119" s="31">
        <v>6</v>
      </c>
    </row>
    <row r="120" spans="1:6" ht="26.25" customHeight="1">
      <c r="A120" s="20">
        <v>1</v>
      </c>
      <c r="B120" s="21" t="s">
        <v>35</v>
      </c>
      <c r="C120" s="22" t="s">
        <v>10</v>
      </c>
      <c r="D120" s="24">
        <v>0.91</v>
      </c>
      <c r="E120" s="22"/>
      <c r="F120" s="24"/>
    </row>
    <row r="121" spans="1:6" ht="22.5" customHeight="1">
      <c r="A121" s="26">
        <v>2</v>
      </c>
      <c r="B121" s="27" t="s">
        <v>97</v>
      </c>
      <c r="C121" s="28" t="s">
        <v>18</v>
      </c>
      <c r="D121" s="29">
        <f>61*1.75</f>
        <v>106.75</v>
      </c>
      <c r="E121" s="28"/>
      <c r="F121" s="29"/>
    </row>
    <row r="122" spans="1:6" ht="49.5">
      <c r="A122" s="46">
        <v>3</v>
      </c>
      <c r="B122" s="93" t="s">
        <v>111</v>
      </c>
      <c r="C122" s="94" t="s">
        <v>84</v>
      </c>
      <c r="D122" s="96">
        <v>25.14</v>
      </c>
      <c r="E122" s="95"/>
      <c r="F122" s="97"/>
    </row>
    <row r="123" spans="1:6" ht="40.5" customHeight="1">
      <c r="A123" s="46">
        <v>4</v>
      </c>
      <c r="B123" s="93" t="s">
        <v>112</v>
      </c>
      <c r="C123" s="94" t="s">
        <v>47</v>
      </c>
      <c r="D123" s="99">
        <v>0.014</v>
      </c>
      <c r="E123" s="98"/>
      <c r="F123" s="96"/>
    </row>
    <row r="124" spans="1:6" ht="39.75" customHeight="1">
      <c r="A124" s="46">
        <v>5</v>
      </c>
      <c r="B124" s="36" t="s">
        <v>85</v>
      </c>
      <c r="C124" s="37" t="s">
        <v>10</v>
      </c>
      <c r="D124" s="82">
        <v>1.88</v>
      </c>
      <c r="E124" s="8"/>
      <c r="F124" s="69"/>
    </row>
    <row r="125" spans="1:6" ht="24" customHeight="1">
      <c r="A125" s="103">
        <v>6</v>
      </c>
      <c r="B125" s="67" t="s">
        <v>62</v>
      </c>
      <c r="C125" s="22" t="s">
        <v>10</v>
      </c>
      <c r="D125" s="3">
        <v>0.3</v>
      </c>
      <c r="E125" s="8"/>
      <c r="F125" s="69"/>
    </row>
    <row r="126" spans="1:6" ht="16.5">
      <c r="A126" s="109"/>
      <c r="B126" s="117" t="s">
        <v>136</v>
      </c>
      <c r="C126" s="117"/>
      <c r="D126" s="117"/>
      <c r="E126" s="117"/>
      <c r="F126" s="110"/>
    </row>
    <row r="127" spans="1:6" ht="16.5">
      <c r="A127" s="135" t="s">
        <v>57</v>
      </c>
      <c r="B127" s="135"/>
      <c r="C127" s="135"/>
      <c r="D127" s="135"/>
      <c r="E127" s="135"/>
      <c r="F127" s="135"/>
    </row>
    <row r="128" spans="1:6" ht="16.5">
      <c r="A128" s="136" t="s">
        <v>27</v>
      </c>
      <c r="B128" s="136"/>
      <c r="C128" s="136"/>
      <c r="D128" s="136"/>
      <c r="E128" s="136"/>
      <c r="F128" s="136"/>
    </row>
    <row r="129" spans="1:6" ht="16.5" customHeight="1">
      <c r="A129" s="134" t="s">
        <v>0</v>
      </c>
      <c r="B129" s="134" t="s">
        <v>3</v>
      </c>
      <c r="C129" s="134" t="s">
        <v>4</v>
      </c>
      <c r="D129" s="145" t="s">
        <v>5</v>
      </c>
      <c r="E129" s="134" t="s">
        <v>2</v>
      </c>
      <c r="F129" s="134"/>
    </row>
    <row r="130" spans="1:6" ht="16.5">
      <c r="A130" s="134"/>
      <c r="B130" s="134"/>
      <c r="C130" s="134"/>
      <c r="D130" s="146"/>
      <c r="E130" s="39" t="s">
        <v>6</v>
      </c>
      <c r="F130" s="39" t="s">
        <v>1</v>
      </c>
    </row>
    <row r="131" spans="1:6" ht="16.5">
      <c r="A131" s="31">
        <v>1</v>
      </c>
      <c r="B131" s="31">
        <v>2</v>
      </c>
      <c r="C131" s="31">
        <v>3</v>
      </c>
      <c r="D131" s="31">
        <v>4</v>
      </c>
      <c r="E131" s="31">
        <v>5</v>
      </c>
      <c r="F131" s="31">
        <v>6</v>
      </c>
    </row>
    <row r="132" spans="1:6" ht="36.75">
      <c r="A132" s="20">
        <v>1</v>
      </c>
      <c r="B132" s="21" t="s">
        <v>115</v>
      </c>
      <c r="C132" s="22" t="s">
        <v>8</v>
      </c>
      <c r="D132" s="23">
        <v>0.285</v>
      </c>
      <c r="E132" s="22"/>
      <c r="F132" s="24"/>
    </row>
    <row r="133" spans="1:6" ht="33">
      <c r="A133" s="20">
        <v>2</v>
      </c>
      <c r="B133" s="21" t="s">
        <v>114</v>
      </c>
      <c r="C133" s="22" t="s">
        <v>10</v>
      </c>
      <c r="D133" s="24">
        <v>0.49</v>
      </c>
      <c r="E133" s="22"/>
      <c r="F133" s="24"/>
    </row>
    <row r="134" spans="1:6" ht="16.5">
      <c r="A134" s="26">
        <v>3</v>
      </c>
      <c r="B134" s="27" t="s">
        <v>97</v>
      </c>
      <c r="C134" s="28" t="s">
        <v>18</v>
      </c>
      <c r="D134" s="35">
        <f>334*1.75</f>
        <v>584.5</v>
      </c>
      <c r="E134" s="28"/>
      <c r="F134" s="29"/>
    </row>
    <row r="135" spans="1:6" ht="33" customHeight="1">
      <c r="A135" s="41">
        <v>4</v>
      </c>
      <c r="B135" s="42" t="s">
        <v>91</v>
      </c>
      <c r="C135" s="40" t="s">
        <v>9</v>
      </c>
      <c r="D135" s="40">
        <v>336</v>
      </c>
      <c r="E135" s="41"/>
      <c r="F135" s="43"/>
    </row>
    <row r="136" spans="1:6" ht="20.25" customHeight="1">
      <c r="A136" s="41">
        <v>5</v>
      </c>
      <c r="B136" s="44" t="s">
        <v>29</v>
      </c>
      <c r="C136" s="40" t="s">
        <v>9</v>
      </c>
      <c r="D136" s="43">
        <f>D135</f>
        <v>336</v>
      </c>
      <c r="E136" s="45"/>
      <c r="F136" s="43"/>
    </row>
    <row r="137" spans="1:6" ht="20.25" customHeight="1">
      <c r="A137" s="41">
        <v>6</v>
      </c>
      <c r="B137" s="44" t="s">
        <v>26</v>
      </c>
      <c r="C137" s="40" t="s">
        <v>9</v>
      </c>
      <c r="D137" s="43">
        <f>D135</f>
        <v>336</v>
      </c>
      <c r="E137" s="45"/>
      <c r="F137" s="43"/>
    </row>
    <row r="138" spans="1:6" ht="33">
      <c r="A138" s="101">
        <v>7</v>
      </c>
      <c r="B138" s="49" t="s">
        <v>116</v>
      </c>
      <c r="C138" s="37" t="s">
        <v>8</v>
      </c>
      <c r="D138" s="50">
        <v>0.2</v>
      </c>
      <c r="E138" s="2"/>
      <c r="F138" s="6"/>
    </row>
    <row r="139" spans="1:6" ht="16.5" customHeight="1">
      <c r="A139" s="109"/>
      <c r="B139" s="117" t="s">
        <v>137</v>
      </c>
      <c r="C139" s="117"/>
      <c r="D139" s="117"/>
      <c r="E139" s="117"/>
      <c r="F139" s="110"/>
    </row>
    <row r="140" spans="1:6" ht="16.5">
      <c r="A140" s="131" t="s">
        <v>58</v>
      </c>
      <c r="B140" s="131"/>
      <c r="C140" s="131"/>
      <c r="D140" s="131"/>
      <c r="E140" s="131"/>
      <c r="F140" s="131"/>
    </row>
    <row r="141" spans="1:6" ht="16.5">
      <c r="A141" s="132" t="s">
        <v>23</v>
      </c>
      <c r="B141" s="132"/>
      <c r="C141" s="132"/>
      <c r="D141" s="132"/>
      <c r="E141" s="132"/>
      <c r="F141" s="132"/>
    </row>
    <row r="142" spans="1:6" ht="16.5">
      <c r="A142" s="15"/>
      <c r="B142" s="15"/>
      <c r="C142" s="15" t="s">
        <v>20</v>
      </c>
      <c r="D142" s="145" t="s">
        <v>5</v>
      </c>
      <c r="E142" s="133" t="s">
        <v>2</v>
      </c>
      <c r="F142" s="133"/>
    </row>
    <row r="143" spans="1:6" ht="16.5">
      <c r="A143" s="14" t="s">
        <v>7</v>
      </c>
      <c r="B143" s="14" t="s">
        <v>15</v>
      </c>
      <c r="C143" s="14" t="s">
        <v>21</v>
      </c>
      <c r="D143" s="147"/>
      <c r="E143" s="14" t="s">
        <v>6</v>
      </c>
      <c r="F143" s="14" t="s">
        <v>1</v>
      </c>
    </row>
    <row r="144" spans="1:6" ht="16.5">
      <c r="A144" s="13"/>
      <c r="B144" s="13"/>
      <c r="C144" s="13"/>
      <c r="D144" s="146"/>
      <c r="E144" s="13"/>
      <c r="F144" s="13"/>
    </row>
    <row r="145" spans="1:6" ht="16.5">
      <c r="A145" s="31">
        <v>1</v>
      </c>
      <c r="B145" s="31">
        <v>2</v>
      </c>
      <c r="C145" s="31">
        <v>3</v>
      </c>
      <c r="D145" s="31">
        <v>4</v>
      </c>
      <c r="E145" s="31">
        <v>5</v>
      </c>
      <c r="F145" s="31">
        <v>6</v>
      </c>
    </row>
    <row r="146" spans="1:6" ht="20.25" customHeight="1">
      <c r="A146" s="20">
        <v>1</v>
      </c>
      <c r="B146" s="54" t="s">
        <v>98</v>
      </c>
      <c r="C146" s="22" t="s">
        <v>22</v>
      </c>
      <c r="D146" s="23">
        <v>16.33</v>
      </c>
      <c r="E146" s="22"/>
      <c r="F146" s="24"/>
    </row>
    <row r="147" spans="1:6" ht="33">
      <c r="A147" s="16">
        <v>2</v>
      </c>
      <c r="B147" s="19" t="s">
        <v>32</v>
      </c>
      <c r="C147" s="10" t="s">
        <v>10</v>
      </c>
      <c r="D147" s="12">
        <v>24.28</v>
      </c>
      <c r="E147" s="11"/>
      <c r="F147" s="12"/>
    </row>
    <row r="148" spans="1:6" ht="33">
      <c r="A148" s="16">
        <v>3</v>
      </c>
      <c r="B148" s="17" t="s">
        <v>28</v>
      </c>
      <c r="C148" s="10" t="s">
        <v>22</v>
      </c>
      <c r="D148" s="23">
        <v>15.82</v>
      </c>
      <c r="E148" s="22"/>
      <c r="F148" s="24"/>
    </row>
    <row r="149" spans="1:6" ht="20.25">
      <c r="A149" s="16">
        <v>4</v>
      </c>
      <c r="B149" s="18" t="s">
        <v>93</v>
      </c>
      <c r="C149" s="10" t="s">
        <v>18</v>
      </c>
      <c r="D149" s="22">
        <v>9.38</v>
      </c>
      <c r="E149" s="22"/>
      <c r="F149" s="24"/>
    </row>
    <row r="150" spans="1:6" ht="49.5">
      <c r="A150" s="16">
        <v>5</v>
      </c>
      <c r="B150" s="17" t="s">
        <v>31</v>
      </c>
      <c r="C150" s="10" t="s">
        <v>22</v>
      </c>
      <c r="D150" s="23">
        <v>15.64</v>
      </c>
      <c r="E150" s="22"/>
      <c r="F150" s="24"/>
    </row>
    <row r="151" spans="1:6" ht="20.25">
      <c r="A151" s="16">
        <v>6</v>
      </c>
      <c r="B151" s="18" t="s">
        <v>94</v>
      </c>
      <c r="C151" s="10" t="s">
        <v>18</v>
      </c>
      <c r="D151" s="22">
        <v>4.69</v>
      </c>
      <c r="E151" s="22"/>
      <c r="F151" s="24"/>
    </row>
    <row r="152" spans="1:6" ht="49.5">
      <c r="A152" s="16">
        <v>7</v>
      </c>
      <c r="B152" s="17" t="s">
        <v>108</v>
      </c>
      <c r="C152" s="10" t="s">
        <v>22</v>
      </c>
      <c r="D152" s="23">
        <v>15.64</v>
      </c>
      <c r="E152" s="22"/>
      <c r="F152" s="24"/>
    </row>
    <row r="153" spans="1:6" ht="33">
      <c r="A153" s="20">
        <v>8</v>
      </c>
      <c r="B153" s="21" t="s">
        <v>30</v>
      </c>
      <c r="C153" s="22" t="s">
        <v>10</v>
      </c>
      <c r="D153" s="24">
        <v>6.8</v>
      </c>
      <c r="E153" s="22"/>
      <c r="F153" s="24"/>
    </row>
    <row r="154" spans="1:6" ht="16.5" customHeight="1">
      <c r="A154" s="109"/>
      <c r="B154" s="117" t="s">
        <v>137</v>
      </c>
      <c r="C154" s="117"/>
      <c r="D154" s="117"/>
      <c r="E154" s="117"/>
      <c r="F154" s="110"/>
    </row>
    <row r="155" spans="1:6" ht="16.5">
      <c r="A155" s="131" t="s">
        <v>58</v>
      </c>
      <c r="B155" s="131"/>
      <c r="C155" s="131"/>
      <c r="D155" s="131"/>
      <c r="E155" s="131"/>
      <c r="F155" s="131"/>
    </row>
    <row r="156" spans="1:6" ht="16.5">
      <c r="A156" s="132" t="s">
        <v>25</v>
      </c>
      <c r="B156" s="132"/>
      <c r="C156" s="132"/>
      <c r="D156" s="132"/>
      <c r="E156" s="132"/>
      <c r="F156" s="132"/>
    </row>
    <row r="157" spans="1:6" ht="16.5">
      <c r="A157" s="15"/>
      <c r="B157" s="15"/>
      <c r="C157" s="15" t="s">
        <v>20</v>
      </c>
      <c r="D157" s="145" t="s">
        <v>5</v>
      </c>
      <c r="E157" s="133" t="s">
        <v>2</v>
      </c>
      <c r="F157" s="133"/>
    </row>
    <row r="158" spans="1:6" ht="16.5">
      <c r="A158" s="14" t="s">
        <v>7</v>
      </c>
      <c r="B158" s="14" t="s">
        <v>15</v>
      </c>
      <c r="C158" s="14" t="s">
        <v>21</v>
      </c>
      <c r="D158" s="147"/>
      <c r="E158" s="14" t="s">
        <v>6</v>
      </c>
      <c r="F158" s="14" t="s">
        <v>1</v>
      </c>
    </row>
    <row r="159" spans="1:6" ht="16.5">
      <c r="A159" s="13"/>
      <c r="B159" s="13"/>
      <c r="C159" s="13"/>
      <c r="D159" s="146"/>
      <c r="E159" s="13"/>
      <c r="F159" s="13"/>
    </row>
    <row r="160" spans="1:6" ht="16.5">
      <c r="A160" s="31">
        <v>1</v>
      </c>
      <c r="B160" s="31">
        <v>2</v>
      </c>
      <c r="C160" s="31">
        <v>3</v>
      </c>
      <c r="D160" s="31">
        <v>4</v>
      </c>
      <c r="E160" s="31">
        <v>5</v>
      </c>
      <c r="F160" s="31">
        <v>6</v>
      </c>
    </row>
    <row r="161" spans="1:6" ht="33">
      <c r="A161" s="16">
        <v>1</v>
      </c>
      <c r="B161" s="17" t="s">
        <v>28</v>
      </c>
      <c r="C161" s="10" t="s">
        <v>22</v>
      </c>
      <c r="D161" s="7">
        <v>1.16</v>
      </c>
      <c r="E161" s="2"/>
      <c r="F161" s="34"/>
    </row>
    <row r="162" spans="1:6" ht="29.25" customHeight="1">
      <c r="A162" s="16">
        <v>2</v>
      </c>
      <c r="B162" s="18" t="s">
        <v>93</v>
      </c>
      <c r="C162" s="10" t="s">
        <v>18</v>
      </c>
      <c r="D162" s="7">
        <v>0.7</v>
      </c>
      <c r="E162" s="2"/>
      <c r="F162" s="34"/>
    </row>
    <row r="163" spans="1:6" ht="61.5" customHeight="1">
      <c r="A163" s="16">
        <v>3</v>
      </c>
      <c r="B163" s="17" t="s">
        <v>107</v>
      </c>
      <c r="C163" s="10" t="s">
        <v>22</v>
      </c>
      <c r="D163" s="7">
        <v>1.16</v>
      </c>
      <c r="E163" s="2"/>
      <c r="F163" s="6"/>
    </row>
    <row r="164" spans="1:6" ht="16.5" customHeight="1">
      <c r="A164" s="109"/>
      <c r="B164" s="117" t="s">
        <v>138</v>
      </c>
      <c r="C164" s="117"/>
      <c r="D164" s="117"/>
      <c r="E164" s="117"/>
      <c r="F164" s="110"/>
    </row>
    <row r="165" spans="1:6" ht="16.5">
      <c r="A165" s="128" t="s">
        <v>117</v>
      </c>
      <c r="B165" s="128"/>
      <c r="C165" s="128"/>
      <c r="D165" s="128"/>
      <c r="E165" s="128"/>
      <c r="F165" s="128"/>
    </row>
    <row r="166" spans="1:6" ht="16.5">
      <c r="A166" s="129" t="s">
        <v>119</v>
      </c>
      <c r="B166" s="130"/>
      <c r="C166" s="130"/>
      <c r="D166" s="130"/>
      <c r="E166" s="130"/>
      <c r="F166" s="130"/>
    </row>
    <row r="167" spans="1:6" ht="16.5" customHeight="1">
      <c r="A167" s="121" t="s">
        <v>0</v>
      </c>
      <c r="B167" s="121" t="s">
        <v>3</v>
      </c>
      <c r="C167" s="121" t="s">
        <v>4</v>
      </c>
      <c r="D167" s="143" t="s">
        <v>5</v>
      </c>
      <c r="E167" s="121" t="s">
        <v>2</v>
      </c>
      <c r="F167" s="121"/>
    </row>
    <row r="168" spans="1:6" ht="24" customHeight="1">
      <c r="A168" s="121"/>
      <c r="B168" s="121"/>
      <c r="C168" s="121"/>
      <c r="D168" s="144"/>
      <c r="E168" s="1" t="s">
        <v>6</v>
      </c>
      <c r="F168" s="1" t="s">
        <v>1</v>
      </c>
    </row>
    <row r="169" spans="1:6" ht="22.5" customHeight="1">
      <c r="A169" s="31">
        <v>1</v>
      </c>
      <c r="B169" s="31">
        <v>2</v>
      </c>
      <c r="C169" s="31">
        <v>3</v>
      </c>
      <c r="D169" s="31">
        <v>4</v>
      </c>
      <c r="E169" s="31">
        <v>5</v>
      </c>
      <c r="F169" s="31">
        <v>6</v>
      </c>
    </row>
    <row r="170" spans="1:6" ht="41.25" customHeight="1">
      <c r="A170" s="20">
        <v>1</v>
      </c>
      <c r="B170" s="21" t="s">
        <v>118</v>
      </c>
      <c r="C170" s="22" t="s">
        <v>10</v>
      </c>
      <c r="D170" s="100">
        <f>29*0.77/100</f>
        <v>0.22330000000000003</v>
      </c>
      <c r="E170" s="22"/>
      <c r="F170" s="24"/>
    </row>
    <row r="171" spans="1:6" ht="16.5" customHeight="1">
      <c r="A171" s="109"/>
      <c r="B171" s="117" t="s">
        <v>139</v>
      </c>
      <c r="C171" s="117"/>
      <c r="D171" s="117"/>
      <c r="E171" s="117"/>
      <c r="F171" s="110"/>
    </row>
    <row r="172" spans="1:6" ht="16.5">
      <c r="A172" s="111"/>
      <c r="B172" s="118" t="s">
        <v>140</v>
      </c>
      <c r="C172" s="119"/>
      <c r="D172" s="119"/>
      <c r="E172" s="120"/>
      <c r="F172" s="110"/>
    </row>
    <row r="173" spans="1:6" ht="16.5">
      <c r="A173" s="112"/>
      <c r="B173" s="118" t="s">
        <v>122</v>
      </c>
      <c r="C173" s="119"/>
      <c r="D173" s="119"/>
      <c r="E173" s="120"/>
      <c r="F173" s="110"/>
    </row>
    <row r="174" spans="1:6" ht="16.5">
      <c r="A174" s="112"/>
      <c r="B174" s="118" t="s">
        <v>19</v>
      </c>
      <c r="C174" s="119"/>
      <c r="D174" s="119"/>
      <c r="E174" s="120"/>
      <c r="F174" s="110"/>
    </row>
    <row r="175" spans="1:6" ht="16.5">
      <c r="A175" s="112"/>
      <c r="B175" s="118" t="s">
        <v>123</v>
      </c>
      <c r="C175" s="119"/>
      <c r="D175" s="119"/>
      <c r="E175" s="120"/>
      <c r="F175" s="110"/>
    </row>
    <row r="176" spans="1:6" ht="16.5">
      <c r="A176" s="112"/>
      <c r="B176" s="118" t="s">
        <v>124</v>
      </c>
      <c r="C176" s="119"/>
      <c r="D176" s="119"/>
      <c r="E176" s="120"/>
      <c r="F176" s="110"/>
    </row>
    <row r="177" spans="1:6" ht="16.5">
      <c r="A177" s="112"/>
      <c r="B177" s="118" t="s">
        <v>125</v>
      </c>
      <c r="C177" s="119"/>
      <c r="D177" s="119"/>
      <c r="E177" s="120"/>
      <c r="F177" s="110"/>
    </row>
    <row r="178" spans="1:6" ht="16.5">
      <c r="A178" s="112"/>
      <c r="B178" s="118" t="s">
        <v>124</v>
      </c>
      <c r="C178" s="119"/>
      <c r="D178" s="119"/>
      <c r="E178" s="120"/>
      <c r="F178" s="110"/>
    </row>
    <row r="179" spans="1:6" ht="16.5">
      <c r="A179" s="112"/>
      <c r="B179" s="122" t="s">
        <v>126</v>
      </c>
      <c r="C179" s="122"/>
      <c r="D179" s="122"/>
      <c r="E179" s="122"/>
      <c r="F179" s="110"/>
    </row>
    <row r="180" spans="1:6" ht="16.5">
      <c r="A180" s="112"/>
      <c r="B180" s="123" t="s">
        <v>127</v>
      </c>
      <c r="C180" s="124"/>
      <c r="D180" s="124"/>
      <c r="E180" s="125"/>
      <c r="F180" s="110"/>
    </row>
    <row r="181" spans="1:6" ht="12.75">
      <c r="A181" s="126" t="s">
        <v>128</v>
      </c>
      <c r="B181" s="126"/>
      <c r="C181" s="126"/>
      <c r="D181" s="126"/>
      <c r="E181" s="126"/>
      <c r="F181" s="126"/>
    </row>
    <row r="182" spans="1:6" ht="12.75">
      <c r="A182" s="127"/>
      <c r="B182" s="127"/>
      <c r="C182" s="127"/>
      <c r="D182" s="127"/>
      <c r="E182" s="127"/>
      <c r="F182" s="127"/>
    </row>
    <row r="183" spans="1:6" ht="12.75">
      <c r="A183" s="127"/>
      <c r="B183" s="127"/>
      <c r="C183" s="127"/>
      <c r="D183" s="127"/>
      <c r="E183" s="127"/>
      <c r="F183" s="127"/>
    </row>
    <row r="184" spans="1:6" ht="12.75">
      <c r="A184" s="127"/>
      <c r="B184" s="127"/>
      <c r="C184" s="127"/>
      <c r="D184" s="127"/>
      <c r="E184" s="127"/>
      <c r="F184" s="127"/>
    </row>
    <row r="185" spans="1:6" ht="12.75">
      <c r="A185" s="127"/>
      <c r="B185" s="127"/>
      <c r="C185" s="127"/>
      <c r="D185" s="127"/>
      <c r="E185" s="127"/>
      <c r="F185" s="127"/>
    </row>
    <row r="186" spans="1:6" ht="12.75">
      <c r="A186" s="127"/>
      <c r="B186" s="127"/>
      <c r="C186" s="127"/>
      <c r="D186" s="127"/>
      <c r="E186" s="127"/>
      <c r="F186" s="127"/>
    </row>
  </sheetData>
  <sheetProtection/>
  <mergeCells count="115">
    <mergeCell ref="D117:D118"/>
    <mergeCell ref="D129:D130"/>
    <mergeCell ref="D142:D144"/>
    <mergeCell ref="D157:D159"/>
    <mergeCell ref="D167:D168"/>
    <mergeCell ref="B8:B9"/>
    <mergeCell ref="A2:F2"/>
    <mergeCell ref="A3:F3"/>
    <mergeCell ref="A5:F5"/>
    <mergeCell ref="A7:F7"/>
    <mergeCell ref="C8:C9"/>
    <mergeCell ref="E8:F8"/>
    <mergeCell ref="A8:A9"/>
    <mergeCell ref="D8:D9"/>
    <mergeCell ref="A30:F30"/>
    <mergeCell ref="A18:A19"/>
    <mergeCell ref="B18:B19"/>
    <mergeCell ref="C18:C19"/>
    <mergeCell ref="E18:F18"/>
    <mergeCell ref="A16:F16"/>
    <mergeCell ref="A17:F17"/>
    <mergeCell ref="D18:D19"/>
    <mergeCell ref="A49:F49"/>
    <mergeCell ref="A31:F31"/>
    <mergeCell ref="A32:F32"/>
    <mergeCell ref="A33:A34"/>
    <mergeCell ref="B33:B34"/>
    <mergeCell ref="C33:C34"/>
    <mergeCell ref="E33:F33"/>
    <mergeCell ref="D33:D34"/>
    <mergeCell ref="A50:F50"/>
    <mergeCell ref="A51:F51"/>
    <mergeCell ref="A52:A53"/>
    <mergeCell ref="B52:B53"/>
    <mergeCell ref="C52:C53"/>
    <mergeCell ref="E52:F52"/>
    <mergeCell ref="D52:D53"/>
    <mergeCell ref="A69:A70"/>
    <mergeCell ref="B69:B70"/>
    <mergeCell ref="C69:C70"/>
    <mergeCell ref="E69:F69"/>
    <mergeCell ref="A66:F66"/>
    <mergeCell ref="A67:F67"/>
    <mergeCell ref="A68:F68"/>
    <mergeCell ref="D69:D70"/>
    <mergeCell ref="A86:F86"/>
    <mergeCell ref="A87:F87"/>
    <mergeCell ref="E80:F80"/>
    <mergeCell ref="A77:F77"/>
    <mergeCell ref="A78:F78"/>
    <mergeCell ref="A79:F79"/>
    <mergeCell ref="A80:A81"/>
    <mergeCell ref="B80:B81"/>
    <mergeCell ref="C80:C81"/>
    <mergeCell ref="D80:D81"/>
    <mergeCell ref="A99:F99"/>
    <mergeCell ref="A100:F100"/>
    <mergeCell ref="A88:A89"/>
    <mergeCell ref="B88:B89"/>
    <mergeCell ref="C88:C89"/>
    <mergeCell ref="E88:F88"/>
    <mergeCell ref="D88:D89"/>
    <mergeCell ref="A115:F115"/>
    <mergeCell ref="A116:F116"/>
    <mergeCell ref="A117:A118"/>
    <mergeCell ref="B117:B118"/>
    <mergeCell ref="C117:C118"/>
    <mergeCell ref="A101:A102"/>
    <mergeCell ref="B101:B102"/>
    <mergeCell ref="C101:C102"/>
    <mergeCell ref="E101:F101"/>
    <mergeCell ref="D101:D102"/>
    <mergeCell ref="B164:E164"/>
    <mergeCell ref="A141:F141"/>
    <mergeCell ref="E142:F142"/>
    <mergeCell ref="A140:F140"/>
    <mergeCell ref="E129:F129"/>
    <mergeCell ref="A129:A130"/>
    <mergeCell ref="B129:B130"/>
    <mergeCell ref="C129:C130"/>
    <mergeCell ref="A156:F156"/>
    <mergeCell ref="E157:F157"/>
    <mergeCell ref="B113:E113"/>
    <mergeCell ref="B126:E126"/>
    <mergeCell ref="B139:E139"/>
    <mergeCell ref="B154:E154"/>
    <mergeCell ref="A127:F127"/>
    <mergeCell ref="A128:F128"/>
    <mergeCell ref="E117:F117"/>
    <mergeCell ref="A114:F114"/>
    <mergeCell ref="A165:F165"/>
    <mergeCell ref="A166:F166"/>
    <mergeCell ref="B15:E15"/>
    <mergeCell ref="B29:E29"/>
    <mergeCell ref="B48:E48"/>
    <mergeCell ref="B65:E65"/>
    <mergeCell ref="B76:E76"/>
    <mergeCell ref="B85:E85"/>
    <mergeCell ref="B98:E98"/>
    <mergeCell ref="A155:F155"/>
    <mergeCell ref="B176:E176"/>
    <mergeCell ref="B177:E177"/>
    <mergeCell ref="B178:E178"/>
    <mergeCell ref="B179:E179"/>
    <mergeCell ref="B180:E180"/>
    <mergeCell ref="A181:F186"/>
    <mergeCell ref="B171:E171"/>
    <mergeCell ref="B172:E172"/>
    <mergeCell ref="B173:E173"/>
    <mergeCell ref="B174:E174"/>
    <mergeCell ref="B175:E175"/>
    <mergeCell ref="A167:A168"/>
    <mergeCell ref="B167:B168"/>
    <mergeCell ref="C167:C168"/>
    <mergeCell ref="E167:F167"/>
  </mergeCells>
  <printOptions/>
  <pageMargins left="0.39" right="0.32" top="0.36" bottom="0.3" header="0.25" footer="0.19"/>
  <pageSetup horizontalDpi="600" verticalDpi="600" orientation="landscape" paperSize="9" scale="94" r:id="rId1"/>
  <rowBreaks count="3" manualBreakCount="3">
    <brk id="71" max="5" man="1"/>
    <brk id="98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2015-09-26T08:18:54Z</cp:lastPrinted>
  <dcterms:created xsi:type="dcterms:W3CDTF">2008-10-11T15:37:04Z</dcterms:created>
  <dcterms:modified xsi:type="dcterms:W3CDTF">2016-01-28T13:23:10Z</dcterms:modified>
  <cp:category/>
  <cp:version/>
  <cp:contentType/>
  <cp:contentStatus/>
</cp:coreProperties>
</file>