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630" windowHeight="11760" activeTab="0"/>
  </bookViews>
  <sheets>
    <sheet name="XARJTAGRICXVA" sheetId="1" r:id="rId1"/>
  </sheets>
  <definedNames>
    <definedName name="_xlnm.Print_Titles" localSheetId="0">'XARJTAGRICXVA'!$6:$6</definedName>
  </definedNames>
  <calcPr fullCalcOnLoad="1"/>
</workbook>
</file>

<file path=xl/sharedStrings.xml><?xml version="1.0" encoding="utf-8"?>
<sst xmlns="http://schemas.openxmlformats.org/spreadsheetml/2006/main" count="421" uniqueCount="228">
  <si>
    <t>t</t>
  </si>
  <si>
    <t>c</t>
  </si>
  <si>
    <t>erTeulis Rirebuleba (lari)</t>
  </si>
  <si>
    <t>grZ.m</t>
  </si>
  <si>
    <t>trasis aRdgena da damagreba</t>
  </si>
  <si>
    <t>km</t>
  </si>
  <si>
    <r>
      <t>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</si>
  <si>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3</t>
    </r>
  </si>
  <si>
    <t>amkrZalavi niSnebi</t>
  </si>
  <si>
    <t>savali nawilis moniSvna</t>
  </si>
  <si>
    <t>N3-1</t>
  </si>
  <si>
    <t>N3-2</t>
  </si>
  <si>
    <t>N4-1</t>
  </si>
  <si>
    <t xml:space="preserve">wasacxebi hidroizolacia </t>
  </si>
  <si>
    <t>Tavi I.  mosamzadebeli samuSaoebi</t>
  </si>
  <si>
    <t>Tavi II.  miwis vakisi</t>
  </si>
  <si>
    <t>Tavi III.  xelovnuri nagebobebi</t>
  </si>
  <si>
    <t>Tavi VI. gzis kuTvnileba da mowyobiloba</t>
  </si>
  <si>
    <t>kg</t>
  </si>
  <si>
    <t>N</t>
  </si>
  <si>
    <t>samuSaoebis dasaxeleba</t>
  </si>
  <si>
    <t>ganz.</t>
  </si>
  <si>
    <t>raodenoba</t>
  </si>
  <si>
    <t xml:space="preserve">jami VI Tavis </t>
  </si>
  <si>
    <t xml:space="preserve">jami IV Tavis </t>
  </si>
  <si>
    <t>jami III Tavis</t>
  </si>
  <si>
    <t>jami II Tavis</t>
  </si>
  <si>
    <t>jami I Tavis</t>
  </si>
  <si>
    <t>Tavi IV. gzis samosi</t>
  </si>
  <si>
    <t>Semasworebeli fenis mowyoba qviSa-xreSovani nareviT</t>
  </si>
  <si>
    <t>misayreli gverdulebis mowyoba qviSa-xreSovani nareviT</t>
  </si>
  <si>
    <r>
      <t>m</t>
    </r>
    <r>
      <rPr>
        <b/>
        <vertAlign val="superscript"/>
        <sz val="10"/>
        <rFont val="AcadMtavr"/>
        <family val="0"/>
      </rPr>
      <t>3</t>
    </r>
  </si>
  <si>
    <t xml:space="preserve">misayreli gverdulebis mowyoba qviSa-xreSovani narevisagan </t>
  </si>
  <si>
    <t>Tavi V. mierTebebi</t>
  </si>
  <si>
    <t>N 5-1</t>
  </si>
  <si>
    <t>prioritetis maCvenebeli niSnebi</t>
  </si>
  <si>
    <t>gamafrTxilebeli niSnebi</t>
  </si>
  <si>
    <r>
      <t xml:space="preserve">xreSovani sagebi </t>
    </r>
    <r>
      <rPr>
        <b/>
        <sz val="10"/>
        <rFont val="Times New Roman"/>
        <family val="1"/>
      </rPr>
      <t>h=10</t>
    </r>
    <r>
      <rPr>
        <b/>
        <sz val="10"/>
        <rFont val="AcadNusx"/>
        <family val="0"/>
      </rPr>
      <t xml:space="preserve"> sm</t>
    </r>
    <r>
      <rPr>
        <b/>
        <sz val="10"/>
        <rFont val="AcadMtavr"/>
        <family val="0"/>
      </rPr>
      <t xml:space="preserve"> </t>
    </r>
  </si>
  <si>
    <t>specprofilis betonis parapetebi</t>
  </si>
  <si>
    <t>N6-5</t>
  </si>
  <si>
    <r>
      <t xml:space="preserve">dgarebis fundamentis betoni </t>
    </r>
    <r>
      <rPr>
        <b/>
        <sz val="10"/>
        <rFont val="Times New Roman"/>
        <family val="1"/>
      </rPr>
      <t>B25 F200 W6</t>
    </r>
  </si>
  <si>
    <r>
      <t xml:space="preserve">saproeqto specprofilis betonis parapetebis mowyoba (calmxrivi </t>
    </r>
    <r>
      <rPr>
        <b/>
        <sz val="10"/>
        <rFont val="Times New Roman"/>
        <family val="1"/>
      </rPr>
      <t>L-3.0</t>
    </r>
    <r>
      <rPr>
        <b/>
        <sz val="10"/>
        <rFont val="AcadNusx"/>
        <family val="0"/>
      </rPr>
      <t xml:space="preserve"> m) </t>
    </r>
    <r>
      <rPr>
        <b/>
        <sz val="10"/>
        <rFont val="Times New Roman"/>
        <family val="1"/>
      </rPr>
      <t xml:space="preserve">B30 F200 W6  </t>
    </r>
    <r>
      <rPr>
        <b/>
        <sz val="10"/>
        <rFont val="AcadNusx"/>
        <family val="0"/>
      </rPr>
      <t>da montaJi saZirkvelze</t>
    </r>
  </si>
  <si>
    <r>
      <t xml:space="preserve">jami </t>
    </r>
    <r>
      <rPr>
        <b/>
        <sz val="10"/>
        <rFont val="Times New Roman"/>
        <family val="1"/>
      </rPr>
      <t>N3-1</t>
    </r>
  </si>
  <si>
    <r>
      <t xml:space="preserve">jami </t>
    </r>
    <r>
      <rPr>
        <b/>
        <sz val="10"/>
        <rFont val="Times New Roman"/>
        <family val="1"/>
      </rPr>
      <t>N3-3</t>
    </r>
  </si>
  <si>
    <r>
      <t xml:space="preserve">jami </t>
    </r>
    <r>
      <rPr>
        <b/>
        <sz val="10"/>
        <rFont val="Times New Roman"/>
        <family val="1"/>
      </rPr>
      <t>N6-3</t>
    </r>
  </si>
  <si>
    <t xml:space="preserve">sagzao niSnebi </t>
  </si>
  <si>
    <t>plastmasis mimmarTveli boZkintebi</t>
  </si>
  <si>
    <r>
      <t xml:space="preserve">standartuli Suqamrekli sagzao niSnebis farebi,  I da </t>
    </r>
    <r>
      <rPr>
        <b/>
        <sz val="10"/>
        <rFont val="Times New Roman"/>
        <family val="1"/>
      </rPr>
      <t>II</t>
    </r>
    <r>
      <rPr>
        <b/>
        <sz val="10"/>
        <rFont val="AcadNusx"/>
        <family val="0"/>
      </rPr>
      <t xml:space="preserve"> tipiuri zomis, dafaruli maRali intensivobis prizmul-optikuri sistemis "IV" klasis webovani firiT:</t>
    </r>
  </si>
  <si>
    <r>
      <t>yrilis mowyoba karieridan moziduli 6</t>
    </r>
    <r>
      <rPr>
        <b/>
        <vertAlign val="superscript"/>
        <sz val="10"/>
        <rFont val="AcadNusx"/>
        <family val="0"/>
      </rPr>
      <t>b</t>
    </r>
    <r>
      <rPr>
        <b/>
        <sz val="10"/>
        <rFont val="AcadNusx"/>
        <family val="0"/>
      </rPr>
      <t xml:space="preserve"> xreSovani gruntiT da datkepna 30 sm sisqis fenebad vibrosatkepnis 6 gavliT kvalze</t>
    </r>
  </si>
  <si>
    <t>Semasworebeli fena- qviSa-xreSovani narevisagan</t>
  </si>
  <si>
    <t xml:space="preserve">savali nawilis horizontaluri moniSvna TeTri nitroemalis saRebaviT,  gaumjobesebuli Ramis xilvadobis Suqdamabrunebeli minis burTulakebiT, zomiT 30-600 mkm-mde  </t>
  </si>
  <si>
    <t>N6-4</t>
  </si>
  <si>
    <t>ld-5 erT sayrdenze</t>
  </si>
  <si>
    <t xml:space="preserve">jami V Tavis </t>
  </si>
  <si>
    <r>
      <t xml:space="preserve">jami </t>
    </r>
    <r>
      <rPr>
        <b/>
        <sz val="10"/>
        <rFont val="Times New Roman"/>
        <family val="1"/>
      </rPr>
      <t>N6-1</t>
    </r>
  </si>
  <si>
    <t>qvesagebi fena - qviSa-xreSovani narevi, sisqiT 30 sm</t>
  </si>
  <si>
    <t>N6-3</t>
  </si>
  <si>
    <t>mierTebebis SekeTeba</t>
  </si>
  <si>
    <t xml:space="preserve">safari - wvrilmarcvlovani mkvrivi RorRovani asfaltbetonis cxeli narevi, tipi Б, marka II, sisqiT 5 sm </t>
  </si>
  <si>
    <t>wasacxebi hidroizolacia (cxeli bitumis ori fena)</t>
  </si>
  <si>
    <r>
      <t xml:space="preserve">qviSa-xreSovani sagebi </t>
    </r>
    <r>
      <rPr>
        <b/>
        <sz val="10"/>
        <rFont val="Times New Roman"/>
        <family val="1"/>
      </rPr>
      <t>h=10</t>
    </r>
    <r>
      <rPr>
        <b/>
        <sz val="10"/>
        <rFont val="AcadNusx"/>
        <family val="0"/>
      </rPr>
      <t xml:space="preserve"> sm</t>
    </r>
    <r>
      <rPr>
        <b/>
        <sz val="10"/>
        <rFont val="AcadMtavr"/>
        <family val="0"/>
      </rPr>
      <t xml:space="preserve"> </t>
    </r>
  </si>
  <si>
    <t>bitumis emulsiis mosxma</t>
  </si>
  <si>
    <r>
      <t xml:space="preserve">fundamentis betoni </t>
    </r>
    <r>
      <rPr>
        <b/>
        <sz val="10"/>
        <rFont val="Times New Roman"/>
        <family val="1"/>
      </rPr>
      <t>B25 F200 W6</t>
    </r>
  </si>
  <si>
    <t>arsebuli sagzao niSnebis demontaJi, datvirTva da transportireba bazaze jarTis saxiT</t>
  </si>
  <si>
    <r>
      <t xml:space="preserve">liTonis dgarebze </t>
    </r>
    <r>
      <rPr>
        <b/>
        <sz val="10"/>
        <rFont val="Times New Roman"/>
        <family val="1"/>
      </rPr>
      <t xml:space="preserve">I </t>
    </r>
    <r>
      <rPr>
        <b/>
        <sz val="10"/>
        <rFont val="AcadNusx"/>
        <family val="0"/>
      </rPr>
      <t xml:space="preserve"> tipis Suqamreklebis mowyoba dafaruli maRali intensivobis prizmul-optikuri sistemis "IV" klasis webovani firiT</t>
    </r>
  </si>
  <si>
    <r>
      <t xml:space="preserve">VI tipis Suqdamabruneblebis dayeneba liTonis dgarebze </t>
    </r>
    <r>
      <rPr>
        <b/>
        <sz val="10"/>
        <rFont val="Times New Roman"/>
        <family val="1"/>
      </rPr>
      <t>d-</t>
    </r>
    <r>
      <rPr>
        <b/>
        <sz val="10"/>
        <rFont val="AcadNusx"/>
        <family val="0"/>
      </rPr>
      <t>57 mm  milebisagan sigrZiT 1.50 m  (ld-5 erT sayrdenze)</t>
    </r>
  </si>
  <si>
    <r>
      <t xml:space="preserve">jami </t>
    </r>
    <r>
      <rPr>
        <b/>
        <sz val="10"/>
        <rFont val="Times New Roman"/>
        <family val="1"/>
      </rPr>
      <t>N3-2</t>
    </r>
  </si>
  <si>
    <t>N3-3</t>
  </si>
  <si>
    <t>damatebiTi  niSnebis dayeneba</t>
  </si>
  <si>
    <r>
      <t xml:space="preserve">jami </t>
    </r>
    <r>
      <rPr>
        <b/>
        <sz val="10"/>
        <rFont val="Times New Roman"/>
        <family val="1"/>
      </rPr>
      <t>N6-4</t>
    </r>
  </si>
  <si>
    <r>
      <t xml:space="preserve">jami </t>
    </r>
    <r>
      <rPr>
        <b/>
        <sz val="10"/>
        <rFont val="Times New Roman"/>
        <family val="1"/>
      </rPr>
      <t>N6-5</t>
    </r>
  </si>
  <si>
    <t>sainformacio maCvenebeli niSnebi</t>
  </si>
  <si>
    <t>ld-6 erT sayrdenze</t>
  </si>
  <si>
    <t>ld-16 or sayrdenze</t>
  </si>
  <si>
    <r>
      <t>lenturi saZirkvlis mowyoba</t>
    </r>
    <r>
      <rPr>
        <b/>
        <sz val="10"/>
        <rFont val="Times New Roman"/>
        <family val="1"/>
      </rPr>
      <t xml:space="preserve">  B25 F200 W6 </t>
    </r>
  </si>
  <si>
    <t>cementis xsnariT fenis mowyoba sisqiT 2 sm</t>
  </si>
  <si>
    <t>N6-6</t>
  </si>
  <si>
    <t>III tipis Suqdamabruneblebis mowyoba specprofilis betonis parapetebze</t>
  </si>
  <si>
    <t>individualuri proeqtirebis sagzao niSnebi or enaze, dafaruli maRali intensivobis prizmul-optikuri sistemis "IV" klasis webovani firiT</t>
  </si>
  <si>
    <t>sagzao niSnebis dayeneba liTonis dgarebze 76-89mm milebisagan:</t>
  </si>
  <si>
    <r>
      <t>33</t>
    </r>
    <r>
      <rPr>
        <b/>
        <vertAlign val="superscript"/>
        <sz val="11"/>
        <rFont val="AcadNusx"/>
        <family val="0"/>
      </rPr>
      <t xml:space="preserve">v </t>
    </r>
    <r>
      <rPr>
        <b/>
        <sz val="10"/>
        <rFont val="AcadNusx"/>
        <family val="0"/>
      </rPr>
      <t>gruntis damuSaveba buldozeriT, gadaadgileba 20 m-ze, datvirTva eqskavatoriT da transportireba nayarSi</t>
    </r>
  </si>
  <si>
    <r>
      <t>33</t>
    </r>
    <r>
      <rPr>
        <b/>
        <vertAlign val="superscript"/>
        <sz val="10"/>
        <rFont val="AcadMtavr"/>
        <family val="0"/>
      </rPr>
      <t>v</t>
    </r>
    <r>
      <rPr>
        <b/>
        <sz val="10"/>
        <rFont val="AcadNusx"/>
        <family val="0"/>
      </rPr>
      <t xml:space="preserve"> gruntis damuSaveba kiuvetebSi xeliT, datvirTva da transportireba nayarSi</t>
    </r>
  </si>
  <si>
    <t xml:space="preserve">safuZveli - RorRi fraqciiT 0-40 mm (11sm) da asfaltbetonis granulati (9 sm), stabilizirebuli civi reciklirebis metodiT bitumis emulsiis (2.5%) da cementis (4%) danamatiT, sisqiT 20 sm </t>
  </si>
  <si>
    <t xml:space="preserve">safaris qveda fena - msxvilmarcvlovani forovani RorRovani asfaltbetonis cxeli narevi, marka II, sisqiT 6 sm </t>
  </si>
  <si>
    <r>
      <t xml:space="preserve">jami </t>
    </r>
    <r>
      <rPr>
        <b/>
        <sz val="10"/>
        <rFont val="Times New Roman"/>
        <family val="1"/>
      </rPr>
      <t>N5-1</t>
    </r>
  </si>
  <si>
    <t>mierTebebze liTonis milebis mowyoba</t>
  </si>
  <si>
    <r>
      <t xml:space="preserve">liTonis milis </t>
    </r>
    <r>
      <rPr>
        <b/>
        <sz val="10"/>
        <rFont val="Times New Roman"/>
        <family val="1"/>
      </rPr>
      <t>d=0.630</t>
    </r>
    <r>
      <rPr>
        <b/>
        <sz val="10"/>
        <rFont val="AcadNusx"/>
        <family val="0"/>
      </rPr>
      <t xml:space="preserve"> m, sisqiT 9 mm montaJi </t>
    </r>
  </si>
  <si>
    <t>N 5-2</t>
  </si>
  <si>
    <r>
      <t>miwis vakisis moSandakeba meqanizirebuli wesiT -grunti 6</t>
    </r>
    <r>
      <rPr>
        <b/>
        <vertAlign val="superscript"/>
        <sz val="10"/>
        <rFont val="AcadNusx"/>
        <family val="0"/>
      </rPr>
      <t>b</t>
    </r>
  </si>
  <si>
    <t>safuZveli - asfaltbetonis granuliatis da RorRis (fraqciiT 0-40mm) narevi 50/50-ze, sisqiT 20 sm</t>
  </si>
  <si>
    <r>
      <t xml:space="preserve">jami </t>
    </r>
    <r>
      <rPr>
        <b/>
        <sz val="10"/>
        <rFont val="Times New Roman"/>
        <family val="1"/>
      </rPr>
      <t>N5-2</t>
    </r>
  </si>
  <si>
    <t>aguris kedlis mowyoba (TaRis CaTvliT)</t>
  </si>
  <si>
    <t>metalokramitis burulis saxuravis mowyoba xis molartyvaze</t>
  </si>
  <si>
    <r>
      <t>m</t>
    </r>
    <r>
      <rPr>
        <b/>
        <vertAlign val="superscript"/>
        <sz val="10"/>
        <rFont val="AcadMtavr"/>
        <family val="0"/>
      </rPr>
      <t>2</t>
    </r>
  </si>
  <si>
    <t>Weris Seficvra</t>
  </si>
  <si>
    <t>xis skamis mowyoba:</t>
  </si>
  <si>
    <t>sayrdeni liTonis kuTxovana  45х4</t>
  </si>
  <si>
    <t>xis skami</t>
  </si>
  <si>
    <t>liTonis konstruqciis SeRebva zeTovani saRebaviT 2-jer</t>
  </si>
  <si>
    <t>xis lakiT SeRebva 2-jer (Weri da skami)</t>
  </si>
  <si>
    <t>3. Casasxdomi moedani</t>
  </si>
  <si>
    <r>
      <t>betonis bordiuris mowyoba zom.100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30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 xml:space="preserve">18 sm monoliTuri betonis safuZvelze </t>
    </r>
    <r>
      <rPr>
        <b/>
        <sz val="10"/>
        <rFont val="Times New Roman"/>
        <family val="1"/>
      </rPr>
      <t>B20F200W6</t>
    </r>
  </si>
  <si>
    <t>safuZveli - RorRi fraqciiT 0-40 mm sisqiT 10 sm</t>
  </si>
  <si>
    <t xml:space="preserve">safari - wvrilmarcvlovani mkvrivi RorRovani asfaltbetonis cxeli narevi, tipi Б, marka II, sisqiT 3 sm </t>
  </si>
  <si>
    <t>pandusis mowyoba:</t>
  </si>
  <si>
    <r>
      <t xml:space="preserve">RorRis momzadeba </t>
    </r>
    <r>
      <rPr>
        <b/>
        <sz val="10"/>
        <rFont val="Times New Roman"/>
        <family val="1"/>
      </rPr>
      <t xml:space="preserve">h-5 </t>
    </r>
    <r>
      <rPr>
        <b/>
        <sz val="10"/>
        <rFont val="AcadNusx"/>
        <family val="0"/>
      </rPr>
      <t>sm</t>
    </r>
  </si>
  <si>
    <t>4. gasaCerebeli moedani</t>
  </si>
  <si>
    <t>safaris qveda fena - msxvilmarcvlovani forovani, RorRovani asfaltbetonis cxeli narevi, marka II, sisqiT 6 sm</t>
  </si>
  <si>
    <t>N6-1</t>
  </si>
  <si>
    <r>
      <t xml:space="preserve">monoliTuri betonis pandusi </t>
    </r>
    <r>
      <rPr>
        <b/>
        <sz val="10"/>
        <rFont val="Times New Roman"/>
        <family val="1"/>
      </rPr>
      <t>B22.5F200W6</t>
    </r>
  </si>
  <si>
    <t>2. avtopavilionis mowyoba</t>
  </si>
  <si>
    <t>1. arsebuli amortizirebuli avtopavilionis demontaJi</t>
  </si>
  <si>
    <r>
      <t>33</t>
    </r>
    <r>
      <rPr>
        <b/>
        <vertAlign val="superscript"/>
        <sz val="11"/>
        <rFont val="AcadNusx"/>
        <family val="0"/>
      </rPr>
      <t>v</t>
    </r>
    <r>
      <rPr>
        <b/>
        <sz val="10"/>
        <rFont val="AcadNusx"/>
        <family val="0"/>
      </rPr>
      <t xml:space="preserve"> gruntis damuSaveba xeliT, datvirTva da transportireba nayarSi </t>
    </r>
  </si>
  <si>
    <t>betonis bordiuris mowyoba:</t>
  </si>
  <si>
    <t>qvesagebi fenis mowyoba qviSa-xreSovani nareviT sisqiT 30sm</t>
  </si>
  <si>
    <r>
      <t>miwis vakisis moSandakeba meqanizirebuli wesiT -grunti 33</t>
    </r>
    <r>
      <rPr>
        <b/>
        <vertAlign val="superscript"/>
        <sz val="10"/>
        <rFont val="AcadNusx"/>
        <family val="0"/>
      </rPr>
      <t>v</t>
    </r>
  </si>
  <si>
    <t xml:space="preserve">safaris zeda fena - wvrilmarcvlovani mkvrivi RorRovani asfaltbetonis cxeli narevi, tipi Б, marka II, sisqiT 5 sm </t>
  </si>
  <si>
    <t>monoliTuri betonis kibis mowyoba:</t>
  </si>
  <si>
    <r>
      <t xml:space="preserve">betoni </t>
    </r>
    <r>
      <rPr>
        <b/>
        <sz val="10"/>
        <rFont val="Times New Roman"/>
        <family val="1"/>
      </rPr>
      <t>B22.5F200W6</t>
    </r>
  </si>
  <si>
    <r>
      <t>miwis nayaris mowyoba iatakis qveS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karieridan moziduli xreSovani gruntiT</t>
    </r>
  </si>
  <si>
    <t>iatakis mowyoba:</t>
  </si>
  <si>
    <r>
      <t xml:space="preserve">betonis iataki </t>
    </r>
    <r>
      <rPr>
        <b/>
        <sz val="10"/>
        <rFont val="Times New Roman"/>
        <family val="1"/>
      </rPr>
      <t xml:space="preserve">B22.5F200W6  h-10 </t>
    </r>
    <r>
      <rPr>
        <b/>
        <sz val="10"/>
        <rFont val="AcadNusx"/>
        <family val="0"/>
      </rPr>
      <t>sm</t>
    </r>
  </si>
  <si>
    <t>betonis mokirwyvlis mowyoba pavilionis irgvliv:</t>
  </si>
  <si>
    <r>
      <t xml:space="preserve">betonis mokirwyvla </t>
    </r>
    <r>
      <rPr>
        <b/>
        <sz val="10"/>
        <rFont val="Times New Roman"/>
        <family val="1"/>
      </rPr>
      <t xml:space="preserve">B22.5F200W6  h-10 </t>
    </r>
    <r>
      <rPr>
        <b/>
        <sz val="10"/>
        <rFont val="AcadNusx"/>
        <family val="0"/>
      </rPr>
      <t>sm</t>
    </r>
  </si>
  <si>
    <t>avtopavilionis da gasaCerebeli moednis mowyoba</t>
  </si>
  <si>
    <t>gansakuTrebulio miTiTebis niSnebi</t>
  </si>
  <si>
    <t>N6-2</t>
  </si>
  <si>
    <t xml:space="preserve">plastmasis mimmarTveli boZkintebi "mb" (drekadi) </t>
  </si>
  <si>
    <t xml:space="preserve">specprofilis betonis zRudarebis dasawyisTan miaxloebisas VI tipis Suqdamabruneblebis mowyoba </t>
  </si>
  <si>
    <r>
      <t xml:space="preserve">jami </t>
    </r>
    <r>
      <rPr>
        <b/>
        <sz val="10"/>
        <rFont val="Times New Roman"/>
        <family val="1"/>
      </rPr>
      <t>N6-2</t>
    </r>
  </si>
  <si>
    <r>
      <t xml:space="preserve">adre demonyirebuli specprofilis (ormxrivi 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-3.0 m) betonis parapetebis Ziris burRva Ф-60mm L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-3.0m xelis saburRi agregatiT</t>
    </r>
  </si>
  <si>
    <t>vertikaluri moniSvna perqlorviniliani saRebaviT (arsebuli da  saproeqto specprofilis betonis parapetebi)</t>
  </si>
  <si>
    <t>saxifaTo ubnis keTilmowyoba:AN</t>
  </si>
  <si>
    <r>
      <t>saxifaTo ubnis moniSvna orkomponentiani wiTeli feris  struqturuli civi plastikiT, sisqiT 1mm Suqdamabrunebeli minis burTulakebiT, zomiT 100-850 mkm-mde (1m</t>
    </r>
    <r>
      <rPr>
        <b/>
        <vertAlign val="superscript"/>
        <sz val="11"/>
        <rFont val="AcadNusx"/>
        <family val="0"/>
      </rPr>
      <t>2</t>
    </r>
    <r>
      <rPr>
        <b/>
        <sz val="10"/>
        <rFont val="AcadNusx"/>
        <family val="0"/>
      </rPr>
      <t xml:space="preserve">-1.5kg) </t>
    </r>
  </si>
  <si>
    <r>
      <t xml:space="preserve">specprofilis betonis parapetebis demontaJi-montaJi (orxmrivi 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-</t>
    </r>
    <r>
      <rPr>
        <b/>
        <sz val="10"/>
        <rFont val="Times New Roman"/>
        <family val="1"/>
      </rPr>
      <t>3.0</t>
    </r>
    <r>
      <rPr>
        <b/>
        <sz val="10"/>
        <rFont val="AcadNusx"/>
        <family val="0"/>
      </rPr>
      <t>m)</t>
    </r>
  </si>
  <si>
    <r>
      <t>arsebuli specprofilis betonis parapetebis (calmrivi L</t>
    </r>
    <r>
      <rPr>
        <b/>
        <sz val="10"/>
        <rFont val="Times New Roman"/>
        <family val="1"/>
      </rPr>
      <t>L-2.5</t>
    </r>
    <r>
      <rPr>
        <b/>
        <sz val="10"/>
        <rFont val="AcadNusx"/>
        <family val="0"/>
      </rPr>
      <t>m) demontaJi amwiT, datvirTva da transportireba nayarSi</t>
    </r>
  </si>
  <si>
    <t>monoliTuri betonis lenturi saZirkvlis mowyoba:</t>
  </si>
  <si>
    <t>gadaxurvis azbocementis talRovani filebis demontaJi xeliT, datvirTva da transportireba nayarSi</t>
  </si>
  <si>
    <t>koWebisa da nivnivebis demontaJi xeliT, datvirTva da transportireba nayarSi</t>
  </si>
  <si>
    <t>liTonis konstruqciis daSla, datvirTva da transportireba bazaze jarTis saxiT</t>
  </si>
  <si>
    <t>betonis saZirkvlis da cokolis daSla sangrevi CaquCebiT, datvirTva da transportireba nayarSi</t>
  </si>
  <si>
    <t>blokis wyobis kedlis daSla xeliT, datvirTva da transportireba nayarSi</t>
  </si>
  <si>
    <r>
      <t xml:space="preserve">jami </t>
    </r>
    <r>
      <rPr>
        <b/>
        <sz val="10"/>
        <rFont val="Times New Roman"/>
        <family val="1"/>
      </rPr>
      <t>N6-6</t>
    </r>
  </si>
  <si>
    <t>saavtomobilo gza: cixisZiri-axalgori-largvisi km5+300-km7+900</t>
  </si>
  <si>
    <t>buCqnaris da ekal-bardis gaCexva (gzis gaswvriv) xeliT da dawva</t>
  </si>
  <si>
    <t>xis totebis Camokafva (gzis gaswvriv) xeliT</t>
  </si>
  <si>
    <t>ha</t>
  </si>
  <si>
    <t>arsebuli betonis saTavisebis daSla eqskavatoris bazaze damagrebuli hidroCaquCebiT, datvirTva da transportireba nayarSi</t>
  </si>
  <si>
    <t>rkinabetonis milis mowyoba:</t>
  </si>
  <si>
    <r>
      <t xml:space="preserve">xreSovani sagebi </t>
    </r>
    <r>
      <rPr>
        <b/>
        <sz val="10"/>
        <rFont val="Times New Roman"/>
        <family val="1"/>
      </rPr>
      <t>h=20</t>
    </r>
    <r>
      <rPr>
        <b/>
        <sz val="10"/>
        <rFont val="AcadNusx"/>
        <family val="0"/>
      </rPr>
      <t xml:space="preserve"> sm</t>
    </r>
    <r>
      <rPr>
        <b/>
        <sz val="10"/>
        <rFont val="AcadMtavr"/>
        <family val="0"/>
      </rPr>
      <t xml:space="preserve"> </t>
    </r>
  </si>
  <si>
    <r>
      <t xml:space="preserve">betonis sagebi </t>
    </r>
    <r>
      <rPr>
        <b/>
        <sz val="10"/>
        <rFont val="Times New Roman"/>
        <family val="1"/>
      </rPr>
      <t xml:space="preserve">B22.5 F200 W6,  h=20 </t>
    </r>
    <r>
      <rPr>
        <b/>
        <sz val="10"/>
        <rFont val="AcadNusx"/>
        <family val="0"/>
      </rPr>
      <t>sm</t>
    </r>
  </si>
  <si>
    <r>
      <t xml:space="preserve">milis tanis betoni </t>
    </r>
    <r>
      <rPr>
        <b/>
        <sz val="10"/>
        <rFont val="Times New Roman"/>
        <family val="1"/>
      </rPr>
      <t>B30 F200 W6</t>
    </r>
    <r>
      <rPr>
        <b/>
        <sz val="10"/>
        <rFont val="AcadNusx"/>
        <family val="0"/>
      </rPr>
      <t>, armatura</t>
    </r>
    <r>
      <rPr>
        <b/>
        <sz val="10"/>
        <rFont val="Times New Roman"/>
        <family val="1"/>
      </rPr>
      <t xml:space="preserve"> A-III</t>
    </r>
  </si>
  <si>
    <t xml:space="preserve">wasacxebi hidroizolaciis mowyoba </t>
  </si>
  <si>
    <t xml:space="preserve">asakravi hidroizolaciis mowyoba </t>
  </si>
  <si>
    <r>
      <t xml:space="preserve">milis Sesasvlelsa da gasasvlelSi rkinabetonis filis Tavze cokolis mowyoba betoniT </t>
    </r>
    <r>
      <rPr>
        <b/>
        <sz val="10"/>
        <rFont val="Times New Roman"/>
        <family val="1"/>
      </rPr>
      <t>B22.5 F200 W6</t>
    </r>
  </si>
  <si>
    <r>
      <t xml:space="preserve">gabionis yuTebi zomiT </t>
    </r>
    <r>
      <rPr>
        <b/>
        <sz val="10"/>
        <rFont val="Times New Roman"/>
        <family val="1"/>
      </rPr>
      <t>2x1x1</t>
    </r>
    <r>
      <rPr>
        <b/>
        <sz val="10"/>
        <rFont val="AcadNusx"/>
        <family val="0"/>
      </rPr>
      <t xml:space="preserve"> m, fleTili qviT SevsebiT</t>
    </r>
  </si>
  <si>
    <r>
      <t xml:space="preserve">Sesakravi mavTuli </t>
    </r>
    <r>
      <rPr>
        <b/>
        <sz val="10"/>
        <rFont val="Times New Roman"/>
        <family val="1"/>
      </rPr>
      <t xml:space="preserve">d=2.2 </t>
    </r>
    <r>
      <rPr>
        <b/>
        <sz val="10"/>
        <rFont val="AcadNusx"/>
        <family val="0"/>
      </rPr>
      <t>mm</t>
    </r>
  </si>
  <si>
    <r>
      <t xml:space="preserve">rkinabetonis marTkuTxa milis kveTiT </t>
    </r>
    <r>
      <rPr>
        <b/>
        <sz val="10"/>
        <rFont val="Times New Roman"/>
        <family val="1"/>
      </rPr>
      <t>1.2x0.7</t>
    </r>
    <r>
      <rPr>
        <b/>
        <sz val="10"/>
        <rFont val="AcadMtavr"/>
        <family val="0"/>
      </rPr>
      <t xml:space="preserve"> m mowyoba pk19+00</t>
    </r>
  </si>
  <si>
    <r>
      <t>33</t>
    </r>
    <r>
      <rPr>
        <b/>
        <vertAlign val="superscript"/>
        <sz val="10"/>
        <rFont val="AcadMtavr"/>
        <family val="0"/>
      </rPr>
      <t>v</t>
    </r>
    <r>
      <rPr>
        <b/>
        <sz val="10"/>
        <rFont val="AcadNusx"/>
        <family val="0"/>
      </rPr>
      <t xml:space="preserve"> gruntis damuSaveba eqskavatoriT, datvirTva da transportireba nayarSi</t>
    </r>
  </si>
  <si>
    <r>
      <t>6</t>
    </r>
    <r>
      <rPr>
        <b/>
        <vertAlign val="superscript"/>
        <sz val="10"/>
        <rFont val="AcadMtavr"/>
        <family val="0"/>
      </rPr>
      <t>b</t>
    </r>
    <r>
      <rPr>
        <b/>
        <sz val="10"/>
        <rFont val="AcadNusx"/>
        <family val="0"/>
      </rPr>
      <t xml:space="preserve"> gruntis damuSaveba eqskavatoriT, datvirTva da transportireba nayarSi</t>
    </r>
  </si>
  <si>
    <t>r/b milis seqciebis Soris bitumiT gaJRentili ZenZis Catenva</t>
  </si>
  <si>
    <r>
      <t xml:space="preserve">rkinabetonis gadaxurvis filebis, gab. zom. </t>
    </r>
    <r>
      <rPr>
        <b/>
        <sz val="10"/>
        <rFont val="Times New Roman"/>
        <family val="1"/>
      </rPr>
      <t>(100x31.5x160</t>
    </r>
    <r>
      <rPr>
        <b/>
        <sz val="10"/>
        <rFont val="AcadNusx"/>
        <family val="0"/>
      </rPr>
      <t xml:space="preserve"> sm), damzadeba bazaze betoniT </t>
    </r>
    <r>
      <rPr>
        <b/>
        <sz val="10"/>
        <rFont val="Times New Roman"/>
        <family val="1"/>
      </rPr>
      <t xml:space="preserve">B30 F200 W6,  </t>
    </r>
    <r>
      <rPr>
        <b/>
        <sz val="10"/>
        <rFont val="AcadNusx"/>
        <family val="0"/>
      </rPr>
      <t xml:space="preserve">armaturiT </t>
    </r>
    <r>
      <rPr>
        <b/>
        <sz val="10"/>
        <rFont val="Times New Roman"/>
        <family val="1"/>
      </rPr>
      <t xml:space="preserve"> A-III,  A-I</t>
    </r>
    <r>
      <rPr>
        <b/>
        <sz val="10"/>
        <rFont val="AcadNusx"/>
        <family val="0"/>
      </rPr>
      <t>, transportireba da montaJi saproeqto mdgomareobaSi</t>
    </r>
    <r>
      <rPr>
        <b/>
        <sz val="10"/>
        <rFont val="Times New Roman"/>
        <family val="1"/>
      </rPr>
      <t xml:space="preserve"> </t>
    </r>
  </si>
  <si>
    <t>milis SesasvlelSi wyalmimRebi Wis mowyoba:</t>
  </si>
  <si>
    <r>
      <t xml:space="preserve">Ziris betoni </t>
    </r>
    <r>
      <rPr>
        <b/>
        <sz val="10"/>
        <rFont val="Times New Roman"/>
        <family val="1"/>
      </rPr>
      <t>B30 F200 W6</t>
    </r>
  </si>
  <si>
    <r>
      <t xml:space="preserve">kedlebis betoni </t>
    </r>
    <r>
      <rPr>
        <b/>
        <sz val="10"/>
        <rFont val="Times New Roman"/>
        <family val="1"/>
      </rPr>
      <t>B30 F200 W6</t>
    </r>
  </si>
  <si>
    <t>gabionis portaluri kedlis mowyoba:</t>
  </si>
  <si>
    <t>8.1</t>
  </si>
  <si>
    <t>8.2</t>
  </si>
  <si>
    <t>8.3</t>
  </si>
  <si>
    <t>9</t>
  </si>
  <si>
    <t>milis SesasvlelSi qvis risbermis mowyoba riyis qviT</t>
  </si>
  <si>
    <t>10</t>
  </si>
  <si>
    <t>11</t>
  </si>
  <si>
    <t>12</t>
  </si>
  <si>
    <t>milis gasasvlelSi kalapotis gaWra:</t>
  </si>
  <si>
    <t>12.1</t>
  </si>
  <si>
    <t>12.2</t>
  </si>
  <si>
    <r>
      <t>33</t>
    </r>
    <r>
      <rPr>
        <b/>
        <vertAlign val="superscript"/>
        <sz val="10"/>
        <rFont val="AcadMtavr"/>
        <family val="0"/>
      </rPr>
      <t>v</t>
    </r>
    <r>
      <rPr>
        <b/>
        <sz val="10"/>
        <rFont val="AcadNusx"/>
        <family val="0"/>
      </rPr>
      <t xml:space="preserve"> gruntis damuSaveba xeliT, datvirTva da transportireba nayarSi</t>
    </r>
  </si>
  <si>
    <r>
      <t xml:space="preserve">rkinabetonis mrgvali milis </t>
    </r>
    <r>
      <rPr>
        <b/>
        <sz val="10"/>
        <rFont val="Times New Roman"/>
        <family val="1"/>
      </rPr>
      <t>d</t>
    </r>
    <r>
      <rPr>
        <b/>
        <sz val="10"/>
        <rFont val="AcadMtavr"/>
        <family val="0"/>
      </rPr>
      <t>=0.75m gauqmeba pk19+39</t>
    </r>
  </si>
  <si>
    <t>arsebuli rkinabetonis milis seqciebis d=0.75m demontaJi, datvirTva da transportireba nayarSi</t>
  </si>
  <si>
    <t>7</t>
  </si>
  <si>
    <r>
      <t>33</t>
    </r>
    <r>
      <rPr>
        <b/>
        <vertAlign val="superscript"/>
        <sz val="11"/>
        <rFont val="AcadNusx"/>
        <family val="0"/>
      </rPr>
      <t>v</t>
    </r>
    <r>
      <rPr>
        <b/>
        <sz val="10"/>
        <rFont val="AcadNusx"/>
        <family val="0"/>
      </rPr>
      <t xml:space="preserve"> gruntis damuSaveba eqskavatoriT, </t>
    </r>
    <r>
      <rPr>
        <b/>
        <vertAlign val="superscript"/>
        <sz val="10"/>
        <rFont val="AcadNusx"/>
        <family val="0"/>
      </rPr>
      <t xml:space="preserve"> </t>
    </r>
    <r>
      <rPr>
        <b/>
        <sz val="10"/>
        <rFont val="AcadNusx"/>
        <family val="0"/>
      </rPr>
      <t>datvirTva da transportireba nayarSi</t>
    </r>
  </si>
  <si>
    <r>
      <t>33</t>
    </r>
    <r>
      <rPr>
        <b/>
        <vertAlign val="superscript"/>
        <sz val="11"/>
        <rFont val="AcadNusx"/>
        <family val="0"/>
      </rPr>
      <t>v</t>
    </r>
    <r>
      <rPr>
        <b/>
        <sz val="10"/>
        <rFont val="AcadNusx"/>
        <family val="0"/>
      </rPr>
      <t xml:space="preserve"> gruntis damuSaveba xeliT, datvirTva da transportireba nayarSi</t>
    </r>
  </si>
  <si>
    <t>arsebuli rkinabetonis  milebis SekeTeba</t>
  </si>
  <si>
    <r>
      <t>arsebuli rkinabetonis filebis demontaJi (4.6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1.0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0.4m), datvirTva da transportireba nayarSi</t>
    </r>
  </si>
  <si>
    <r>
      <t>arsebuli rkinabetonis filebis demontaJi (3.6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0.4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0.2m), datvirTva da transportireba nayarSi</t>
    </r>
  </si>
  <si>
    <r>
      <t>6</t>
    </r>
    <r>
      <rPr>
        <b/>
        <vertAlign val="superscript"/>
        <sz val="10"/>
        <rFont val="AcadMtavr"/>
        <family val="0"/>
      </rPr>
      <t>b</t>
    </r>
    <r>
      <rPr>
        <b/>
        <sz val="10"/>
        <rFont val="AcadNusx"/>
        <family val="0"/>
      </rPr>
      <t xml:space="preserve"> gruntis damuSaveba xeliT, datvirTva da transportireba nayarSi</t>
    </r>
  </si>
  <si>
    <t>monoliTuri r/b wolanebis mowyoba:</t>
  </si>
  <si>
    <r>
      <t xml:space="preserve">betoni </t>
    </r>
    <r>
      <rPr>
        <b/>
        <sz val="10"/>
        <rFont val="Times New Roman"/>
        <family val="1"/>
      </rPr>
      <t>B30 F200 W6</t>
    </r>
    <r>
      <rPr>
        <b/>
        <sz val="10"/>
        <rFont val="AcadNusx"/>
        <family val="0"/>
      </rPr>
      <t>, armatura</t>
    </r>
    <r>
      <rPr>
        <b/>
        <sz val="10"/>
        <rFont val="Times New Roman"/>
        <family val="1"/>
      </rPr>
      <t xml:space="preserve"> A-III</t>
    </r>
  </si>
  <si>
    <t>arsebuli gadaxurvis filebis zedapiris gasufTavena SequmSuli haeriT</t>
  </si>
  <si>
    <r>
      <t xml:space="preserve">gadaxurvis filebze monoliTuri r/b filis mowyoba betoniT </t>
    </r>
    <r>
      <rPr>
        <b/>
        <sz val="10"/>
        <rFont val="Times New Roman"/>
        <family val="1"/>
      </rPr>
      <t xml:space="preserve">B30 F200 W6, </t>
    </r>
    <r>
      <rPr>
        <b/>
        <sz val="10"/>
        <rFont val="AcadNusx"/>
        <family val="0"/>
      </rPr>
      <t>armatura</t>
    </r>
    <r>
      <rPr>
        <b/>
        <sz val="10"/>
        <rFont val="Times New Roman"/>
        <family val="1"/>
      </rPr>
      <t xml:space="preserve"> A-III</t>
    </r>
  </si>
  <si>
    <r>
      <t xml:space="preserve">monoliTuri rkinabetonis zRudarebis mowyoba betoni </t>
    </r>
    <r>
      <rPr>
        <b/>
        <sz val="10"/>
        <rFont val="Times New Roman"/>
        <family val="1"/>
      </rPr>
      <t xml:space="preserve">B30 F200 W6, </t>
    </r>
    <r>
      <rPr>
        <b/>
        <sz val="10"/>
        <rFont val="AcadNusx"/>
        <family val="0"/>
      </rPr>
      <t>armatura</t>
    </r>
    <r>
      <rPr>
        <b/>
        <sz val="10"/>
        <rFont val="Times New Roman"/>
        <family val="1"/>
      </rPr>
      <t xml:space="preserve">  A-III </t>
    </r>
    <r>
      <rPr>
        <b/>
        <sz val="10"/>
        <rFont val="AcadNusx"/>
        <family val="0"/>
      </rPr>
      <t xml:space="preserve">da Casatanebeli detalebiT (armatura  </t>
    </r>
    <r>
      <rPr>
        <b/>
        <sz val="10"/>
        <rFont val="Times New Roman"/>
        <family val="1"/>
      </rPr>
      <t>A-III</t>
    </r>
    <r>
      <rPr>
        <b/>
        <sz val="10"/>
        <rFont val="AcadNusx"/>
        <family val="0"/>
      </rPr>
      <t xml:space="preserve"> da furclovani foladi sisqiT 10mm)DA</t>
    </r>
  </si>
  <si>
    <t>zRudaris liTonis elementebis damzadeba (sworxazovani kveTis profiliT da furclovani foladiT)DAbazaze SeRebviT, transportireba da montaJi</t>
  </si>
  <si>
    <r>
      <t xml:space="preserve">monoliTuri r/b filaze zRudaris ukan betonis asarinebeli samkuTxedis mowyoba </t>
    </r>
    <r>
      <rPr>
        <b/>
        <sz val="10"/>
        <rFont val="Times New Roman"/>
        <family val="1"/>
      </rPr>
      <t>B30 F200 W6</t>
    </r>
  </si>
  <si>
    <t>rkinabetonis zRudaris SeRebva perqlorviniliani saRebaviT</t>
  </si>
  <si>
    <t>milis misasvlelebze gabionis yuTebis mowyoba:</t>
  </si>
  <si>
    <t>milis SesasvlelTan da gadasasvlelTan arxis kalapotSi  gabionis leibebis mowyoba:</t>
  </si>
  <si>
    <t>dayrdnobis adgilebze ruberoidis mowyoba</t>
  </si>
  <si>
    <r>
      <t xml:space="preserve"> </t>
    </r>
    <r>
      <rPr>
        <b/>
        <sz val="10"/>
        <rFont val="AcadNusx"/>
        <family val="0"/>
      </rPr>
      <t xml:space="preserve">armatururis ReroebiT </t>
    </r>
    <r>
      <rPr>
        <b/>
        <sz val="10"/>
        <rFont val="Times New Roman"/>
        <family val="1"/>
      </rPr>
      <t xml:space="preserve"> A-III  </t>
    </r>
    <r>
      <rPr>
        <b/>
        <sz val="10"/>
        <rFont val="AcadNusx"/>
        <family val="0"/>
      </rPr>
      <t>leibebis damagreba</t>
    </r>
  </si>
  <si>
    <r>
      <t>pk 26+10-ze Waobidan wyalgadamSvebi arxis gaWra eqskavatoriT (saSualo siRrmiT 0.5m) , 33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gruntis datvirTva da transportireba nayarSi</t>
    </r>
  </si>
  <si>
    <r>
      <t xml:space="preserve">pk 0+00-ze da pk 26+00-ze arsebuli da axali safaris SeerTebis adgilebSi gadasvlis mowyoba wvrilmarcvlovani mkvrivi RorRovani asfaltbetonis cxeli narevi, tipi </t>
    </r>
    <r>
      <rPr>
        <b/>
        <sz val="10"/>
        <rFont val="Times New Roman"/>
        <family val="1"/>
      </rPr>
      <t>Б</t>
    </r>
    <r>
      <rPr>
        <b/>
        <sz val="10"/>
        <rFont val="AcadNusx"/>
        <family val="0"/>
      </rPr>
      <t>, marka II</t>
    </r>
  </si>
  <si>
    <r>
      <t>moniSvna "xmauriani xolebi" orkomponentiani yviTeli feris struqturuli  civi plastikiT, sisqiT 3mm Suqdamabrunebeli minis burTulakebiT, zomiT 100-850 mkm-mde (1m</t>
    </r>
    <r>
      <rPr>
        <b/>
        <vertAlign val="superscript"/>
        <sz val="11"/>
        <rFont val="AcadNusx"/>
        <family val="0"/>
      </rPr>
      <t>2</t>
    </r>
    <r>
      <rPr>
        <b/>
        <sz val="10"/>
        <rFont val="AcadNusx"/>
        <family val="0"/>
      </rPr>
      <t xml:space="preserve">-3kg) </t>
    </r>
  </si>
  <si>
    <r>
      <t>ankerebis</t>
    </r>
    <r>
      <rPr>
        <b/>
        <sz val="10"/>
        <rFont val="Times New Roman"/>
        <family val="1"/>
      </rPr>
      <t xml:space="preserve">  Ф-32  A-III  </t>
    </r>
    <r>
      <rPr>
        <b/>
        <sz val="10"/>
        <rFont val="AcadNusx"/>
        <family val="0"/>
      </rPr>
      <t>dayeneba saZirkvelSi</t>
    </r>
  </si>
  <si>
    <t>rkinabetonis wolanebis daSla xeliT sangrevi CaquCebiT, datvirTva da transportireba nayarSi</t>
  </si>
  <si>
    <r>
      <t>milis gawmenda xeliT,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gruntis datvirTva da transportireba nayarSi </t>
    </r>
  </si>
  <si>
    <r>
      <t xml:space="preserve">rkinabetonis gadaxurvis filebis, gab. zom. </t>
    </r>
    <r>
      <rPr>
        <b/>
        <sz val="10"/>
        <rFont val="Times New Roman"/>
        <family val="1"/>
      </rPr>
      <t>(460x120x40</t>
    </r>
    <r>
      <rPr>
        <b/>
        <sz val="10"/>
        <rFont val="AcadNusx"/>
        <family val="0"/>
      </rPr>
      <t xml:space="preserve"> sm), damzadeba bazaze betoniT </t>
    </r>
    <r>
      <rPr>
        <b/>
        <sz val="10"/>
        <rFont val="Times New Roman"/>
        <family val="1"/>
      </rPr>
      <t xml:space="preserve">B30 F200 W6,  </t>
    </r>
    <r>
      <rPr>
        <b/>
        <sz val="10"/>
        <rFont val="AcadNusx"/>
        <family val="0"/>
      </rPr>
      <t xml:space="preserve">armaturiT </t>
    </r>
    <r>
      <rPr>
        <b/>
        <sz val="10"/>
        <rFont val="Times New Roman"/>
        <family val="1"/>
      </rPr>
      <t xml:space="preserve"> A-III,  A-I</t>
    </r>
    <r>
      <rPr>
        <b/>
        <sz val="10"/>
        <rFont val="AcadNusx"/>
        <family val="0"/>
      </rPr>
      <t>, transportireba da montaJi saproeqto mdgomareobaSi</t>
    </r>
    <r>
      <rPr>
        <b/>
        <sz val="10"/>
        <rFont val="Times New Roman"/>
        <family val="1"/>
      </rPr>
      <t xml:space="preserve"> </t>
    </r>
  </si>
  <si>
    <r>
      <t xml:space="preserve">rkinabetonis gadaxurvis filebis, gab. zom. </t>
    </r>
    <r>
      <rPr>
        <b/>
        <sz val="10"/>
        <rFont val="Times New Roman"/>
        <family val="1"/>
      </rPr>
      <t>(560x100x46</t>
    </r>
    <r>
      <rPr>
        <b/>
        <sz val="10"/>
        <rFont val="AcadNusx"/>
        <family val="0"/>
      </rPr>
      <t xml:space="preserve"> sm), damzadeba bazaze betoniT </t>
    </r>
    <r>
      <rPr>
        <b/>
        <sz val="10"/>
        <rFont val="Times New Roman"/>
        <family val="1"/>
      </rPr>
      <t xml:space="preserve">B30 F200 W6,  </t>
    </r>
    <r>
      <rPr>
        <b/>
        <sz val="10"/>
        <rFont val="AcadNusx"/>
        <family val="0"/>
      </rPr>
      <t xml:space="preserve">armaturiT </t>
    </r>
    <r>
      <rPr>
        <b/>
        <sz val="10"/>
        <rFont val="Times New Roman"/>
        <family val="1"/>
      </rPr>
      <t xml:space="preserve"> A-III,  A-I</t>
    </r>
    <r>
      <rPr>
        <b/>
        <sz val="10"/>
        <rFont val="AcadNusx"/>
        <family val="0"/>
      </rPr>
      <t>, transportireba da montaJi saproeqto mdgomareobaSi</t>
    </r>
    <r>
      <rPr>
        <b/>
        <sz val="10"/>
        <rFont val="Times New Roman"/>
        <family val="1"/>
      </rPr>
      <t xml:space="preserve"> </t>
    </r>
  </si>
  <si>
    <t>mTliani Rirebuleba  (lari)</t>
  </si>
  <si>
    <t>xarjTaRricxva</t>
  </si>
  <si>
    <r>
      <t>arsebuli asfaltbetonis safaris (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-11.0 sm) mofrezva da transportireba droebiT rezervSi safuZvelSi Semdgomi gamoyenebisTvis</t>
    </r>
  </si>
  <si>
    <r>
      <t>33</t>
    </r>
    <r>
      <rPr>
        <b/>
        <vertAlign val="superscript"/>
        <sz val="10"/>
        <rFont val="AcadMtavr"/>
        <family val="0"/>
      </rPr>
      <t>v</t>
    </r>
    <r>
      <rPr>
        <b/>
        <sz val="10"/>
        <rFont val="AcadNusx"/>
        <family val="0"/>
      </rPr>
      <t xml:space="preserve"> gruntis damuSaveba kiuvetebSi eqskavatoriT</t>
    </r>
    <r>
      <rPr>
        <b/>
        <sz val="10"/>
        <rFont val="AcadNusx"/>
        <family val="0"/>
      </rPr>
      <t>, datvirTva da transportireba nayarSi</t>
    </r>
  </si>
  <si>
    <r>
      <t>karieridan moziduli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xreSovani gruntis Cayra Wis garSemo xeliT, datkepna fenebad vibrosatkepniT</t>
    </r>
  </si>
  <si>
    <r>
      <t>karieridan moziduli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xreSovani gruntis Cayra gabionis portalis win eqskavatoriT, datkepna fenebad vibrosatkepniT</t>
    </r>
  </si>
  <si>
    <t>karieridan moziduli kldovani gruntis Cayra eqskavatoriT milis tanis garSemo da gabionis portaluri  saTavisis ukan,   datkepna fenebad vibrosatkepniT</t>
  </si>
  <si>
    <r>
      <t>gabionis leibebi</t>
    </r>
    <r>
      <rPr>
        <b/>
        <sz val="10"/>
        <rFont val="AcadNusx"/>
        <family val="0"/>
      </rPr>
      <t xml:space="preserve">OzomiT </t>
    </r>
    <r>
      <rPr>
        <b/>
        <sz val="10"/>
        <rFont val="Times New Roman"/>
        <family val="1"/>
      </rPr>
      <t>6x2x0.3</t>
    </r>
    <r>
      <rPr>
        <b/>
        <sz val="10"/>
        <rFont val="AcadNusx"/>
        <family val="0"/>
      </rPr>
      <t xml:space="preserve"> m, fleTili qviT SevsebiT</t>
    </r>
  </si>
  <si>
    <r>
      <t>karieridan moziduli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xreSovani gruntis ukuCayra eqskavatoriT da yrilis konusis mowyoba, datkepna fenebad vibrosatkepniT</t>
    </r>
  </si>
  <si>
    <r>
      <t>karieridan moziduli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xreSovani gruntis Cayra qvabulSi eqskavatoriT, datkepna fenebad vibrosatkepniT</t>
    </r>
  </si>
  <si>
    <r>
      <t>tranSeis Sevseba 6</t>
    </r>
    <r>
      <rPr>
        <b/>
        <vertAlign val="superscript"/>
        <sz val="11"/>
        <rFont val="AcadNusx"/>
        <family val="0"/>
      </rPr>
      <t>b</t>
    </r>
    <r>
      <rPr>
        <b/>
        <sz val="10"/>
        <rFont val="AcadNusx"/>
        <family val="0"/>
      </rPr>
      <t xml:space="preserve"> karieridan moziduli xreSovani gruntiT xeliT da datkepna fenebad vibrosatkepniT</t>
    </r>
  </si>
  <si>
    <t>jami I-VI Tavebis</t>
  </si>
  <si>
    <t>dRg - 18%</t>
  </si>
  <si>
    <t>mTliani Rirebuleba</t>
  </si>
  <si>
    <t>*gauTvaliswinebeli xarjebi - 5%</t>
  </si>
  <si>
    <t>mTliani Rirebuleba danaricxebiT</t>
  </si>
  <si>
    <r>
      <t xml:space="preserve">*) </t>
    </r>
    <r>
      <rPr>
        <b/>
        <sz val="10"/>
        <color indexed="8"/>
        <rFont val="AcadNusx"/>
        <family val="0"/>
      </rPr>
      <t>aRniSnuli Tanxis gamoyeneba moxdeba mxolod damkveTis (Semsyidvelis) nebarTviT, misive iniciativiT an mimwodeblis mier dasabuTebuli da argumentirebuli winadadebis ganxilvisa da SeTanxmebis safuZvelze damkveTis (Semsyidvelis) saTanado gadawyvetilebis miRebis Semdeg</t>
    </r>
  </si>
  <si>
    <t>Suqamrekli liTonis fari zomiT 400х200 sisqiT 3mm, dafaruli maRali intensivobis prizmul-optikuri sistemis "IV" klasis webovani firiT (VI tipis Suqdamabruneblebi)</t>
  </si>
  <si>
    <t>m2</t>
  </si>
  <si>
    <r>
      <t>betonis bordiuris mowyoba zom.100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>20</t>
    </r>
    <r>
      <rPr>
        <b/>
        <sz val="10"/>
        <rFont val="Times New Roman"/>
        <family val="1"/>
      </rPr>
      <t>x</t>
    </r>
    <r>
      <rPr>
        <b/>
        <sz val="10"/>
        <rFont val="AcadNusx"/>
        <family val="0"/>
      </rPr>
      <t xml:space="preserve">8 sm (betonis safuZvlis gareSe) </t>
    </r>
    <r>
      <rPr>
        <b/>
        <sz val="10"/>
        <rFont val="_ITS"/>
        <family val="2"/>
      </rPr>
      <t>B30 F200 W6</t>
    </r>
  </si>
  <si>
    <t>დანართი N4</t>
  </si>
</sst>
</file>

<file path=xl/styles.xml><?xml version="1.0" encoding="utf-8"?>
<styleSheet xmlns="http://schemas.openxmlformats.org/spreadsheetml/2006/main">
  <numFmts count="5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#,##0.0000"/>
    <numFmt numFmtId="190" formatCode="#,##0.000"/>
    <numFmt numFmtId="191" formatCode="0.0"/>
    <numFmt numFmtId="192" formatCode="0.0000"/>
    <numFmt numFmtId="193" formatCode="#,##0.00_р_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[$-409]dddd\,\ mmmm\ dd\,\ yyyy"/>
    <numFmt numFmtId="200" formatCode="[$-409]h:mm:ss\ AM/PM"/>
    <numFmt numFmtId="201" formatCode="00000"/>
    <numFmt numFmtId="202" formatCode="&quot;$&quot;#,##0.00"/>
    <numFmt numFmtId="203" formatCode="0;[Red]0"/>
    <numFmt numFmtId="204" formatCode="0.00000"/>
    <numFmt numFmtId="205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cadMtavr"/>
      <family val="0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cadNusx"/>
      <family val="0"/>
    </font>
    <font>
      <b/>
      <sz val="14"/>
      <name val="AcadMtavr"/>
      <family val="0"/>
    </font>
    <font>
      <sz val="11"/>
      <name val="Calibri"/>
      <family val="2"/>
    </font>
    <font>
      <b/>
      <sz val="8"/>
      <name val="Times New Roman"/>
      <family val="1"/>
    </font>
    <font>
      <b/>
      <vertAlign val="superscript"/>
      <sz val="10"/>
      <name val="AcadNusx"/>
      <family val="0"/>
    </font>
    <font>
      <sz val="12"/>
      <name val="Times New Roman"/>
      <family val="1"/>
    </font>
    <font>
      <sz val="12"/>
      <name val="AcadNusx"/>
      <family val="0"/>
    </font>
    <font>
      <b/>
      <vertAlign val="superscript"/>
      <sz val="10"/>
      <name val="AcadMtavr"/>
      <family val="0"/>
    </font>
    <font>
      <b/>
      <sz val="11"/>
      <name val="Times New Roman"/>
      <family val="1"/>
    </font>
    <font>
      <b/>
      <sz val="11"/>
      <name val="AcadNusx"/>
      <family val="0"/>
    </font>
    <font>
      <b/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0"/>
    </font>
    <font>
      <b/>
      <sz val="11"/>
      <color indexed="12"/>
      <name val="Calibri"/>
      <family val="0"/>
    </font>
    <font>
      <b/>
      <vertAlign val="superscript"/>
      <sz val="11"/>
      <name val="AcadNusx"/>
      <family val="0"/>
    </font>
    <font>
      <b/>
      <sz val="11"/>
      <color indexed="17"/>
      <name val="Calibri"/>
      <family val="0"/>
    </font>
    <font>
      <b/>
      <i/>
      <sz val="9.5"/>
      <name val="AcadMtavr"/>
      <family val="0"/>
    </font>
    <font>
      <b/>
      <sz val="11"/>
      <name val="AcadMtavr"/>
      <family val="0"/>
    </font>
    <font>
      <b/>
      <sz val="12"/>
      <color indexed="10"/>
      <name val="Calibri"/>
      <family val="2"/>
    </font>
    <font>
      <b/>
      <sz val="12"/>
      <color indexed="8"/>
      <name val="GeoDumba_ENG"/>
      <family val="0"/>
    </font>
    <font>
      <b/>
      <sz val="10"/>
      <color indexed="8"/>
      <name val="AcadNusx"/>
      <family val="0"/>
    </font>
    <font>
      <b/>
      <sz val="10"/>
      <name val="_IT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/>
      <bottom style="thin"/>
    </border>
    <border>
      <left style="double"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" fontId="19" fillId="0" borderId="0" xfId="0" applyNumberFormat="1" applyFont="1" applyFill="1" applyAlignment="1">
      <alignment/>
    </xf>
    <xf numFmtId="4" fontId="4" fillId="32" borderId="10" xfId="0" applyNumberFormat="1" applyFont="1" applyFill="1" applyBorder="1" applyAlignment="1">
      <alignment horizontal="right" vertical="center" indent="1"/>
    </xf>
    <xf numFmtId="4" fontId="4" fillId="32" borderId="11" xfId="0" applyNumberFormat="1" applyFont="1" applyFill="1" applyBorder="1" applyAlignment="1">
      <alignment horizontal="right" vertical="center" wrapText="1" indent="1"/>
    </xf>
    <xf numFmtId="2" fontId="4" fillId="32" borderId="11" xfId="0" applyNumberFormat="1" applyFont="1" applyFill="1" applyBorder="1" applyAlignment="1">
      <alignment horizontal="right" vertical="center" wrapText="1" indent="1"/>
    </xf>
    <xf numFmtId="188" fontId="4" fillId="32" borderId="11" xfId="0" applyNumberFormat="1" applyFont="1" applyFill="1" applyBorder="1" applyAlignment="1">
      <alignment horizontal="right" vertical="center" wrapText="1" indent="1"/>
    </xf>
    <xf numFmtId="2" fontId="4" fillId="32" borderId="12" xfId="0" applyNumberFormat="1" applyFont="1" applyFill="1" applyBorder="1" applyAlignment="1">
      <alignment horizontal="right" vertical="center" wrapText="1" indent="1"/>
    </xf>
    <xf numFmtId="2" fontId="4" fillId="32" borderId="13" xfId="0" applyNumberFormat="1" applyFont="1" applyFill="1" applyBorder="1" applyAlignment="1">
      <alignment horizontal="right" vertical="center" wrapText="1" indent="1"/>
    </xf>
    <xf numFmtId="0" fontId="4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horizontal="center" vertical="center" wrapText="1"/>
    </xf>
    <xf numFmtId="189" fontId="4" fillId="32" borderId="16" xfId="0" applyNumberFormat="1" applyFont="1" applyFill="1" applyBorder="1" applyAlignment="1">
      <alignment horizontal="right" vertical="center" wrapText="1" indent="1"/>
    </xf>
    <xf numFmtId="2" fontId="4" fillId="32" borderId="16" xfId="0" applyNumberFormat="1" applyFont="1" applyFill="1" applyBorder="1" applyAlignment="1">
      <alignment horizontal="right" vertical="center" wrapText="1" indent="1"/>
    </xf>
    <xf numFmtId="0" fontId="4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 wrapText="1"/>
    </xf>
    <xf numFmtId="0" fontId="12" fillId="32" borderId="19" xfId="0" applyFont="1" applyFill="1" applyBorder="1" applyAlignment="1">
      <alignment horizontal="center" vertical="center" wrapText="1"/>
    </xf>
    <xf numFmtId="4" fontId="11" fillId="32" borderId="19" xfId="0" applyNumberFormat="1" applyFont="1" applyFill="1" applyBorder="1" applyAlignment="1">
      <alignment horizontal="right" vertical="center" wrapText="1" indent="1"/>
    </xf>
    <xf numFmtId="2" fontId="4" fillId="32" borderId="19" xfId="0" applyNumberFormat="1" applyFont="1" applyFill="1" applyBorder="1" applyAlignment="1">
      <alignment horizontal="right" vertical="center" wrapText="1" indent="1"/>
    </xf>
    <xf numFmtId="4" fontId="4" fillId="32" borderId="19" xfId="0" applyNumberFormat="1" applyFont="1" applyFill="1" applyBorder="1" applyAlignment="1">
      <alignment horizontal="right" vertical="center" wrapText="1" indent="1"/>
    </xf>
    <xf numFmtId="4" fontId="4" fillId="32" borderId="20" xfId="0" applyNumberFormat="1" applyFont="1" applyFill="1" applyBorder="1" applyAlignment="1">
      <alignment horizontal="right" vertical="center" indent="1"/>
    </xf>
    <xf numFmtId="4" fontId="4" fillId="32" borderId="21" xfId="0" applyNumberFormat="1" applyFont="1" applyFill="1" applyBorder="1" applyAlignment="1">
      <alignment horizontal="right" vertical="center" indent="1"/>
    </xf>
    <xf numFmtId="4" fontId="4" fillId="32" borderId="16" xfId="0" applyNumberFormat="1" applyFont="1" applyFill="1" applyBorder="1" applyAlignment="1">
      <alignment horizontal="right" vertical="center" wrapText="1" indent="1"/>
    </xf>
    <xf numFmtId="0" fontId="4" fillId="32" borderId="17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vertical="center"/>
    </xf>
    <xf numFmtId="0" fontId="4" fillId="32" borderId="22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right" vertical="center" wrapText="1" indent="1"/>
    </xf>
    <xf numFmtId="2" fontId="4" fillId="32" borderId="23" xfId="0" applyNumberFormat="1" applyFont="1" applyFill="1" applyBorder="1" applyAlignment="1">
      <alignment horizontal="right" vertical="center" wrapText="1" indent="1"/>
    </xf>
    <xf numFmtId="4" fontId="4" fillId="32" borderId="23" xfId="0" applyNumberFormat="1" applyFont="1" applyFill="1" applyBorder="1" applyAlignment="1">
      <alignment horizontal="right" vertical="center" wrapText="1" indent="1"/>
    </xf>
    <xf numFmtId="0" fontId="6" fillId="32" borderId="22" xfId="0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 indent="1"/>
    </xf>
    <xf numFmtId="188" fontId="4" fillId="0" borderId="0" xfId="0" applyNumberFormat="1" applyFont="1" applyFill="1" applyBorder="1" applyAlignment="1">
      <alignment horizontal="right" vertical="center" wrapText="1" indent="1"/>
    </xf>
    <xf numFmtId="188" fontId="4" fillId="0" borderId="0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6" fillId="32" borderId="2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wrapText="1"/>
    </xf>
    <xf numFmtId="0" fontId="6" fillId="32" borderId="16" xfId="0" applyFont="1" applyFill="1" applyBorder="1" applyAlignment="1">
      <alignment horizontal="center" wrapText="1"/>
    </xf>
    <xf numFmtId="0" fontId="5" fillId="32" borderId="27" xfId="0" applyFont="1" applyFill="1" applyBorder="1" applyAlignment="1">
      <alignment/>
    </xf>
    <xf numFmtId="4" fontId="4" fillId="32" borderId="29" xfId="0" applyNumberFormat="1" applyFont="1" applyFill="1" applyBorder="1" applyAlignment="1">
      <alignment horizontal="right" vertical="center" inden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right" vertical="center" wrapText="1" indent="1"/>
    </xf>
    <xf numFmtId="0" fontId="15" fillId="32" borderId="30" xfId="0" applyFont="1" applyFill="1" applyBorder="1" applyAlignment="1">
      <alignment horizontal="center" vertical="center" wrapText="1"/>
    </xf>
    <xf numFmtId="2" fontId="15" fillId="32" borderId="30" xfId="0" applyNumberFormat="1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vertical="center" wrapText="1"/>
    </xf>
    <xf numFmtId="1" fontId="4" fillId="32" borderId="33" xfId="0" applyNumberFormat="1" applyFont="1" applyFill="1" applyBorder="1" applyAlignment="1">
      <alignment horizontal="right" vertical="center" wrapText="1" indent="1"/>
    </xf>
    <xf numFmtId="2" fontId="4" fillId="32" borderId="30" xfId="0" applyNumberFormat="1" applyFont="1" applyFill="1" applyBorder="1" applyAlignment="1">
      <alignment horizontal="right" vertical="center" wrapText="1" indent="1"/>
    </xf>
    <xf numFmtId="1" fontId="4" fillId="32" borderId="12" xfId="0" applyNumberFormat="1" applyFont="1" applyFill="1" applyBorder="1" applyAlignment="1">
      <alignment horizontal="right" vertical="center" wrapText="1" indent="1"/>
    </xf>
    <xf numFmtId="1" fontId="4" fillId="32" borderId="16" xfId="0" applyNumberFormat="1" applyFont="1" applyFill="1" applyBorder="1" applyAlignment="1">
      <alignment horizontal="center" vertical="center" wrapText="1"/>
    </xf>
    <xf numFmtId="3" fontId="4" fillId="32" borderId="33" xfId="0" applyNumberFormat="1" applyFont="1" applyFill="1" applyBorder="1" applyAlignment="1">
      <alignment horizontal="right" vertical="center" wrapText="1" indent="1"/>
    </xf>
    <xf numFmtId="0" fontId="6" fillId="32" borderId="34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right" vertical="center" wrapText="1" indent="1"/>
    </xf>
    <xf numFmtId="188" fontId="4" fillId="32" borderId="16" xfId="0" applyNumberFormat="1" applyFont="1" applyFill="1" applyBorder="1" applyAlignment="1">
      <alignment horizontal="right" vertical="center" wrapText="1" indent="1"/>
    </xf>
    <xf numFmtId="0" fontId="4" fillId="32" borderId="35" xfId="0" applyFont="1" applyFill="1" applyBorder="1" applyAlignment="1">
      <alignment horizontal="center" vertical="center" wrapText="1"/>
    </xf>
    <xf numFmtId="2" fontId="4" fillId="32" borderId="23" xfId="0" applyNumberFormat="1" applyFont="1" applyFill="1" applyBorder="1" applyAlignment="1">
      <alignment horizontal="right" vertical="center" wrapText="1" indent="1"/>
    </xf>
    <xf numFmtId="4" fontId="4" fillId="32" borderId="36" xfId="0" applyNumberFormat="1" applyFont="1" applyFill="1" applyBorder="1" applyAlignment="1">
      <alignment horizontal="right" vertical="center" indent="1"/>
    </xf>
    <xf numFmtId="2" fontId="4" fillId="32" borderId="30" xfId="0" applyNumberFormat="1" applyFont="1" applyFill="1" applyBorder="1" applyAlignment="1">
      <alignment horizontal="right" vertical="center" wrapText="1" indent="1"/>
    </xf>
    <xf numFmtId="2" fontId="4" fillId="32" borderId="34" xfId="0" applyNumberFormat="1" applyFont="1" applyFill="1" applyBorder="1" applyAlignment="1">
      <alignment horizontal="right" vertical="center" wrapText="1" indent="1"/>
    </xf>
    <xf numFmtId="0" fontId="4" fillId="32" borderId="37" xfId="0" applyFont="1" applyFill="1" applyBorder="1" applyAlignment="1">
      <alignment horizontal="center" vertical="center" wrapText="1"/>
    </xf>
    <xf numFmtId="2" fontId="4" fillId="32" borderId="34" xfId="0" applyNumberFormat="1" applyFont="1" applyFill="1" applyBorder="1" applyAlignment="1">
      <alignment horizontal="right" vertical="center" wrapText="1" indent="1"/>
    </xf>
    <xf numFmtId="0" fontId="6" fillId="32" borderId="28" xfId="0" applyFont="1" applyFill="1" applyBorder="1" applyAlignment="1">
      <alignment horizontal="center" vertical="center" wrapText="1"/>
    </xf>
    <xf numFmtId="2" fontId="4" fillId="32" borderId="28" xfId="0" applyNumberFormat="1" applyFont="1" applyFill="1" applyBorder="1" applyAlignment="1">
      <alignment horizontal="right" vertical="center" wrapText="1" indent="1"/>
    </xf>
    <xf numFmtId="2" fontId="4" fillId="32" borderId="28" xfId="0" applyNumberFormat="1" applyFont="1" applyFill="1" applyBorder="1" applyAlignment="1">
      <alignment horizontal="right" vertical="center" wrapText="1" indent="1"/>
    </xf>
    <xf numFmtId="0" fontId="4" fillId="32" borderId="38" xfId="0" applyFont="1" applyFill="1" applyBorder="1" applyAlignment="1">
      <alignment horizontal="center" vertical="center" wrapText="1"/>
    </xf>
    <xf numFmtId="188" fontId="4" fillId="32" borderId="39" xfId="0" applyNumberFormat="1" applyFont="1" applyFill="1" applyBorder="1" applyAlignment="1">
      <alignment horizontal="right" vertical="center" wrapText="1" indent="1"/>
    </xf>
    <xf numFmtId="4" fontId="4" fillId="32" borderId="30" xfId="0" applyNumberFormat="1" applyFont="1" applyFill="1" applyBorder="1" applyAlignment="1">
      <alignment horizontal="right" vertical="center" wrapText="1" indent="1"/>
    </xf>
    <xf numFmtId="0" fontId="8" fillId="32" borderId="0" xfId="0" applyFont="1" applyFill="1" applyAlignment="1">
      <alignment vertical="center"/>
    </xf>
    <xf numFmtId="9" fontId="21" fillId="0" borderId="0" xfId="0" applyNumberFormat="1" applyFont="1" applyFill="1" applyAlignment="1">
      <alignment horizontal="center" vertical="center"/>
    </xf>
    <xf numFmtId="188" fontId="4" fillId="32" borderId="13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0" fontId="4" fillId="32" borderId="31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vertical="center" wrapText="1"/>
    </xf>
    <xf numFmtId="4" fontId="4" fillId="32" borderId="30" xfId="0" applyNumberFormat="1" applyFont="1" applyFill="1" applyBorder="1" applyAlignment="1">
      <alignment horizontal="right" vertical="center" wrapText="1" indent="1"/>
    </xf>
    <xf numFmtId="0" fontId="4" fillId="32" borderId="38" xfId="0" applyFont="1" applyFill="1" applyBorder="1" applyAlignment="1">
      <alignment horizontal="center" vertical="center"/>
    </xf>
    <xf numFmtId="4" fontId="14" fillId="32" borderId="27" xfId="0" applyNumberFormat="1" applyFont="1" applyFill="1" applyBorder="1" applyAlignment="1">
      <alignment horizontal="right" vertical="center" indent="1"/>
    </xf>
    <xf numFmtId="192" fontId="4" fillId="32" borderId="11" xfId="0" applyNumberFormat="1" applyFont="1" applyFill="1" applyBorder="1" applyAlignment="1">
      <alignment horizontal="right" vertical="center" wrapText="1" indent="1"/>
    </xf>
    <xf numFmtId="0" fontId="3" fillId="32" borderId="30" xfId="0" applyFont="1" applyFill="1" applyBorder="1" applyAlignment="1">
      <alignment horizontal="left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49" fontId="4" fillId="32" borderId="40" xfId="0" applyNumberFormat="1" applyFont="1" applyFill="1" applyBorder="1" applyAlignment="1">
      <alignment horizontal="center" vertical="center" wrapText="1"/>
    </xf>
    <xf numFmtId="2" fontId="6" fillId="32" borderId="12" xfId="0" applyNumberFormat="1" applyFont="1" applyFill="1" applyBorder="1" applyAlignment="1">
      <alignment horizontal="center" vertical="center"/>
    </xf>
    <xf numFmtId="49" fontId="4" fillId="32" borderId="35" xfId="0" applyNumberFormat="1" applyFont="1" applyFill="1" applyBorder="1" applyAlignment="1">
      <alignment horizontal="center" vertical="center" wrapText="1"/>
    </xf>
    <xf numFmtId="4" fontId="14" fillId="32" borderId="27" xfId="0" applyNumberFormat="1" applyFont="1" applyFill="1" applyBorder="1" applyAlignment="1">
      <alignment horizontal="right" vertical="center" indent="1"/>
    </xf>
    <xf numFmtId="0" fontId="6" fillId="32" borderId="34" xfId="0" applyFont="1" applyFill="1" applyBorder="1" applyAlignment="1">
      <alignment vertical="center" wrapText="1"/>
    </xf>
    <xf numFmtId="189" fontId="4" fillId="32" borderId="12" xfId="0" applyNumberFormat="1" applyFont="1" applyFill="1" applyBorder="1" applyAlignment="1">
      <alignment horizontal="right" vertical="center" wrapText="1" indent="1"/>
    </xf>
    <xf numFmtId="190" fontId="4" fillId="32" borderId="11" xfId="0" applyNumberFormat="1" applyFont="1" applyFill="1" applyBorder="1" applyAlignment="1">
      <alignment horizontal="right" vertical="center" wrapText="1" indent="1"/>
    </xf>
    <xf numFmtId="0" fontId="4" fillId="32" borderId="12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/>
    </xf>
    <xf numFmtId="4" fontId="4" fillId="32" borderId="12" xfId="0" applyNumberFormat="1" applyFont="1" applyFill="1" applyBorder="1" applyAlignment="1">
      <alignment horizontal="right" vertical="center" wrapText="1" indent="1"/>
    </xf>
    <xf numFmtId="0" fontId="4" fillId="32" borderId="41" xfId="0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vertical="center" wrapText="1"/>
    </xf>
    <xf numFmtId="190" fontId="4" fillId="32" borderId="12" xfId="0" applyNumberFormat="1" applyFont="1" applyFill="1" applyBorder="1" applyAlignment="1">
      <alignment horizontal="right" vertical="center" wrapText="1" indent="1"/>
    </xf>
    <xf numFmtId="4" fontId="4" fillId="32" borderId="42" xfId="0" applyNumberFormat="1" applyFont="1" applyFill="1" applyBorder="1" applyAlignment="1">
      <alignment horizontal="right" vertical="center" indent="1"/>
    </xf>
    <xf numFmtId="0" fontId="3" fillId="32" borderId="30" xfId="0" applyFont="1" applyFill="1" applyBorder="1" applyAlignment="1">
      <alignment vertical="center" wrapText="1"/>
    </xf>
    <xf numFmtId="0" fontId="25" fillId="32" borderId="43" xfId="0" applyFont="1" applyFill="1" applyBorder="1" applyAlignment="1">
      <alignment vertical="center" wrapText="1"/>
    </xf>
    <xf numFmtId="0" fontId="6" fillId="32" borderId="30" xfId="0" applyFont="1" applyFill="1" applyBorder="1" applyAlignment="1">
      <alignment horizontal="left" vertical="center" wrapText="1"/>
    </xf>
    <xf numFmtId="4" fontId="4" fillId="32" borderId="27" xfId="0" applyNumberFormat="1" applyFont="1" applyFill="1" applyBorder="1" applyAlignment="1">
      <alignment horizontal="right" vertical="center" inden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right" vertical="center" wrapText="1" indent="1"/>
    </xf>
    <xf numFmtId="4" fontId="4" fillId="32" borderId="10" xfId="0" applyNumberFormat="1" applyFont="1" applyFill="1" applyBorder="1" applyAlignment="1">
      <alignment horizontal="right" vertical="center" indent="1"/>
    </xf>
    <xf numFmtId="4" fontId="4" fillId="32" borderId="33" xfId="0" applyNumberFormat="1" applyFont="1" applyFill="1" applyBorder="1" applyAlignment="1">
      <alignment horizontal="right" vertical="center" wrapText="1" indent="1"/>
    </xf>
    <xf numFmtId="3" fontId="4" fillId="32" borderId="12" xfId="0" applyNumberFormat="1" applyFont="1" applyFill="1" applyBorder="1" applyAlignment="1">
      <alignment horizontal="right" vertical="center" wrapText="1" indent="1"/>
    </xf>
    <xf numFmtId="0" fontId="3" fillId="32" borderId="43" xfId="0" applyFont="1" applyFill="1" applyBorder="1" applyAlignment="1">
      <alignment vertical="center" wrapText="1"/>
    </xf>
    <xf numFmtId="4" fontId="4" fillId="32" borderId="34" xfId="0" applyNumberFormat="1" applyFont="1" applyFill="1" applyBorder="1" applyAlignment="1">
      <alignment horizontal="right" vertical="center" wrapText="1" indent="1"/>
    </xf>
    <xf numFmtId="4" fontId="4" fillId="32" borderId="13" xfId="0" applyNumberFormat="1" applyFont="1" applyFill="1" applyBorder="1" applyAlignment="1">
      <alignment horizontal="right" vertical="center" wrapText="1" indent="1"/>
    </xf>
    <xf numFmtId="2" fontId="4" fillId="32" borderId="45" xfId="0" applyNumberFormat="1" applyFont="1" applyFill="1" applyBorder="1" applyAlignment="1">
      <alignment horizontal="right" vertical="center" wrapText="1" indent="1"/>
    </xf>
    <xf numFmtId="0" fontId="4" fillId="32" borderId="46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vertical="center" wrapText="1"/>
    </xf>
    <xf numFmtId="0" fontId="6" fillId="32" borderId="47" xfId="0" applyFont="1" applyFill="1" applyBorder="1" applyAlignment="1">
      <alignment horizontal="center" vertical="center" wrapText="1"/>
    </xf>
    <xf numFmtId="1" fontId="4" fillId="32" borderId="47" xfId="0" applyNumberFormat="1" applyFont="1" applyFill="1" applyBorder="1" applyAlignment="1">
      <alignment horizontal="right" vertical="center" wrapText="1" indent="1"/>
    </xf>
    <xf numFmtId="2" fontId="4" fillId="32" borderId="48" xfId="0" applyNumberFormat="1" applyFont="1" applyFill="1" applyBorder="1" applyAlignment="1">
      <alignment horizontal="right" vertical="center" wrapText="1" indent="1"/>
    </xf>
    <xf numFmtId="4" fontId="4" fillId="32" borderId="49" xfId="0" applyNumberFormat="1" applyFont="1" applyFill="1" applyBorder="1" applyAlignment="1">
      <alignment horizontal="right" vertical="center" indent="1"/>
    </xf>
    <xf numFmtId="0" fontId="3" fillId="32" borderId="12" xfId="0" applyFont="1" applyFill="1" applyBorder="1" applyAlignment="1">
      <alignment horizontal="left" vertical="center" wrapText="1"/>
    </xf>
    <xf numFmtId="0" fontId="6" fillId="32" borderId="33" xfId="0" applyFont="1" applyFill="1" applyBorder="1" applyAlignment="1">
      <alignment vertical="center" wrapText="1"/>
    </xf>
    <xf numFmtId="205" fontId="4" fillId="32" borderId="33" xfId="0" applyNumberFormat="1" applyFont="1" applyFill="1" applyBorder="1" applyAlignment="1">
      <alignment horizontal="right" vertical="center" wrapText="1" indent="1"/>
    </xf>
    <xf numFmtId="2" fontId="4" fillId="32" borderId="39" xfId="0" applyNumberFormat="1" applyFont="1" applyFill="1" applyBorder="1" applyAlignment="1">
      <alignment horizontal="right" vertical="center" wrapText="1" indent="1"/>
    </xf>
    <xf numFmtId="192" fontId="4" fillId="32" borderId="13" xfId="0" applyNumberFormat="1" applyFont="1" applyFill="1" applyBorder="1" applyAlignment="1">
      <alignment horizontal="right" vertical="center" wrapText="1" indent="1"/>
    </xf>
    <xf numFmtId="0" fontId="8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6" fillId="0" borderId="22" xfId="0" applyFont="1" applyFill="1" applyBorder="1" applyAlignment="1">
      <alignment horizontal="left" vertical="center" indent="1"/>
    </xf>
    <xf numFmtId="0" fontId="26" fillId="0" borderId="16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left" wrapText="1"/>
    </xf>
    <xf numFmtId="0" fontId="7" fillId="32" borderId="0" xfId="0" applyFont="1" applyFill="1" applyAlignment="1">
      <alignment horizontal="center" vertical="center"/>
    </xf>
    <xf numFmtId="0" fontId="26" fillId="3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.57421875" style="2" customWidth="1"/>
    <col min="2" max="2" width="73.421875" style="2" customWidth="1"/>
    <col min="3" max="3" width="8.28125" style="2" customWidth="1"/>
    <col min="4" max="4" width="13.28125" style="2" customWidth="1"/>
    <col min="5" max="5" width="16.57421875" style="1" customWidth="1"/>
    <col min="6" max="6" width="18.140625" style="1" customWidth="1"/>
    <col min="7" max="7" width="15.140625" style="2" customWidth="1"/>
    <col min="8" max="9" width="9.140625" style="2" customWidth="1"/>
    <col min="10" max="10" width="15.7109375" style="2" customWidth="1"/>
    <col min="11" max="11" width="12.28125" style="2" customWidth="1"/>
    <col min="12" max="12" width="11.7109375" style="2" customWidth="1"/>
    <col min="13" max="13" width="13.421875" style="2" customWidth="1"/>
    <col min="14" max="14" width="10.57421875" style="2" customWidth="1"/>
    <col min="15" max="15" width="11.8515625" style="2" customWidth="1"/>
    <col min="16" max="16" width="9.140625" style="2" customWidth="1"/>
    <col min="17" max="17" width="7.28125" style="2" customWidth="1"/>
    <col min="18" max="18" width="12.57421875" style="2" customWidth="1"/>
    <col min="19" max="22" width="9.140625" style="2" customWidth="1"/>
    <col min="23" max="23" width="11.00390625" style="2" customWidth="1"/>
    <col min="24" max="25" width="9.140625" style="2" customWidth="1"/>
    <col min="26" max="26" width="11.28125" style="2" customWidth="1"/>
    <col min="27" max="16384" width="9.140625" style="2" customWidth="1"/>
  </cols>
  <sheetData>
    <row r="1" ht="15">
      <c r="F1" s="169" t="s">
        <v>227</v>
      </c>
    </row>
    <row r="2" spans="1:6" ht="24.75" customHeight="1">
      <c r="A2" s="167" t="s">
        <v>208</v>
      </c>
      <c r="B2" s="167"/>
      <c r="C2" s="167"/>
      <c r="D2" s="167"/>
      <c r="E2" s="167"/>
      <c r="F2" s="167"/>
    </row>
    <row r="3" spans="1:6" ht="27" customHeight="1">
      <c r="A3" s="168" t="s">
        <v>143</v>
      </c>
      <c r="B3" s="168"/>
      <c r="C3" s="168"/>
      <c r="D3" s="168"/>
      <c r="E3" s="168"/>
      <c r="F3" s="168"/>
    </row>
    <row r="4" spans="1:6" ht="9" customHeight="1" thickBot="1">
      <c r="A4" s="46"/>
      <c r="B4" s="46"/>
      <c r="C4" s="46"/>
      <c r="D4" s="46"/>
      <c r="E4" s="63"/>
      <c r="F4" s="63"/>
    </row>
    <row r="5" spans="1:28" ht="51" customHeight="1" thickBot="1" thickTop="1">
      <c r="A5" s="64" t="s">
        <v>19</v>
      </c>
      <c r="B5" s="65" t="s">
        <v>20</v>
      </c>
      <c r="C5" s="65" t="s">
        <v>21</v>
      </c>
      <c r="D5" s="65" t="s">
        <v>22</v>
      </c>
      <c r="E5" s="66" t="s">
        <v>2</v>
      </c>
      <c r="F5" s="67" t="s">
        <v>207</v>
      </c>
      <c r="I5" s="44"/>
      <c r="J5" s="51"/>
      <c r="M5" s="44"/>
      <c r="O5" s="48"/>
      <c r="P5" s="48"/>
      <c r="V5" s="3"/>
      <c r="W5" s="3"/>
      <c r="X5" s="3"/>
      <c r="Y5" s="3"/>
      <c r="Z5" s="3"/>
      <c r="AA5" s="3"/>
      <c r="AB5" s="3"/>
    </row>
    <row r="6" spans="1:28" s="3" customFormat="1" ht="16.5" thickBot="1" thickTop="1">
      <c r="A6" s="68">
        <v>1</v>
      </c>
      <c r="B6" s="69">
        <v>2</v>
      </c>
      <c r="C6" s="69">
        <v>3</v>
      </c>
      <c r="D6" s="69">
        <v>4</v>
      </c>
      <c r="E6" s="70">
        <v>5</v>
      </c>
      <c r="F6" s="71">
        <v>6</v>
      </c>
      <c r="I6" s="2"/>
      <c r="J6" s="2"/>
      <c r="K6" s="2"/>
      <c r="L6" s="2"/>
      <c r="M6" s="2"/>
      <c r="N6" s="2"/>
      <c r="V6" s="2"/>
      <c r="W6" s="2"/>
      <c r="X6" s="2"/>
      <c r="Y6" s="2"/>
      <c r="Z6" s="2"/>
      <c r="AA6" s="2"/>
      <c r="AB6" s="2"/>
    </row>
    <row r="7" spans="1:15" ht="22.5" customHeight="1" thickBot="1" thickTop="1">
      <c r="A7" s="72"/>
      <c r="B7" s="22" t="s">
        <v>14</v>
      </c>
      <c r="C7" s="73"/>
      <c r="D7" s="73"/>
      <c r="E7" s="74"/>
      <c r="F7" s="75"/>
      <c r="O7" s="50"/>
    </row>
    <row r="8" spans="1:15" ht="22.5" customHeight="1" thickTop="1">
      <c r="A8" s="112">
        <v>1</v>
      </c>
      <c r="B8" s="113" t="s">
        <v>4</v>
      </c>
      <c r="C8" s="77" t="s">
        <v>5</v>
      </c>
      <c r="D8" s="114">
        <v>2.6</v>
      </c>
      <c r="E8" s="16"/>
      <c r="F8" s="76"/>
      <c r="O8" s="50"/>
    </row>
    <row r="9" spans="1:15" ht="22.5" customHeight="1">
      <c r="A9" s="112">
        <v>2</v>
      </c>
      <c r="B9" s="113" t="s">
        <v>144</v>
      </c>
      <c r="C9" s="77" t="s">
        <v>146</v>
      </c>
      <c r="D9" s="114">
        <v>0.04</v>
      </c>
      <c r="E9" s="17"/>
      <c r="F9" s="15"/>
      <c r="O9" s="50"/>
    </row>
    <row r="10" spans="1:15" ht="22.5" customHeight="1">
      <c r="A10" s="115">
        <v>3</v>
      </c>
      <c r="B10" s="157" t="s">
        <v>145</v>
      </c>
      <c r="C10" s="91" t="s">
        <v>7</v>
      </c>
      <c r="D10" s="158">
        <v>2</v>
      </c>
      <c r="E10" s="159"/>
      <c r="F10" s="96"/>
      <c r="O10" s="50"/>
    </row>
    <row r="11" spans="1:15" ht="33" customHeight="1">
      <c r="A11" s="130">
        <v>4</v>
      </c>
      <c r="B11" s="111" t="s">
        <v>209</v>
      </c>
      <c r="C11" s="78" t="s">
        <v>6</v>
      </c>
      <c r="D11" s="92">
        <v>15710</v>
      </c>
      <c r="E11" s="160"/>
      <c r="F11" s="15"/>
      <c r="O11" s="50"/>
    </row>
    <row r="12" spans="1:18" ht="33" customHeight="1">
      <c r="A12" s="112">
        <v>5</v>
      </c>
      <c r="B12" s="113" t="s">
        <v>135</v>
      </c>
      <c r="C12" s="77" t="s">
        <v>7</v>
      </c>
      <c r="D12" s="114">
        <v>1.8</v>
      </c>
      <c r="E12" s="17"/>
      <c r="F12" s="33"/>
      <c r="O12" s="50"/>
      <c r="R12" s="49"/>
    </row>
    <row r="13" spans="1:18" ht="22.5" customHeight="1">
      <c r="A13" s="112">
        <v>6</v>
      </c>
      <c r="B13" s="113" t="s">
        <v>134</v>
      </c>
      <c r="C13" s="78" t="s">
        <v>7</v>
      </c>
      <c r="D13" s="92">
        <v>1.68</v>
      </c>
      <c r="E13" s="17"/>
      <c r="F13" s="15"/>
      <c r="O13" s="50"/>
      <c r="R13" s="49"/>
    </row>
    <row r="14" spans="1:18" ht="33" customHeight="1" thickBot="1">
      <c r="A14" s="115">
        <v>7</v>
      </c>
      <c r="B14" s="113" t="s">
        <v>63</v>
      </c>
      <c r="C14" s="78" t="s">
        <v>18</v>
      </c>
      <c r="D14" s="92">
        <v>173.9</v>
      </c>
      <c r="E14" s="18"/>
      <c r="F14" s="15"/>
      <c r="O14" s="50"/>
      <c r="R14" s="49"/>
    </row>
    <row r="15" spans="1:17" ht="22.5" customHeight="1" thickBot="1" thickTop="1">
      <c r="A15" s="21"/>
      <c r="B15" s="22" t="s">
        <v>27</v>
      </c>
      <c r="C15" s="23"/>
      <c r="D15" s="24"/>
      <c r="E15" s="25"/>
      <c r="F15" s="116"/>
      <c r="Q15" s="45"/>
    </row>
    <row r="16" spans="1:7" ht="22.5" customHeight="1" thickBot="1" thickTop="1">
      <c r="A16" s="26"/>
      <c r="B16" s="27" t="s">
        <v>15</v>
      </c>
      <c r="C16" s="28"/>
      <c r="D16" s="29"/>
      <c r="E16" s="30"/>
      <c r="F16" s="32"/>
      <c r="G16" s="47"/>
    </row>
    <row r="17" spans="1:6" ht="33" customHeight="1" thickTop="1">
      <c r="A17" s="94">
        <v>1</v>
      </c>
      <c r="B17" s="111" t="s">
        <v>80</v>
      </c>
      <c r="C17" s="78" t="s">
        <v>7</v>
      </c>
      <c r="D17" s="92">
        <v>518</v>
      </c>
      <c r="E17" s="18"/>
      <c r="F17" s="15"/>
    </row>
    <row r="18" spans="1:6" ht="33" customHeight="1">
      <c r="A18" s="94">
        <v>2</v>
      </c>
      <c r="B18" s="111" t="s">
        <v>48</v>
      </c>
      <c r="C18" s="78" t="s">
        <v>7</v>
      </c>
      <c r="D18" s="92">
        <v>4781</v>
      </c>
      <c r="E18" s="117"/>
      <c r="F18" s="15"/>
    </row>
    <row r="19" spans="1:6" ht="33" customHeight="1">
      <c r="A19" s="94">
        <v>3</v>
      </c>
      <c r="B19" s="111" t="s">
        <v>210</v>
      </c>
      <c r="C19" s="78" t="s">
        <v>7</v>
      </c>
      <c r="D19" s="92">
        <v>1243</v>
      </c>
      <c r="E19" s="18"/>
      <c r="F19" s="15"/>
    </row>
    <row r="20" spans="1:6" ht="33" customHeight="1" thickBot="1">
      <c r="A20" s="94">
        <v>4</v>
      </c>
      <c r="B20" s="111" t="s">
        <v>81</v>
      </c>
      <c r="C20" s="78" t="s">
        <v>7</v>
      </c>
      <c r="D20" s="92">
        <v>70</v>
      </c>
      <c r="E20" s="17"/>
      <c r="F20" s="15"/>
    </row>
    <row r="21" spans="1:6" ht="21.75" customHeight="1" thickBot="1" thickTop="1">
      <c r="A21" s="21"/>
      <c r="B21" s="22" t="s">
        <v>26</v>
      </c>
      <c r="C21" s="23"/>
      <c r="D21" s="34"/>
      <c r="E21" s="25"/>
      <c r="F21" s="116"/>
    </row>
    <row r="22" spans="1:6" ht="22.5" customHeight="1" thickBot="1" thickTop="1">
      <c r="A22" s="35"/>
      <c r="B22" s="27" t="s">
        <v>16</v>
      </c>
      <c r="C22" s="36"/>
      <c r="D22" s="31"/>
      <c r="E22" s="30"/>
      <c r="F22" s="32"/>
    </row>
    <row r="23" spans="1:6" s="4" customFormat="1" ht="22.5" customHeight="1" thickTop="1">
      <c r="A23" s="112" t="s">
        <v>10</v>
      </c>
      <c r="B23" s="118" t="s">
        <v>157</v>
      </c>
      <c r="C23" s="80"/>
      <c r="D23" s="81"/>
      <c r="E23" s="80"/>
      <c r="F23" s="37"/>
    </row>
    <row r="24" spans="1:6" ht="22.5" customHeight="1">
      <c r="A24" s="94">
        <v>1</v>
      </c>
      <c r="B24" s="111" t="s">
        <v>158</v>
      </c>
      <c r="C24" s="78" t="s">
        <v>7</v>
      </c>
      <c r="D24" s="92">
        <v>80</v>
      </c>
      <c r="E24" s="18"/>
      <c r="F24" s="15"/>
    </row>
    <row r="25" spans="1:6" ht="22.5" customHeight="1">
      <c r="A25" s="94">
        <v>2</v>
      </c>
      <c r="B25" s="111" t="s">
        <v>159</v>
      </c>
      <c r="C25" s="78" t="s">
        <v>7</v>
      </c>
      <c r="D25" s="92">
        <v>40</v>
      </c>
      <c r="E25" s="17"/>
      <c r="F25" s="15"/>
    </row>
    <row r="26" spans="1:6" ht="22.5" customHeight="1">
      <c r="A26" s="94">
        <v>3</v>
      </c>
      <c r="B26" s="111" t="s">
        <v>177</v>
      </c>
      <c r="C26" s="78" t="s">
        <v>7</v>
      </c>
      <c r="D26" s="92">
        <v>8</v>
      </c>
      <c r="E26" s="17"/>
      <c r="F26" s="15"/>
    </row>
    <row r="27" spans="1:6" ht="22.5" customHeight="1">
      <c r="A27" s="94">
        <v>4</v>
      </c>
      <c r="B27" s="111" t="s">
        <v>186</v>
      </c>
      <c r="C27" s="78" t="s">
        <v>7</v>
      </c>
      <c r="D27" s="92">
        <v>4</v>
      </c>
      <c r="E27" s="17"/>
      <c r="F27" s="15"/>
    </row>
    <row r="28" spans="1:6" s="4" customFormat="1" ht="21.75" customHeight="1">
      <c r="A28" s="119">
        <v>5</v>
      </c>
      <c r="B28" s="120" t="s">
        <v>148</v>
      </c>
      <c r="C28" s="91"/>
      <c r="D28" s="106"/>
      <c r="E28" s="19"/>
      <c r="F28" s="15"/>
    </row>
    <row r="29" spans="1:7" s="4" customFormat="1" ht="22.5" customHeight="1">
      <c r="A29" s="94">
        <v>5.1</v>
      </c>
      <c r="B29" s="111" t="s">
        <v>149</v>
      </c>
      <c r="C29" s="78" t="s">
        <v>7</v>
      </c>
      <c r="D29" s="79">
        <v>5.8</v>
      </c>
      <c r="E29" s="17"/>
      <c r="F29" s="15"/>
      <c r="G29" s="5"/>
    </row>
    <row r="30" spans="1:6" s="4" customFormat="1" ht="22.5" customHeight="1">
      <c r="A30" s="94">
        <v>5.2</v>
      </c>
      <c r="B30" s="111" t="s">
        <v>150</v>
      </c>
      <c r="C30" s="78" t="s">
        <v>7</v>
      </c>
      <c r="D30" s="79">
        <v>4.5</v>
      </c>
      <c r="E30" s="17"/>
      <c r="F30" s="15"/>
    </row>
    <row r="31" spans="1:6" s="4" customFormat="1" ht="22.5" customHeight="1">
      <c r="A31" s="94">
        <v>5.3</v>
      </c>
      <c r="B31" s="111" t="s">
        <v>151</v>
      </c>
      <c r="C31" s="78" t="s">
        <v>7</v>
      </c>
      <c r="D31" s="79">
        <v>19.8</v>
      </c>
      <c r="E31" s="17"/>
      <c r="F31" s="15"/>
    </row>
    <row r="32" spans="1:6" s="4" customFormat="1" ht="22.5" customHeight="1">
      <c r="A32" s="94">
        <v>5.4</v>
      </c>
      <c r="B32" s="111" t="s">
        <v>160</v>
      </c>
      <c r="C32" s="78" t="s">
        <v>18</v>
      </c>
      <c r="D32" s="79">
        <v>55</v>
      </c>
      <c r="E32" s="17"/>
      <c r="F32" s="15"/>
    </row>
    <row r="33" spans="1:6" s="4" customFormat="1" ht="22.5" customHeight="1">
      <c r="A33" s="94">
        <v>5.5</v>
      </c>
      <c r="B33" s="111" t="s">
        <v>152</v>
      </c>
      <c r="C33" s="78" t="s">
        <v>6</v>
      </c>
      <c r="D33" s="92">
        <v>39</v>
      </c>
      <c r="E33" s="17"/>
      <c r="F33" s="15"/>
    </row>
    <row r="34" spans="1:6" s="4" customFormat="1" ht="22.5" customHeight="1">
      <c r="A34" s="94">
        <v>5.6</v>
      </c>
      <c r="B34" s="111" t="s">
        <v>153</v>
      </c>
      <c r="C34" s="78" t="s">
        <v>6</v>
      </c>
      <c r="D34" s="92">
        <v>1.5</v>
      </c>
      <c r="E34" s="17"/>
      <c r="F34" s="15"/>
    </row>
    <row r="35" spans="1:6" s="4" customFormat="1" ht="45" customHeight="1">
      <c r="A35" s="94">
        <v>5.7</v>
      </c>
      <c r="B35" s="111" t="s">
        <v>161</v>
      </c>
      <c r="C35" s="78" t="s">
        <v>7</v>
      </c>
      <c r="D35" s="79">
        <v>3</v>
      </c>
      <c r="E35" s="19"/>
      <c r="F35" s="15"/>
    </row>
    <row r="36" spans="1:6" s="4" customFormat="1" ht="22.5" customHeight="1">
      <c r="A36" s="94">
        <v>5.8</v>
      </c>
      <c r="B36" s="111" t="s">
        <v>152</v>
      </c>
      <c r="C36" s="78" t="s">
        <v>6</v>
      </c>
      <c r="D36" s="92">
        <v>16</v>
      </c>
      <c r="E36" s="17"/>
      <c r="F36" s="15"/>
    </row>
    <row r="37" spans="1:6" s="4" customFormat="1" ht="22.5" customHeight="1">
      <c r="A37" s="94">
        <v>5.9</v>
      </c>
      <c r="B37" s="111" t="s">
        <v>153</v>
      </c>
      <c r="C37" s="78" t="s">
        <v>6</v>
      </c>
      <c r="D37" s="79">
        <v>9</v>
      </c>
      <c r="E37" s="17"/>
      <c r="F37" s="15"/>
    </row>
    <row r="38" spans="1:6" s="4" customFormat="1" ht="33" customHeight="1">
      <c r="A38" s="94">
        <v>6</v>
      </c>
      <c r="B38" s="111" t="s">
        <v>154</v>
      </c>
      <c r="C38" s="78" t="s">
        <v>7</v>
      </c>
      <c r="D38" s="79">
        <v>0.8</v>
      </c>
      <c r="E38" s="17"/>
      <c r="F38" s="15"/>
    </row>
    <row r="39" spans="1:6" s="4" customFormat="1" ht="22.5" customHeight="1">
      <c r="A39" s="94">
        <v>7</v>
      </c>
      <c r="B39" s="111" t="s">
        <v>162</v>
      </c>
      <c r="C39" s="78"/>
      <c r="D39" s="87"/>
      <c r="E39" s="17"/>
      <c r="F39" s="15"/>
    </row>
    <row r="40" spans="1:6" s="4" customFormat="1" ht="22.5" customHeight="1">
      <c r="A40" s="94">
        <v>7.1</v>
      </c>
      <c r="B40" s="111" t="s">
        <v>149</v>
      </c>
      <c r="C40" s="78" t="s">
        <v>7</v>
      </c>
      <c r="D40" s="79">
        <v>1.3</v>
      </c>
      <c r="E40" s="17"/>
      <c r="F40" s="15"/>
    </row>
    <row r="41" spans="1:6" s="4" customFormat="1" ht="22.5" customHeight="1">
      <c r="A41" s="94">
        <v>7.2</v>
      </c>
      <c r="B41" s="111" t="s">
        <v>163</v>
      </c>
      <c r="C41" s="78" t="s">
        <v>7</v>
      </c>
      <c r="D41" s="79">
        <v>2</v>
      </c>
      <c r="E41" s="17"/>
      <c r="F41" s="15"/>
    </row>
    <row r="42" spans="1:6" s="4" customFormat="1" ht="22.5" customHeight="1">
      <c r="A42" s="94">
        <v>7.3</v>
      </c>
      <c r="B42" s="111" t="s">
        <v>164</v>
      </c>
      <c r="C42" s="78" t="s">
        <v>7</v>
      </c>
      <c r="D42" s="79">
        <v>2.2</v>
      </c>
      <c r="E42" s="17"/>
      <c r="F42" s="15"/>
    </row>
    <row r="43" spans="1:6" s="4" customFormat="1" ht="22.5" customHeight="1">
      <c r="A43" s="94">
        <v>7.4</v>
      </c>
      <c r="B43" s="111" t="s">
        <v>152</v>
      </c>
      <c r="C43" s="78" t="s">
        <v>6</v>
      </c>
      <c r="D43" s="92">
        <v>9</v>
      </c>
      <c r="E43" s="17"/>
      <c r="F43" s="15"/>
    </row>
    <row r="44" spans="1:6" s="4" customFormat="1" ht="33" customHeight="1">
      <c r="A44" s="94">
        <v>7.5</v>
      </c>
      <c r="B44" s="121" t="s">
        <v>211</v>
      </c>
      <c r="C44" s="78" t="s">
        <v>7</v>
      </c>
      <c r="D44" s="106">
        <v>10</v>
      </c>
      <c r="E44" s="17"/>
      <c r="F44" s="15"/>
    </row>
    <row r="45" spans="1:6" s="4" customFormat="1" ht="22.5" customHeight="1">
      <c r="A45" s="119">
        <v>8</v>
      </c>
      <c r="B45" s="120" t="s">
        <v>165</v>
      </c>
      <c r="C45" s="91"/>
      <c r="D45" s="106"/>
      <c r="E45" s="19"/>
      <c r="F45" s="15"/>
    </row>
    <row r="46" spans="1:6" s="4" customFormat="1" ht="22.5" customHeight="1">
      <c r="A46" s="122" t="s">
        <v>166</v>
      </c>
      <c r="B46" s="111" t="s">
        <v>149</v>
      </c>
      <c r="C46" s="78" t="s">
        <v>7</v>
      </c>
      <c r="D46" s="79">
        <v>2.4</v>
      </c>
      <c r="E46" s="17"/>
      <c r="F46" s="15"/>
    </row>
    <row r="47" spans="1:6" s="4" customFormat="1" ht="22.5" customHeight="1">
      <c r="A47" s="122" t="s">
        <v>167</v>
      </c>
      <c r="B47" s="121" t="s">
        <v>155</v>
      </c>
      <c r="C47" s="123" t="s">
        <v>7</v>
      </c>
      <c r="D47" s="79">
        <f>6*2</f>
        <v>12</v>
      </c>
      <c r="E47" s="18"/>
      <c r="F47" s="15"/>
    </row>
    <row r="48" spans="1:6" s="4" customFormat="1" ht="22.5" customHeight="1">
      <c r="A48" s="122" t="s">
        <v>168</v>
      </c>
      <c r="B48" s="121" t="s">
        <v>156</v>
      </c>
      <c r="C48" s="123" t="s">
        <v>18</v>
      </c>
      <c r="D48" s="79">
        <v>6.8</v>
      </c>
      <c r="E48" s="17"/>
      <c r="F48" s="15"/>
    </row>
    <row r="49" spans="1:6" s="4" customFormat="1" ht="33" customHeight="1">
      <c r="A49" s="122" t="s">
        <v>169</v>
      </c>
      <c r="B49" s="121" t="s">
        <v>212</v>
      </c>
      <c r="C49" s="78" t="s">
        <v>7</v>
      </c>
      <c r="D49" s="106">
        <v>14</v>
      </c>
      <c r="E49" s="17"/>
      <c r="F49" s="15"/>
    </row>
    <row r="50" spans="1:6" s="4" customFormat="1" ht="22.5" customHeight="1">
      <c r="A50" s="122" t="s">
        <v>171</v>
      </c>
      <c r="B50" s="111" t="s">
        <v>170</v>
      </c>
      <c r="C50" s="78" t="s">
        <v>7</v>
      </c>
      <c r="D50" s="19">
        <v>4</v>
      </c>
      <c r="E50" s="18"/>
      <c r="F50" s="15"/>
    </row>
    <row r="51" spans="1:254" s="107" customFormat="1" ht="45" customHeight="1">
      <c r="A51" s="122" t="s">
        <v>172</v>
      </c>
      <c r="B51" s="121" t="s">
        <v>213</v>
      </c>
      <c r="C51" s="78" t="s">
        <v>7</v>
      </c>
      <c r="D51" s="106">
        <v>65</v>
      </c>
      <c r="E51" s="17"/>
      <c r="F51" s="1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107" customFormat="1" ht="22.5" customHeight="1">
      <c r="A52" s="122" t="s">
        <v>173</v>
      </c>
      <c r="B52" s="121" t="s">
        <v>174</v>
      </c>
      <c r="C52" s="78"/>
      <c r="D52" s="106"/>
      <c r="E52" s="17"/>
      <c r="F52" s="1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107" customFormat="1" ht="22.5" customHeight="1">
      <c r="A53" s="122" t="s">
        <v>175</v>
      </c>
      <c r="B53" s="111" t="s">
        <v>158</v>
      </c>
      <c r="C53" s="78" t="s">
        <v>7</v>
      </c>
      <c r="D53" s="92">
        <v>110</v>
      </c>
      <c r="E53" s="18"/>
      <c r="F53" s="1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6" s="4" customFormat="1" ht="22.5" customHeight="1" thickBot="1">
      <c r="A54" s="124" t="s">
        <v>176</v>
      </c>
      <c r="B54" s="111" t="s">
        <v>177</v>
      </c>
      <c r="C54" s="78" t="s">
        <v>7</v>
      </c>
      <c r="D54" s="92">
        <v>10</v>
      </c>
      <c r="E54" s="17"/>
      <c r="F54" s="15"/>
    </row>
    <row r="55" spans="1:6" s="4" customFormat="1" ht="22.5" customHeight="1" thickBot="1" thickTop="1">
      <c r="A55" s="38"/>
      <c r="B55" s="22" t="s">
        <v>42</v>
      </c>
      <c r="C55" s="23"/>
      <c r="D55" s="39"/>
      <c r="E55" s="39"/>
      <c r="F55" s="125"/>
    </row>
    <row r="56" spans="1:6" s="4" customFormat="1" ht="22.5" customHeight="1" thickTop="1">
      <c r="A56" s="112" t="s">
        <v>11</v>
      </c>
      <c r="B56" s="118" t="s">
        <v>183</v>
      </c>
      <c r="C56" s="80"/>
      <c r="D56" s="81"/>
      <c r="E56" s="80"/>
      <c r="F56" s="37"/>
    </row>
    <row r="57" spans="1:6" ht="22.5" customHeight="1">
      <c r="A57" s="94">
        <v>1</v>
      </c>
      <c r="B57" s="111" t="s">
        <v>158</v>
      </c>
      <c r="C57" s="78" t="s">
        <v>7</v>
      </c>
      <c r="D57" s="92">
        <v>45</v>
      </c>
      <c r="E57" s="18"/>
      <c r="F57" s="15"/>
    </row>
    <row r="58" spans="1:6" ht="22.5" customHeight="1">
      <c r="A58" s="94">
        <v>2</v>
      </c>
      <c r="B58" s="111" t="s">
        <v>159</v>
      </c>
      <c r="C58" s="78" t="s">
        <v>7</v>
      </c>
      <c r="D58" s="92">
        <v>23</v>
      </c>
      <c r="E58" s="17"/>
      <c r="F58" s="15"/>
    </row>
    <row r="59" spans="1:6" ht="22.5" customHeight="1">
      <c r="A59" s="94">
        <v>3</v>
      </c>
      <c r="B59" s="111" t="s">
        <v>177</v>
      </c>
      <c r="C59" s="78" t="s">
        <v>7</v>
      </c>
      <c r="D59" s="92">
        <v>4</v>
      </c>
      <c r="E59" s="17"/>
      <c r="F59" s="15"/>
    </row>
    <row r="60" spans="1:6" ht="22.5" customHeight="1">
      <c r="A60" s="94">
        <v>4</v>
      </c>
      <c r="B60" s="111" t="s">
        <v>186</v>
      </c>
      <c r="C60" s="78" t="s">
        <v>7</v>
      </c>
      <c r="D60" s="92">
        <v>4</v>
      </c>
      <c r="E60" s="17"/>
      <c r="F60" s="15"/>
    </row>
    <row r="61" spans="1:6" ht="33" customHeight="1">
      <c r="A61" s="119">
        <v>5</v>
      </c>
      <c r="B61" s="121" t="s">
        <v>184</v>
      </c>
      <c r="C61" s="78" t="s">
        <v>7</v>
      </c>
      <c r="D61" s="92">
        <v>9.6</v>
      </c>
      <c r="E61" s="17"/>
      <c r="F61" s="15"/>
    </row>
    <row r="62" spans="1:6" ht="33" customHeight="1">
      <c r="A62" s="119">
        <v>6</v>
      </c>
      <c r="B62" s="121" t="s">
        <v>185</v>
      </c>
      <c r="C62" s="78" t="s">
        <v>7</v>
      </c>
      <c r="D62" s="92">
        <v>0.6</v>
      </c>
      <c r="E62" s="17"/>
      <c r="F62" s="15"/>
    </row>
    <row r="63" spans="1:6" ht="33" customHeight="1">
      <c r="A63" s="119">
        <v>7</v>
      </c>
      <c r="B63" s="121" t="s">
        <v>203</v>
      </c>
      <c r="C63" s="78" t="s">
        <v>7</v>
      </c>
      <c r="D63" s="92">
        <v>13</v>
      </c>
      <c r="E63" s="17"/>
      <c r="F63" s="15"/>
    </row>
    <row r="64" spans="1:6" ht="22.5" customHeight="1">
      <c r="A64" s="119">
        <v>6</v>
      </c>
      <c r="B64" s="111" t="s">
        <v>204</v>
      </c>
      <c r="C64" s="78" t="s">
        <v>7</v>
      </c>
      <c r="D64" s="79">
        <v>33</v>
      </c>
      <c r="E64" s="17"/>
      <c r="F64" s="15"/>
    </row>
    <row r="65" spans="1:6" ht="22.5" customHeight="1">
      <c r="A65" s="119">
        <v>7</v>
      </c>
      <c r="B65" s="126" t="s">
        <v>187</v>
      </c>
      <c r="C65" s="78"/>
      <c r="D65" s="79"/>
      <c r="E65" s="17"/>
      <c r="F65" s="15"/>
    </row>
    <row r="66" spans="1:7" ht="22.5" customHeight="1">
      <c r="A66" s="119">
        <v>7.1</v>
      </c>
      <c r="B66" s="111" t="s">
        <v>37</v>
      </c>
      <c r="C66" s="78" t="s">
        <v>7</v>
      </c>
      <c r="D66" s="79">
        <v>4</v>
      </c>
      <c r="E66" s="17"/>
      <c r="F66" s="15"/>
      <c r="G66" s="12"/>
    </row>
    <row r="67" spans="1:7" ht="22.5" customHeight="1">
      <c r="A67" s="119">
        <v>7.2</v>
      </c>
      <c r="B67" s="111" t="s">
        <v>188</v>
      </c>
      <c r="C67" s="78" t="s">
        <v>7</v>
      </c>
      <c r="D67" s="79">
        <v>30</v>
      </c>
      <c r="E67" s="17"/>
      <c r="F67" s="15"/>
      <c r="G67" s="12"/>
    </row>
    <row r="68" spans="1:7" ht="45" customHeight="1">
      <c r="A68" s="94">
        <v>7.3</v>
      </c>
      <c r="B68" s="111" t="s">
        <v>205</v>
      </c>
      <c r="C68" s="78" t="s">
        <v>7</v>
      </c>
      <c r="D68" s="79">
        <v>9.6</v>
      </c>
      <c r="E68" s="19"/>
      <c r="F68" s="15"/>
      <c r="G68" s="12"/>
    </row>
    <row r="69" spans="1:7" ht="22.5" customHeight="1">
      <c r="A69" s="94">
        <v>7.4</v>
      </c>
      <c r="B69" s="111" t="s">
        <v>197</v>
      </c>
      <c r="C69" s="78" t="s">
        <v>6</v>
      </c>
      <c r="D69" s="79">
        <v>9.6</v>
      </c>
      <c r="E69" s="17"/>
      <c r="F69" s="15"/>
      <c r="G69" s="12"/>
    </row>
    <row r="70" spans="1:7" ht="45" customHeight="1">
      <c r="A70" s="94">
        <v>7.5</v>
      </c>
      <c r="B70" s="111" t="s">
        <v>206</v>
      </c>
      <c r="C70" s="78" t="s">
        <v>7</v>
      </c>
      <c r="D70" s="79">
        <v>11.5</v>
      </c>
      <c r="E70" s="19"/>
      <c r="F70" s="15"/>
      <c r="G70" s="12"/>
    </row>
    <row r="71" spans="1:7" ht="22.5" customHeight="1">
      <c r="A71" s="94">
        <v>7.6</v>
      </c>
      <c r="B71" s="111" t="s">
        <v>197</v>
      </c>
      <c r="C71" s="78" t="s">
        <v>6</v>
      </c>
      <c r="D71" s="79">
        <v>8.4</v>
      </c>
      <c r="E71" s="17"/>
      <c r="F71" s="15"/>
      <c r="G71" s="12"/>
    </row>
    <row r="72" spans="1:7" s="4" customFormat="1" ht="22.5" customHeight="1">
      <c r="A72" s="94">
        <v>8</v>
      </c>
      <c r="B72" s="111" t="s">
        <v>189</v>
      </c>
      <c r="C72" s="78" t="s">
        <v>225</v>
      </c>
      <c r="D72" s="79">
        <v>55</v>
      </c>
      <c r="E72" s="17"/>
      <c r="F72" s="15"/>
      <c r="G72" s="5"/>
    </row>
    <row r="73" spans="1:7" s="4" customFormat="1" ht="33" customHeight="1">
      <c r="A73" s="94">
        <v>9</v>
      </c>
      <c r="B73" s="111" t="s">
        <v>190</v>
      </c>
      <c r="C73" s="78" t="s">
        <v>7</v>
      </c>
      <c r="D73" s="79">
        <v>20.5</v>
      </c>
      <c r="E73" s="17"/>
      <c r="F73" s="15"/>
      <c r="G73" s="5"/>
    </row>
    <row r="74" spans="1:6" s="4" customFormat="1" ht="45" customHeight="1">
      <c r="A74" s="94">
        <v>10</v>
      </c>
      <c r="B74" s="111" t="s">
        <v>191</v>
      </c>
      <c r="C74" s="78" t="s">
        <v>7</v>
      </c>
      <c r="D74" s="79">
        <v>8</v>
      </c>
      <c r="E74" s="16"/>
      <c r="F74" s="15"/>
    </row>
    <row r="75" spans="1:7" s="4" customFormat="1" ht="22.5" customHeight="1">
      <c r="A75" s="94">
        <v>11</v>
      </c>
      <c r="B75" s="111" t="s">
        <v>13</v>
      </c>
      <c r="C75" s="78" t="s">
        <v>6</v>
      </c>
      <c r="D75" s="79">
        <v>224</v>
      </c>
      <c r="E75" s="17"/>
      <c r="F75" s="15"/>
      <c r="G75" s="5"/>
    </row>
    <row r="76" spans="1:7" s="4" customFormat="1" ht="33" customHeight="1">
      <c r="A76" s="122" t="s">
        <v>173</v>
      </c>
      <c r="B76" s="121" t="s">
        <v>192</v>
      </c>
      <c r="C76" s="78" t="s">
        <v>0</v>
      </c>
      <c r="D76" s="127">
        <v>0.3983</v>
      </c>
      <c r="E76" s="128"/>
      <c r="F76" s="15"/>
      <c r="G76" s="108"/>
    </row>
    <row r="77" spans="1:6" s="4" customFormat="1" ht="33" customHeight="1">
      <c r="A77" s="94">
        <v>13</v>
      </c>
      <c r="B77" s="111" t="s">
        <v>193</v>
      </c>
      <c r="C77" s="78" t="s">
        <v>7</v>
      </c>
      <c r="D77" s="79">
        <v>1</v>
      </c>
      <c r="E77" s="17"/>
      <c r="F77" s="15"/>
    </row>
    <row r="78" spans="1:6" s="4" customFormat="1" ht="22.5" customHeight="1">
      <c r="A78" s="94">
        <v>14</v>
      </c>
      <c r="B78" s="111" t="s">
        <v>194</v>
      </c>
      <c r="C78" s="78" t="s">
        <v>6</v>
      </c>
      <c r="D78" s="79">
        <v>59</v>
      </c>
      <c r="E78" s="18"/>
      <c r="F78" s="15"/>
    </row>
    <row r="79" spans="1:6" s="4" customFormat="1" ht="22.5" customHeight="1">
      <c r="A79" s="94">
        <v>15</v>
      </c>
      <c r="B79" s="111" t="s">
        <v>195</v>
      </c>
      <c r="C79" s="78"/>
      <c r="D79" s="79"/>
      <c r="E79" s="18"/>
      <c r="F79" s="15"/>
    </row>
    <row r="80" spans="1:6" s="4" customFormat="1" ht="22.5" customHeight="1">
      <c r="A80" s="94">
        <v>15.1</v>
      </c>
      <c r="B80" s="111" t="s">
        <v>37</v>
      </c>
      <c r="C80" s="78" t="s">
        <v>7</v>
      </c>
      <c r="D80" s="79">
        <v>4.4</v>
      </c>
      <c r="E80" s="17"/>
      <c r="F80" s="15"/>
    </row>
    <row r="81" spans="1:6" s="4" customFormat="1" ht="22.5" customHeight="1">
      <c r="A81" s="94">
        <v>15.2</v>
      </c>
      <c r="B81" s="121" t="s">
        <v>155</v>
      </c>
      <c r="C81" s="123" t="s">
        <v>7</v>
      </c>
      <c r="D81" s="79">
        <f>8*2</f>
        <v>16</v>
      </c>
      <c r="E81" s="18"/>
      <c r="F81" s="15"/>
    </row>
    <row r="82" spans="1:6" s="4" customFormat="1" ht="22.5" customHeight="1">
      <c r="A82" s="94">
        <v>15.3</v>
      </c>
      <c r="B82" s="121" t="s">
        <v>156</v>
      </c>
      <c r="C82" s="123" t="s">
        <v>18</v>
      </c>
      <c r="D82" s="79">
        <v>9</v>
      </c>
      <c r="E82" s="17"/>
      <c r="F82" s="15"/>
    </row>
    <row r="83" spans="1:6" s="4" customFormat="1" ht="33" customHeight="1">
      <c r="A83" s="94">
        <v>16</v>
      </c>
      <c r="B83" s="111" t="s">
        <v>196</v>
      </c>
      <c r="C83" s="78"/>
      <c r="D83" s="87"/>
      <c r="E83" s="17"/>
      <c r="F83" s="15"/>
    </row>
    <row r="84" spans="1:6" s="4" customFormat="1" ht="22.5" customHeight="1">
      <c r="A84" s="94">
        <v>16.1</v>
      </c>
      <c r="B84" s="111" t="s">
        <v>159</v>
      </c>
      <c r="C84" s="78" t="s">
        <v>7</v>
      </c>
      <c r="D84" s="92">
        <v>34</v>
      </c>
      <c r="E84" s="17"/>
      <c r="F84" s="15"/>
    </row>
    <row r="85" spans="1:6" s="4" customFormat="1" ht="22.5" customHeight="1">
      <c r="A85" s="94">
        <v>16.2</v>
      </c>
      <c r="B85" s="111" t="s">
        <v>186</v>
      </c>
      <c r="C85" s="78" t="s">
        <v>7</v>
      </c>
      <c r="D85" s="92">
        <v>4</v>
      </c>
      <c r="E85" s="17"/>
      <c r="F85" s="15"/>
    </row>
    <row r="86" spans="1:6" s="4" customFormat="1" ht="22.5" customHeight="1">
      <c r="A86" s="94">
        <v>16.3</v>
      </c>
      <c r="B86" s="111" t="s">
        <v>149</v>
      </c>
      <c r="C86" s="78" t="s">
        <v>7</v>
      </c>
      <c r="D86" s="79">
        <v>14</v>
      </c>
      <c r="E86" s="17"/>
      <c r="F86" s="15"/>
    </row>
    <row r="87" spans="1:6" s="4" customFormat="1" ht="22.5" customHeight="1">
      <c r="A87" s="94">
        <v>16.4</v>
      </c>
      <c r="B87" s="121" t="s">
        <v>214</v>
      </c>
      <c r="C87" s="123" t="s">
        <v>7</v>
      </c>
      <c r="D87" s="79">
        <f>(6*2*0.3)*5</f>
        <v>18</v>
      </c>
      <c r="E87" s="17"/>
      <c r="F87" s="15"/>
    </row>
    <row r="88" spans="1:6" s="4" customFormat="1" ht="22.5" customHeight="1">
      <c r="A88" s="94">
        <v>16.5</v>
      </c>
      <c r="B88" s="121" t="s">
        <v>156</v>
      </c>
      <c r="C88" s="123" t="s">
        <v>18</v>
      </c>
      <c r="D88" s="79">
        <v>15</v>
      </c>
      <c r="E88" s="17"/>
      <c r="F88" s="15"/>
    </row>
    <row r="89" spans="1:6" s="4" customFormat="1" ht="22.5" customHeight="1">
      <c r="A89" s="94">
        <v>16.7</v>
      </c>
      <c r="B89" s="129" t="s">
        <v>198</v>
      </c>
      <c r="C89" s="123" t="s">
        <v>18</v>
      </c>
      <c r="D89" s="79">
        <v>94</v>
      </c>
      <c r="E89" s="17"/>
      <c r="F89" s="15"/>
    </row>
    <row r="90" spans="1:6" s="4" customFormat="1" ht="33" customHeight="1">
      <c r="A90" s="94">
        <v>17</v>
      </c>
      <c r="B90" s="111" t="s">
        <v>199</v>
      </c>
      <c r="C90" s="78" t="s">
        <v>7</v>
      </c>
      <c r="D90" s="79">
        <v>15</v>
      </c>
      <c r="E90" s="18"/>
      <c r="F90" s="15"/>
    </row>
    <row r="91" spans="1:8" s="4" customFormat="1" ht="45" customHeight="1" thickBot="1">
      <c r="A91" s="130">
        <v>18</v>
      </c>
      <c r="B91" s="121" t="s">
        <v>215</v>
      </c>
      <c r="C91" s="78" t="s">
        <v>7</v>
      </c>
      <c r="D91" s="106">
        <v>26</v>
      </c>
      <c r="E91" s="17"/>
      <c r="F91" s="15"/>
      <c r="H91" s="11"/>
    </row>
    <row r="92" spans="1:6" ht="22.5" customHeight="1" thickBot="1" thickTop="1">
      <c r="A92" s="21"/>
      <c r="B92" s="22" t="s">
        <v>66</v>
      </c>
      <c r="C92" s="23"/>
      <c r="D92" s="34"/>
      <c r="E92" s="25"/>
      <c r="F92" s="116"/>
    </row>
    <row r="93" spans="1:7" s="4" customFormat="1" ht="22.5" customHeight="1" thickTop="1">
      <c r="A93" s="112" t="s">
        <v>67</v>
      </c>
      <c r="B93" s="118" t="s">
        <v>178</v>
      </c>
      <c r="C93" s="80"/>
      <c r="D93" s="81"/>
      <c r="E93" s="80"/>
      <c r="F93" s="37"/>
      <c r="G93" s="2"/>
    </row>
    <row r="94" spans="1:6" ht="22.5" customHeight="1">
      <c r="A94" s="94">
        <v>1</v>
      </c>
      <c r="B94" s="111" t="s">
        <v>158</v>
      </c>
      <c r="C94" s="78" t="s">
        <v>7</v>
      </c>
      <c r="D94" s="92">
        <v>60</v>
      </c>
      <c r="E94" s="18"/>
      <c r="F94" s="15"/>
    </row>
    <row r="95" spans="1:7" ht="22.5" customHeight="1">
      <c r="A95" s="94">
        <v>2</v>
      </c>
      <c r="B95" s="111" t="s">
        <v>159</v>
      </c>
      <c r="C95" s="78" t="s">
        <v>7</v>
      </c>
      <c r="D95" s="92">
        <v>25</v>
      </c>
      <c r="E95" s="17"/>
      <c r="F95" s="15"/>
      <c r="G95" s="61"/>
    </row>
    <row r="96" spans="1:7" s="4" customFormat="1" ht="22.5" customHeight="1">
      <c r="A96" s="94">
        <v>3</v>
      </c>
      <c r="B96" s="111" t="s">
        <v>177</v>
      </c>
      <c r="C96" s="78" t="s">
        <v>7</v>
      </c>
      <c r="D96" s="92">
        <v>6</v>
      </c>
      <c r="E96" s="17"/>
      <c r="F96" s="15"/>
      <c r="G96" s="9"/>
    </row>
    <row r="97" spans="1:6" s="4" customFormat="1" ht="22.5" customHeight="1">
      <c r="A97" s="94">
        <v>4</v>
      </c>
      <c r="B97" s="111" t="s">
        <v>186</v>
      </c>
      <c r="C97" s="78" t="s">
        <v>7</v>
      </c>
      <c r="D97" s="92">
        <v>2</v>
      </c>
      <c r="E97" s="17"/>
      <c r="F97" s="15"/>
    </row>
    <row r="98" spans="1:6" s="4" customFormat="1" ht="33" customHeight="1">
      <c r="A98" s="94">
        <v>5</v>
      </c>
      <c r="B98" s="111" t="s">
        <v>179</v>
      </c>
      <c r="C98" s="78" t="s">
        <v>7</v>
      </c>
      <c r="D98" s="79">
        <v>2.1</v>
      </c>
      <c r="E98" s="17"/>
      <c r="F98" s="15"/>
    </row>
    <row r="99" spans="1:8" s="4" customFormat="1" ht="33" customHeight="1">
      <c r="A99" s="119">
        <v>6</v>
      </c>
      <c r="B99" s="121" t="s">
        <v>147</v>
      </c>
      <c r="C99" s="78" t="s">
        <v>6</v>
      </c>
      <c r="D99" s="79">
        <v>14</v>
      </c>
      <c r="E99" s="18"/>
      <c r="F99" s="15"/>
      <c r="H99" s="10"/>
    </row>
    <row r="100" spans="1:6" s="4" customFormat="1" ht="33" customHeight="1" thickBot="1">
      <c r="A100" s="122" t="s">
        <v>180</v>
      </c>
      <c r="B100" s="121" t="s">
        <v>216</v>
      </c>
      <c r="C100" s="78" t="s">
        <v>7</v>
      </c>
      <c r="D100" s="106">
        <v>120</v>
      </c>
      <c r="E100" s="17"/>
      <c r="F100" s="15"/>
    </row>
    <row r="101" spans="1:7" ht="22.5" customHeight="1" thickBot="1" thickTop="1">
      <c r="A101" s="21"/>
      <c r="B101" s="22" t="s">
        <v>43</v>
      </c>
      <c r="C101" s="23"/>
      <c r="D101" s="34"/>
      <c r="E101" s="25"/>
      <c r="F101" s="116"/>
      <c r="G101" s="60"/>
    </row>
    <row r="102" spans="1:7" ht="24" customHeight="1" thickBot="1" thickTop="1">
      <c r="A102" s="38"/>
      <c r="B102" s="22" t="s">
        <v>25</v>
      </c>
      <c r="C102" s="23"/>
      <c r="D102" s="34"/>
      <c r="E102" s="25"/>
      <c r="F102" s="116"/>
      <c r="G102" s="47"/>
    </row>
    <row r="103" spans="1:6" ht="22.5" customHeight="1" thickBot="1" thickTop="1">
      <c r="A103" s="35" t="s">
        <v>12</v>
      </c>
      <c r="B103" s="27" t="s">
        <v>28</v>
      </c>
      <c r="C103" s="36"/>
      <c r="D103" s="31"/>
      <c r="E103" s="30"/>
      <c r="F103" s="32"/>
    </row>
    <row r="104" spans="1:6" s="4" customFormat="1" ht="22.5" customHeight="1" thickTop="1">
      <c r="A104" s="82">
        <v>1</v>
      </c>
      <c r="B104" s="111" t="s">
        <v>55</v>
      </c>
      <c r="C104" s="78" t="s">
        <v>7</v>
      </c>
      <c r="D104" s="131">
        <v>9830</v>
      </c>
      <c r="E104" s="117"/>
      <c r="F104" s="15"/>
    </row>
    <row r="105" spans="1:6" s="4" customFormat="1" ht="45" customHeight="1">
      <c r="A105" s="132">
        <v>2</v>
      </c>
      <c r="B105" s="111" t="s">
        <v>82</v>
      </c>
      <c r="C105" s="78" t="s">
        <v>6</v>
      </c>
      <c r="D105" s="131">
        <v>17680</v>
      </c>
      <c r="E105" s="117"/>
      <c r="F105" s="15"/>
    </row>
    <row r="106" spans="1:6" s="4" customFormat="1" ht="22.5" customHeight="1">
      <c r="A106" s="94">
        <v>3</v>
      </c>
      <c r="B106" s="111" t="s">
        <v>61</v>
      </c>
      <c r="C106" s="78" t="s">
        <v>0</v>
      </c>
      <c r="D106" s="131">
        <v>9.4</v>
      </c>
      <c r="E106" s="17"/>
      <c r="F106" s="15"/>
    </row>
    <row r="107" spans="1:6" s="4" customFormat="1" ht="33" customHeight="1">
      <c r="A107" s="94">
        <v>4</v>
      </c>
      <c r="B107" s="111" t="s">
        <v>83</v>
      </c>
      <c r="C107" s="78" t="s">
        <v>6</v>
      </c>
      <c r="D107" s="131">
        <v>15600</v>
      </c>
      <c r="E107" s="117"/>
      <c r="F107" s="15"/>
    </row>
    <row r="108" spans="1:6" s="4" customFormat="1" ht="22.5" customHeight="1">
      <c r="A108" s="94">
        <v>5</v>
      </c>
      <c r="B108" s="111" t="s">
        <v>61</v>
      </c>
      <c r="C108" s="78" t="s">
        <v>0</v>
      </c>
      <c r="D108" s="131">
        <v>4.7</v>
      </c>
      <c r="E108" s="17"/>
      <c r="F108" s="15"/>
    </row>
    <row r="109" spans="1:6" s="4" customFormat="1" ht="33" customHeight="1">
      <c r="A109" s="94">
        <v>6</v>
      </c>
      <c r="B109" s="111" t="s">
        <v>58</v>
      </c>
      <c r="C109" s="78" t="s">
        <v>6</v>
      </c>
      <c r="D109" s="131">
        <v>15600</v>
      </c>
      <c r="E109" s="117"/>
      <c r="F109" s="15"/>
    </row>
    <row r="110" spans="1:6" s="4" customFormat="1" ht="45" customHeight="1">
      <c r="A110" s="94">
        <v>7</v>
      </c>
      <c r="B110" s="113" t="s">
        <v>200</v>
      </c>
      <c r="C110" s="78" t="s">
        <v>0</v>
      </c>
      <c r="D110" s="131">
        <v>24</v>
      </c>
      <c r="E110" s="17"/>
      <c r="F110" s="15"/>
    </row>
    <row r="111" spans="1:6" ht="22.5" customHeight="1" thickBot="1">
      <c r="A111" s="94">
        <v>8</v>
      </c>
      <c r="B111" s="113" t="s">
        <v>30</v>
      </c>
      <c r="C111" s="78" t="s">
        <v>7</v>
      </c>
      <c r="D111" s="114">
        <v>2681</v>
      </c>
      <c r="E111" s="18"/>
      <c r="F111" s="15"/>
    </row>
    <row r="112" spans="1:7" ht="22.5" customHeight="1" thickBot="1" thickTop="1">
      <c r="A112" s="38"/>
      <c r="B112" s="22" t="s">
        <v>24</v>
      </c>
      <c r="C112" s="23"/>
      <c r="D112" s="34"/>
      <c r="E112" s="25"/>
      <c r="F112" s="116"/>
      <c r="G112" s="110"/>
    </row>
    <row r="113" spans="1:6" ht="23.25" customHeight="1" thickBot="1" thickTop="1">
      <c r="A113" s="83"/>
      <c r="B113" s="27" t="s">
        <v>33</v>
      </c>
      <c r="C113" s="36"/>
      <c r="D113" s="31"/>
      <c r="E113" s="30"/>
      <c r="F113" s="32"/>
    </row>
    <row r="114" spans="1:6" ht="21" customHeight="1" thickTop="1">
      <c r="A114" s="133" t="s">
        <v>34</v>
      </c>
      <c r="B114" s="85" t="s">
        <v>57</v>
      </c>
      <c r="C114" s="62"/>
      <c r="D114" s="41"/>
      <c r="E114" s="41"/>
      <c r="F114" s="76"/>
    </row>
    <row r="115" spans="1:254" s="13" customFormat="1" ht="22.5" customHeight="1">
      <c r="A115" s="82">
        <v>1</v>
      </c>
      <c r="B115" s="113" t="s">
        <v>88</v>
      </c>
      <c r="C115" s="78" t="s">
        <v>6</v>
      </c>
      <c r="D115" s="114">
        <v>1195</v>
      </c>
      <c r="E115" s="18"/>
      <c r="F115" s="15"/>
      <c r="G115" s="52"/>
      <c r="H115" s="53"/>
      <c r="I115" s="54"/>
      <c r="J115" s="55"/>
      <c r="K115" s="56"/>
      <c r="L115" s="57"/>
      <c r="M115" s="55"/>
      <c r="N115" s="58"/>
      <c r="O115" s="52"/>
      <c r="P115" s="53"/>
      <c r="Q115" s="54"/>
      <c r="R115" s="55"/>
      <c r="S115" s="56"/>
      <c r="T115" s="57"/>
      <c r="U115" s="55"/>
      <c r="V115" s="58"/>
      <c r="W115" s="52"/>
      <c r="X115" s="53"/>
      <c r="Y115" s="54"/>
      <c r="Z115" s="55"/>
      <c r="AA115" s="56"/>
      <c r="AB115" s="57"/>
      <c r="AC115" s="55"/>
      <c r="AD115" s="58"/>
      <c r="AE115" s="52"/>
      <c r="AF115" s="53"/>
      <c r="AG115" s="54"/>
      <c r="AH115" s="55"/>
      <c r="AI115" s="56"/>
      <c r="AJ115" s="57"/>
      <c r="AK115" s="55"/>
      <c r="AL115" s="58"/>
      <c r="AM115" s="52"/>
      <c r="AN115" s="53"/>
      <c r="AO115" s="54"/>
      <c r="AP115" s="55"/>
      <c r="AQ115" s="56"/>
      <c r="AR115" s="57"/>
      <c r="AS115" s="55"/>
      <c r="AT115" s="58"/>
      <c r="AU115" s="52"/>
      <c r="AV115" s="53"/>
      <c r="AW115" s="54"/>
      <c r="AX115" s="55"/>
      <c r="AY115" s="56"/>
      <c r="AZ115" s="57"/>
      <c r="BA115" s="55"/>
      <c r="BB115" s="58"/>
      <c r="BC115" s="52"/>
      <c r="BD115" s="53"/>
      <c r="BE115" s="54"/>
      <c r="BF115" s="55"/>
      <c r="BG115" s="56"/>
      <c r="BH115" s="57"/>
      <c r="BI115" s="55"/>
      <c r="BJ115" s="58"/>
      <c r="BK115" s="52"/>
      <c r="BL115" s="53"/>
      <c r="BM115" s="54"/>
      <c r="BN115" s="55"/>
      <c r="BO115" s="56"/>
      <c r="BP115" s="57"/>
      <c r="BQ115" s="55"/>
      <c r="BR115" s="58"/>
      <c r="BS115" s="52"/>
      <c r="BT115" s="53"/>
      <c r="BU115" s="54"/>
      <c r="BV115" s="55"/>
      <c r="BW115" s="56"/>
      <c r="BX115" s="57"/>
      <c r="BY115" s="55"/>
      <c r="BZ115" s="58"/>
      <c r="CA115" s="52"/>
      <c r="CB115" s="53"/>
      <c r="CC115" s="54"/>
      <c r="CD115" s="55"/>
      <c r="CE115" s="56"/>
      <c r="CF115" s="57"/>
      <c r="CG115" s="55"/>
      <c r="CH115" s="58"/>
      <c r="CI115" s="52"/>
      <c r="CJ115" s="53"/>
      <c r="CK115" s="54"/>
      <c r="CL115" s="55"/>
      <c r="CM115" s="56"/>
      <c r="CN115" s="57"/>
      <c r="CO115" s="55"/>
      <c r="CP115" s="58"/>
      <c r="CQ115" s="52"/>
      <c r="CR115" s="53"/>
      <c r="CS115" s="54"/>
      <c r="CT115" s="55"/>
      <c r="CU115" s="56"/>
      <c r="CV115" s="57"/>
      <c r="CW115" s="55"/>
      <c r="CX115" s="58"/>
      <c r="CY115" s="52"/>
      <c r="CZ115" s="53"/>
      <c r="DA115" s="54"/>
      <c r="DB115" s="55"/>
      <c r="DC115" s="56"/>
      <c r="DD115" s="57"/>
      <c r="DE115" s="55"/>
      <c r="DF115" s="58"/>
      <c r="DG115" s="52"/>
      <c r="DH115" s="53"/>
      <c r="DI115" s="54"/>
      <c r="DJ115" s="55"/>
      <c r="DK115" s="56"/>
      <c r="DL115" s="57"/>
      <c r="DM115" s="55"/>
      <c r="DN115" s="58"/>
      <c r="DO115" s="52"/>
      <c r="DP115" s="53"/>
      <c r="DQ115" s="54"/>
      <c r="DR115" s="55"/>
      <c r="DS115" s="56"/>
      <c r="DT115" s="57"/>
      <c r="DU115" s="55"/>
      <c r="DV115" s="58"/>
      <c r="DW115" s="52"/>
      <c r="DX115" s="53"/>
      <c r="DY115" s="54"/>
      <c r="DZ115" s="55"/>
      <c r="EA115" s="56"/>
      <c r="EB115" s="57"/>
      <c r="EC115" s="55"/>
      <c r="ED115" s="58"/>
      <c r="EE115" s="52"/>
      <c r="EF115" s="53"/>
      <c r="EG115" s="54"/>
      <c r="EH115" s="55"/>
      <c r="EI115" s="56"/>
      <c r="EJ115" s="57"/>
      <c r="EK115" s="55"/>
      <c r="EL115" s="58"/>
      <c r="EM115" s="52"/>
      <c r="EN115" s="53"/>
      <c r="EO115" s="54"/>
      <c r="EP115" s="55"/>
      <c r="EQ115" s="56"/>
      <c r="ER115" s="57"/>
      <c r="ES115" s="55"/>
      <c r="ET115" s="58"/>
      <c r="EU115" s="52"/>
      <c r="EV115" s="53"/>
      <c r="EW115" s="54"/>
      <c r="EX115" s="55"/>
      <c r="EY115" s="56"/>
      <c r="EZ115" s="57"/>
      <c r="FA115" s="55"/>
      <c r="FB115" s="58"/>
      <c r="FC115" s="52"/>
      <c r="FD115" s="53"/>
      <c r="FE115" s="54"/>
      <c r="FF115" s="55"/>
      <c r="FG115" s="56"/>
      <c r="FH115" s="57"/>
      <c r="FI115" s="55"/>
      <c r="FJ115" s="58"/>
      <c r="FK115" s="52"/>
      <c r="FL115" s="53"/>
      <c r="FM115" s="54"/>
      <c r="FN115" s="55"/>
      <c r="FO115" s="56"/>
      <c r="FP115" s="57"/>
      <c r="FQ115" s="55"/>
      <c r="FR115" s="58"/>
      <c r="FS115" s="52"/>
      <c r="FT115" s="53"/>
      <c r="FU115" s="54"/>
      <c r="FV115" s="55"/>
      <c r="FW115" s="56"/>
      <c r="FX115" s="57"/>
      <c r="FY115" s="55"/>
      <c r="FZ115" s="58"/>
      <c r="GA115" s="52"/>
      <c r="GB115" s="53"/>
      <c r="GC115" s="54"/>
      <c r="GD115" s="55"/>
      <c r="GE115" s="56"/>
      <c r="GF115" s="57"/>
      <c r="GG115" s="55"/>
      <c r="GH115" s="58"/>
      <c r="GI115" s="52"/>
      <c r="GJ115" s="53"/>
      <c r="GK115" s="54"/>
      <c r="GL115" s="55"/>
      <c r="GM115" s="56"/>
      <c r="GN115" s="57"/>
      <c r="GO115" s="55"/>
      <c r="GP115" s="58"/>
      <c r="GQ115" s="52"/>
      <c r="GR115" s="53"/>
      <c r="GS115" s="54"/>
      <c r="GT115" s="55"/>
      <c r="GU115" s="56"/>
      <c r="GV115" s="57"/>
      <c r="GW115" s="55"/>
      <c r="GX115" s="58"/>
      <c r="GY115" s="52"/>
      <c r="GZ115" s="53"/>
      <c r="HA115" s="54"/>
      <c r="HB115" s="55"/>
      <c r="HC115" s="56"/>
      <c r="HD115" s="57"/>
      <c r="HE115" s="55"/>
      <c r="HF115" s="58"/>
      <c r="HG115" s="52"/>
      <c r="HH115" s="53"/>
      <c r="HI115" s="54"/>
      <c r="HJ115" s="55"/>
      <c r="HK115" s="56"/>
      <c r="HL115" s="57"/>
      <c r="HM115" s="55"/>
      <c r="HN115" s="58"/>
      <c r="HO115" s="52"/>
      <c r="HP115" s="53"/>
      <c r="HQ115" s="54"/>
      <c r="HR115" s="55"/>
      <c r="HS115" s="56"/>
      <c r="HT115" s="57"/>
      <c r="HU115" s="55"/>
      <c r="HV115" s="58"/>
      <c r="HW115" s="52"/>
      <c r="HX115" s="53"/>
      <c r="HY115" s="54"/>
      <c r="HZ115" s="55"/>
      <c r="IA115" s="56"/>
      <c r="IB115" s="57"/>
      <c r="IC115" s="55"/>
      <c r="ID115" s="58"/>
      <c r="IE115" s="52"/>
      <c r="IF115" s="53"/>
      <c r="IG115" s="54"/>
      <c r="IH115" s="55"/>
      <c r="II115" s="56"/>
      <c r="IJ115" s="57"/>
      <c r="IK115" s="55"/>
      <c r="IL115" s="58"/>
      <c r="IM115" s="52"/>
      <c r="IN115" s="53"/>
      <c r="IO115" s="54"/>
      <c r="IP115" s="55"/>
      <c r="IQ115" s="56"/>
      <c r="IR115" s="57"/>
      <c r="IS115" s="55"/>
      <c r="IT115" s="58"/>
    </row>
    <row r="116" spans="1:6" s="4" customFormat="1" ht="22.5" customHeight="1">
      <c r="A116" s="94">
        <v>2</v>
      </c>
      <c r="B116" s="111" t="s">
        <v>49</v>
      </c>
      <c r="C116" s="78" t="s">
        <v>7</v>
      </c>
      <c r="D116" s="92">
        <v>285</v>
      </c>
      <c r="E116" s="117"/>
      <c r="F116" s="15"/>
    </row>
    <row r="117" spans="1:6" s="4" customFormat="1" ht="33" customHeight="1">
      <c r="A117" s="94">
        <v>3</v>
      </c>
      <c r="B117" s="111" t="s">
        <v>89</v>
      </c>
      <c r="C117" s="78" t="s">
        <v>6</v>
      </c>
      <c r="D117" s="92">
        <v>864</v>
      </c>
      <c r="E117" s="117"/>
      <c r="F117" s="15"/>
    </row>
    <row r="118" spans="1:6" s="4" customFormat="1" ht="22.5" customHeight="1">
      <c r="A118" s="94">
        <v>4</v>
      </c>
      <c r="B118" s="111" t="s">
        <v>61</v>
      </c>
      <c r="C118" s="78" t="s">
        <v>0</v>
      </c>
      <c r="D118" s="134">
        <v>0.48</v>
      </c>
      <c r="E118" s="17"/>
      <c r="F118" s="15"/>
    </row>
    <row r="119" spans="1:6" s="4" customFormat="1" ht="33" customHeight="1">
      <c r="A119" s="94">
        <v>5</v>
      </c>
      <c r="B119" s="111" t="s">
        <v>83</v>
      </c>
      <c r="C119" s="78" t="s">
        <v>6</v>
      </c>
      <c r="D119" s="131">
        <v>341</v>
      </c>
      <c r="E119" s="117"/>
      <c r="F119" s="15"/>
    </row>
    <row r="120" spans="1:6" s="4" customFormat="1" ht="22.5" customHeight="1">
      <c r="A120" s="119">
        <v>6</v>
      </c>
      <c r="B120" s="111" t="s">
        <v>61</v>
      </c>
      <c r="C120" s="78" t="s">
        <v>0</v>
      </c>
      <c r="D120" s="134">
        <v>0.1</v>
      </c>
      <c r="E120" s="17"/>
      <c r="F120" s="15"/>
    </row>
    <row r="121" spans="1:6" s="4" customFormat="1" ht="33" customHeight="1">
      <c r="A121" s="119">
        <v>7</v>
      </c>
      <c r="B121" s="111" t="s">
        <v>58</v>
      </c>
      <c r="C121" s="78" t="s">
        <v>6</v>
      </c>
      <c r="D121" s="131">
        <v>797</v>
      </c>
      <c r="E121" s="117"/>
      <c r="F121" s="15"/>
    </row>
    <row r="122" spans="1:6" s="4" customFormat="1" ht="22.5" customHeight="1" thickBot="1">
      <c r="A122" s="119">
        <v>8</v>
      </c>
      <c r="B122" s="121" t="s">
        <v>32</v>
      </c>
      <c r="C122" s="78" t="s">
        <v>31</v>
      </c>
      <c r="D122" s="79">
        <v>104</v>
      </c>
      <c r="E122" s="18"/>
      <c r="F122" s="135"/>
    </row>
    <row r="123" spans="1:7" s="4" customFormat="1" ht="22.5" customHeight="1" thickBot="1" thickTop="1">
      <c r="A123" s="21"/>
      <c r="B123" s="22" t="s">
        <v>84</v>
      </c>
      <c r="C123" s="23"/>
      <c r="D123" s="34"/>
      <c r="E123" s="25"/>
      <c r="F123" s="116"/>
      <c r="G123" s="60"/>
    </row>
    <row r="124" spans="1:6" s="4" customFormat="1" ht="22.5" customHeight="1" thickTop="1">
      <c r="A124" s="133" t="s">
        <v>87</v>
      </c>
      <c r="B124" s="85" t="s">
        <v>85</v>
      </c>
      <c r="C124" s="62"/>
      <c r="D124" s="41"/>
      <c r="E124" s="41"/>
      <c r="F124" s="76"/>
    </row>
    <row r="125" spans="1:6" s="4" customFormat="1" ht="22.5" customHeight="1">
      <c r="A125" s="82">
        <v>1</v>
      </c>
      <c r="B125" s="111" t="s">
        <v>181</v>
      </c>
      <c r="C125" s="77" t="s">
        <v>7</v>
      </c>
      <c r="D125" s="114">
        <v>21</v>
      </c>
      <c r="E125" s="18"/>
      <c r="F125" s="15"/>
    </row>
    <row r="126" spans="1:6" s="4" customFormat="1" ht="22.5" customHeight="1">
      <c r="A126" s="82">
        <v>2</v>
      </c>
      <c r="B126" s="113" t="s">
        <v>182</v>
      </c>
      <c r="C126" s="77" t="s">
        <v>7</v>
      </c>
      <c r="D126" s="114">
        <v>9</v>
      </c>
      <c r="E126" s="17"/>
      <c r="F126" s="15"/>
    </row>
    <row r="127" spans="1:6" s="4" customFormat="1" ht="22.5" customHeight="1">
      <c r="A127" s="94">
        <v>3</v>
      </c>
      <c r="B127" s="111" t="s">
        <v>60</v>
      </c>
      <c r="C127" s="78" t="s">
        <v>7</v>
      </c>
      <c r="D127" s="79">
        <v>2.1</v>
      </c>
      <c r="E127" s="17"/>
      <c r="F127" s="15"/>
    </row>
    <row r="128" spans="1:6" s="4" customFormat="1" ht="22.5" customHeight="1">
      <c r="A128" s="94">
        <v>4</v>
      </c>
      <c r="B128" s="111" t="s">
        <v>86</v>
      </c>
      <c r="C128" s="78" t="s">
        <v>3</v>
      </c>
      <c r="D128" s="92">
        <v>30</v>
      </c>
      <c r="E128" s="20"/>
      <c r="F128" s="15"/>
    </row>
    <row r="129" spans="1:6" s="4" customFormat="1" ht="22.5" customHeight="1">
      <c r="A129" s="94">
        <v>5</v>
      </c>
      <c r="B129" s="111" t="s">
        <v>59</v>
      </c>
      <c r="C129" s="78" t="s">
        <v>6</v>
      </c>
      <c r="D129" s="79">
        <v>60</v>
      </c>
      <c r="E129" s="17"/>
      <c r="F129" s="15"/>
    </row>
    <row r="130" spans="1:6" s="4" customFormat="1" ht="33" customHeight="1" thickBot="1">
      <c r="A130" s="94">
        <v>6</v>
      </c>
      <c r="B130" s="111" t="s">
        <v>217</v>
      </c>
      <c r="C130" s="78" t="s">
        <v>7</v>
      </c>
      <c r="D130" s="131">
        <v>15</v>
      </c>
      <c r="E130" s="17"/>
      <c r="F130" s="15"/>
    </row>
    <row r="131" spans="1:7" s="4" customFormat="1" ht="22.5" customHeight="1" thickBot="1" thickTop="1">
      <c r="A131" s="38"/>
      <c r="B131" s="22" t="s">
        <v>90</v>
      </c>
      <c r="C131" s="23"/>
      <c r="D131" s="39"/>
      <c r="E131" s="93"/>
      <c r="F131" s="125"/>
      <c r="G131" s="60"/>
    </row>
    <row r="132" spans="1:7" ht="22.5" customHeight="1" thickBot="1" thickTop="1">
      <c r="A132" s="42"/>
      <c r="B132" s="22" t="s">
        <v>53</v>
      </c>
      <c r="C132" s="23"/>
      <c r="D132" s="84"/>
      <c r="E132" s="34"/>
      <c r="F132" s="116"/>
      <c r="G132" s="47"/>
    </row>
    <row r="133" spans="1:6" ht="22.5" customHeight="1" thickBot="1" thickTop="1">
      <c r="A133" s="83"/>
      <c r="B133" s="27" t="s">
        <v>17</v>
      </c>
      <c r="C133" s="36"/>
      <c r="D133" s="31"/>
      <c r="E133" s="30"/>
      <c r="F133" s="32"/>
    </row>
    <row r="134" spans="1:6" ht="22.5" customHeight="1" thickTop="1">
      <c r="A134" s="82" t="s">
        <v>108</v>
      </c>
      <c r="B134" s="136" t="s">
        <v>124</v>
      </c>
      <c r="C134" s="78"/>
      <c r="D134" s="95"/>
      <c r="E134" s="17"/>
      <c r="F134" s="96"/>
    </row>
    <row r="135" spans="1:6" ht="22.5" customHeight="1">
      <c r="A135" s="104"/>
      <c r="B135" s="137" t="s">
        <v>111</v>
      </c>
      <c r="C135" s="91"/>
      <c r="D135" s="97"/>
      <c r="E135" s="17"/>
      <c r="F135" s="96"/>
    </row>
    <row r="136" spans="1:6" ht="33" customHeight="1">
      <c r="A136" s="119">
        <v>1</v>
      </c>
      <c r="B136" s="120" t="s">
        <v>137</v>
      </c>
      <c r="C136" s="78" t="s">
        <v>6</v>
      </c>
      <c r="D136" s="114">
        <v>18</v>
      </c>
      <c r="E136" s="17"/>
      <c r="F136" s="15"/>
    </row>
    <row r="137" spans="1:6" ht="33" customHeight="1">
      <c r="A137" s="99">
        <v>2</v>
      </c>
      <c r="B137" s="111" t="s">
        <v>138</v>
      </c>
      <c r="C137" s="77" t="s">
        <v>7</v>
      </c>
      <c r="D137" s="114">
        <v>0.2</v>
      </c>
      <c r="E137" s="17"/>
      <c r="F137" s="15"/>
    </row>
    <row r="138" spans="1:6" ht="33" customHeight="1">
      <c r="A138" s="99">
        <v>3</v>
      </c>
      <c r="B138" s="113" t="s">
        <v>139</v>
      </c>
      <c r="C138" s="77" t="s">
        <v>0</v>
      </c>
      <c r="D138" s="114">
        <v>0.3</v>
      </c>
      <c r="E138" s="17"/>
      <c r="F138" s="15"/>
    </row>
    <row r="139" spans="1:6" ht="22.5" customHeight="1">
      <c r="A139" s="99">
        <v>4</v>
      </c>
      <c r="B139" s="111" t="s">
        <v>141</v>
      </c>
      <c r="C139" s="78" t="s">
        <v>7</v>
      </c>
      <c r="D139" s="79">
        <v>4</v>
      </c>
      <c r="E139" s="17"/>
      <c r="F139" s="15"/>
    </row>
    <row r="140" spans="1:6" ht="33" customHeight="1">
      <c r="A140" s="99">
        <v>5</v>
      </c>
      <c r="B140" s="111" t="s">
        <v>140</v>
      </c>
      <c r="C140" s="78" t="s">
        <v>7</v>
      </c>
      <c r="D140" s="79">
        <v>1</v>
      </c>
      <c r="E140" s="17"/>
      <c r="F140" s="15"/>
    </row>
    <row r="141" spans="1:6" ht="22.5" customHeight="1">
      <c r="A141" s="99"/>
      <c r="B141" s="137" t="s">
        <v>110</v>
      </c>
      <c r="C141" s="78"/>
      <c r="D141" s="98"/>
      <c r="E141" s="17"/>
      <c r="F141" s="96"/>
    </row>
    <row r="142" spans="1:6" ht="22.5" customHeight="1">
      <c r="A142" s="94">
        <v>1</v>
      </c>
      <c r="B142" s="113" t="s">
        <v>112</v>
      </c>
      <c r="C142" s="77" t="s">
        <v>7</v>
      </c>
      <c r="D142" s="92">
        <v>8</v>
      </c>
      <c r="E142" s="17"/>
      <c r="F142" s="15"/>
    </row>
    <row r="143" spans="1:6" ht="22.5" customHeight="1">
      <c r="A143" s="99">
        <v>2</v>
      </c>
      <c r="B143" s="111" t="s">
        <v>136</v>
      </c>
      <c r="C143" s="78"/>
      <c r="D143" s="79"/>
      <c r="E143" s="17"/>
      <c r="F143" s="15"/>
    </row>
    <row r="144" spans="1:6" ht="22.5" customHeight="1">
      <c r="A144" s="99">
        <v>2.1</v>
      </c>
      <c r="B144" s="121" t="s">
        <v>105</v>
      </c>
      <c r="C144" s="78" t="s">
        <v>7</v>
      </c>
      <c r="D144" s="92">
        <v>0.4</v>
      </c>
      <c r="E144" s="17"/>
      <c r="F144" s="15"/>
    </row>
    <row r="145" spans="1:6" ht="22.5" customHeight="1">
      <c r="A145" s="99">
        <v>2.2</v>
      </c>
      <c r="B145" s="111" t="s">
        <v>118</v>
      </c>
      <c r="C145" s="78" t="s">
        <v>7</v>
      </c>
      <c r="D145" s="92">
        <v>5.8</v>
      </c>
      <c r="E145" s="17"/>
      <c r="F145" s="15"/>
    </row>
    <row r="146" spans="1:6" ht="22.5" customHeight="1">
      <c r="A146" s="94">
        <v>3</v>
      </c>
      <c r="B146" s="111" t="s">
        <v>91</v>
      </c>
      <c r="C146" s="78" t="s">
        <v>7</v>
      </c>
      <c r="D146" s="92">
        <v>12.3</v>
      </c>
      <c r="E146" s="17"/>
      <c r="F146" s="15"/>
    </row>
    <row r="147" spans="1:6" ht="22.5" customHeight="1">
      <c r="A147" s="94">
        <v>4</v>
      </c>
      <c r="B147" s="111" t="s">
        <v>117</v>
      </c>
      <c r="C147" s="78"/>
      <c r="D147" s="79"/>
      <c r="E147" s="17"/>
      <c r="F147" s="15"/>
    </row>
    <row r="148" spans="1:6" ht="22.5" customHeight="1">
      <c r="A148" s="94">
        <v>4.1</v>
      </c>
      <c r="B148" s="121" t="s">
        <v>105</v>
      </c>
      <c r="C148" s="78" t="s">
        <v>7</v>
      </c>
      <c r="D148" s="92">
        <v>0.3</v>
      </c>
      <c r="E148" s="17"/>
      <c r="F148" s="15"/>
    </row>
    <row r="149" spans="1:6" ht="22.5" customHeight="1">
      <c r="A149" s="94">
        <v>4.2</v>
      </c>
      <c r="B149" s="111" t="s">
        <v>118</v>
      </c>
      <c r="C149" s="78" t="s">
        <v>7</v>
      </c>
      <c r="D149" s="92">
        <v>2.1</v>
      </c>
      <c r="E149" s="17"/>
      <c r="F149" s="15"/>
    </row>
    <row r="150" spans="1:6" ht="33" customHeight="1">
      <c r="A150" s="94">
        <v>5</v>
      </c>
      <c r="B150" s="111" t="s">
        <v>119</v>
      </c>
      <c r="C150" s="78" t="s">
        <v>7</v>
      </c>
      <c r="D150" s="92">
        <v>5</v>
      </c>
      <c r="E150" s="17"/>
      <c r="F150" s="15"/>
    </row>
    <row r="151" spans="1:6" ht="22.5" customHeight="1">
      <c r="A151" s="94">
        <v>6</v>
      </c>
      <c r="B151" s="111" t="s">
        <v>120</v>
      </c>
      <c r="C151" s="78"/>
      <c r="D151" s="79"/>
      <c r="E151" s="17"/>
      <c r="F151" s="15"/>
    </row>
    <row r="152" spans="1:6" ht="22.5" customHeight="1">
      <c r="A152" s="94">
        <v>6.1</v>
      </c>
      <c r="B152" s="121" t="s">
        <v>105</v>
      </c>
      <c r="C152" s="78" t="s">
        <v>7</v>
      </c>
      <c r="D152" s="92">
        <v>1.2</v>
      </c>
      <c r="E152" s="17"/>
      <c r="F152" s="15"/>
    </row>
    <row r="153" spans="1:6" ht="22.5" customHeight="1">
      <c r="A153" s="94">
        <v>6.2</v>
      </c>
      <c r="B153" s="111" t="s">
        <v>121</v>
      </c>
      <c r="C153" s="78" t="s">
        <v>93</v>
      </c>
      <c r="D153" s="92">
        <v>20</v>
      </c>
      <c r="E153" s="17"/>
      <c r="F153" s="15"/>
    </row>
    <row r="154" spans="1:6" ht="22.5" customHeight="1">
      <c r="A154" s="94">
        <v>7</v>
      </c>
      <c r="B154" s="121" t="s">
        <v>92</v>
      </c>
      <c r="C154" s="78" t="s">
        <v>93</v>
      </c>
      <c r="D154" s="92">
        <v>30</v>
      </c>
      <c r="E154" s="17"/>
      <c r="F154" s="15"/>
    </row>
    <row r="155" spans="1:6" ht="22.5" customHeight="1">
      <c r="A155" s="94">
        <v>8</v>
      </c>
      <c r="B155" s="121" t="s">
        <v>94</v>
      </c>
      <c r="C155" s="78" t="s">
        <v>93</v>
      </c>
      <c r="D155" s="92">
        <v>29</v>
      </c>
      <c r="E155" s="17"/>
      <c r="F155" s="15"/>
    </row>
    <row r="156" spans="1:6" ht="22.5" customHeight="1">
      <c r="A156" s="94">
        <v>9</v>
      </c>
      <c r="B156" s="121" t="s">
        <v>95</v>
      </c>
      <c r="C156" s="78"/>
      <c r="D156" s="92"/>
      <c r="E156" s="17"/>
      <c r="F156" s="15"/>
    </row>
    <row r="157" spans="1:6" ht="22.5" customHeight="1">
      <c r="A157" s="94">
        <v>9.1</v>
      </c>
      <c r="B157" s="121" t="s">
        <v>96</v>
      </c>
      <c r="C157" s="78" t="s">
        <v>18</v>
      </c>
      <c r="D157" s="92">
        <v>60</v>
      </c>
      <c r="E157" s="17"/>
      <c r="F157" s="15"/>
    </row>
    <row r="158" spans="1:6" ht="22.5" customHeight="1">
      <c r="A158" s="94">
        <v>9.2</v>
      </c>
      <c r="B158" s="121" t="s">
        <v>97</v>
      </c>
      <c r="C158" s="78" t="s">
        <v>7</v>
      </c>
      <c r="D158" s="92">
        <v>0.15</v>
      </c>
      <c r="E158" s="17"/>
      <c r="F158" s="15"/>
    </row>
    <row r="159" spans="1:6" ht="22.5" customHeight="1">
      <c r="A159" s="94">
        <v>10</v>
      </c>
      <c r="B159" s="121" t="s">
        <v>98</v>
      </c>
      <c r="C159" s="78" t="s">
        <v>93</v>
      </c>
      <c r="D159" s="92">
        <v>4</v>
      </c>
      <c r="E159" s="17"/>
      <c r="F159" s="15"/>
    </row>
    <row r="160" spans="1:6" ht="22.5" customHeight="1">
      <c r="A160" s="94">
        <v>11</v>
      </c>
      <c r="B160" s="121" t="s">
        <v>99</v>
      </c>
      <c r="C160" s="78" t="s">
        <v>93</v>
      </c>
      <c r="D160" s="92">
        <v>32.6</v>
      </c>
      <c r="E160" s="17"/>
      <c r="F160" s="15"/>
    </row>
    <row r="161" spans="1:6" ht="22.5" customHeight="1">
      <c r="A161" s="99">
        <v>12</v>
      </c>
      <c r="B161" s="121" t="s">
        <v>122</v>
      </c>
      <c r="C161" s="78"/>
      <c r="D161" s="92"/>
      <c r="E161" s="17"/>
      <c r="F161" s="15"/>
    </row>
    <row r="162" spans="1:6" ht="22.5" customHeight="1">
      <c r="A162" s="99">
        <v>12.1</v>
      </c>
      <c r="B162" s="121" t="s">
        <v>105</v>
      </c>
      <c r="C162" s="78" t="s">
        <v>7</v>
      </c>
      <c r="D162" s="92">
        <v>0.52</v>
      </c>
      <c r="E162" s="17"/>
      <c r="F162" s="15"/>
    </row>
    <row r="163" spans="1:6" ht="22.5" customHeight="1">
      <c r="A163" s="99">
        <v>12.2</v>
      </c>
      <c r="B163" s="111" t="s">
        <v>123</v>
      </c>
      <c r="C163" s="78" t="s">
        <v>7</v>
      </c>
      <c r="D163" s="92">
        <v>1.04</v>
      </c>
      <c r="E163" s="17"/>
      <c r="F163" s="96"/>
    </row>
    <row r="164" spans="1:6" ht="22.5" customHeight="1">
      <c r="A164" s="99"/>
      <c r="B164" s="137" t="s">
        <v>100</v>
      </c>
      <c r="C164" s="78"/>
      <c r="D164" s="98"/>
      <c r="E164" s="17"/>
      <c r="F164" s="96"/>
    </row>
    <row r="165" spans="1:6" ht="22.5" customHeight="1">
      <c r="A165" s="94">
        <v>1</v>
      </c>
      <c r="B165" s="113" t="s">
        <v>112</v>
      </c>
      <c r="C165" s="77" t="s">
        <v>7</v>
      </c>
      <c r="D165" s="92">
        <v>1</v>
      </c>
      <c r="E165" s="17"/>
      <c r="F165" s="15"/>
    </row>
    <row r="166" spans="1:6" ht="22.5" customHeight="1">
      <c r="A166" s="94">
        <v>2</v>
      </c>
      <c r="B166" s="113" t="s">
        <v>113</v>
      </c>
      <c r="C166" s="77"/>
      <c r="D166" s="92"/>
      <c r="E166" s="17"/>
      <c r="F166" s="15"/>
    </row>
    <row r="167" spans="1:6" ht="22.5" customHeight="1">
      <c r="A167" s="94">
        <v>2.1</v>
      </c>
      <c r="B167" s="113" t="s">
        <v>112</v>
      </c>
      <c r="C167" s="77" t="s">
        <v>7</v>
      </c>
      <c r="D167" s="92">
        <v>1</v>
      </c>
      <c r="E167" s="17"/>
      <c r="F167" s="15"/>
    </row>
    <row r="168" spans="1:6" ht="33" customHeight="1">
      <c r="A168" s="94">
        <v>2.2</v>
      </c>
      <c r="B168" s="111" t="s">
        <v>101</v>
      </c>
      <c r="C168" s="78" t="s">
        <v>3</v>
      </c>
      <c r="D168" s="79">
        <v>16</v>
      </c>
      <c r="E168" s="19"/>
      <c r="F168" s="15"/>
    </row>
    <row r="169" spans="1:6" ht="22.5" customHeight="1">
      <c r="A169" s="94">
        <v>3</v>
      </c>
      <c r="B169" s="121" t="s">
        <v>29</v>
      </c>
      <c r="C169" s="78" t="s">
        <v>31</v>
      </c>
      <c r="D169" s="131">
        <v>5</v>
      </c>
      <c r="E169" s="18"/>
      <c r="F169" s="15"/>
    </row>
    <row r="170" spans="1:6" ht="22.5" customHeight="1">
      <c r="A170" s="132">
        <v>4</v>
      </c>
      <c r="B170" s="121" t="s">
        <v>102</v>
      </c>
      <c r="C170" s="78" t="s">
        <v>6</v>
      </c>
      <c r="D170" s="79">
        <v>15</v>
      </c>
      <c r="E170" s="20"/>
      <c r="F170" s="15"/>
    </row>
    <row r="171" spans="1:6" ht="22.5" customHeight="1">
      <c r="A171" s="94">
        <v>5</v>
      </c>
      <c r="B171" s="111" t="s">
        <v>61</v>
      </c>
      <c r="C171" s="78" t="s">
        <v>0</v>
      </c>
      <c r="D171" s="134">
        <v>0.012</v>
      </c>
      <c r="E171" s="17"/>
      <c r="F171" s="15"/>
    </row>
    <row r="172" spans="1:6" ht="33" customHeight="1">
      <c r="A172" s="132">
        <v>6</v>
      </c>
      <c r="B172" s="111" t="s">
        <v>103</v>
      </c>
      <c r="C172" s="91" t="s">
        <v>6</v>
      </c>
      <c r="D172" s="79">
        <v>20</v>
      </c>
      <c r="E172" s="18"/>
      <c r="F172" s="96"/>
    </row>
    <row r="173" spans="1:6" ht="22.5" customHeight="1">
      <c r="A173" s="132">
        <v>7</v>
      </c>
      <c r="B173" s="111" t="s">
        <v>104</v>
      </c>
      <c r="C173" s="78"/>
      <c r="D173" s="79"/>
      <c r="E173" s="109"/>
      <c r="F173" s="15"/>
    </row>
    <row r="174" spans="1:6" ht="22.5" customHeight="1">
      <c r="A174" s="82">
        <v>7.1</v>
      </c>
      <c r="B174" s="138" t="s">
        <v>105</v>
      </c>
      <c r="C174" s="77" t="s">
        <v>7</v>
      </c>
      <c r="D174" s="114">
        <v>0.2</v>
      </c>
      <c r="E174" s="17"/>
      <c r="F174" s="33"/>
    </row>
    <row r="175" spans="1:6" ht="22.5" customHeight="1">
      <c r="A175" s="99">
        <v>7.2</v>
      </c>
      <c r="B175" s="111" t="s">
        <v>226</v>
      </c>
      <c r="C175" s="78" t="s">
        <v>3</v>
      </c>
      <c r="D175" s="79">
        <v>2</v>
      </c>
      <c r="E175" s="19"/>
      <c r="F175" s="15"/>
    </row>
    <row r="176" spans="1:6" ht="22.5" customHeight="1">
      <c r="A176" s="99">
        <v>7.3</v>
      </c>
      <c r="B176" s="111" t="s">
        <v>109</v>
      </c>
      <c r="C176" s="78" t="s">
        <v>7</v>
      </c>
      <c r="D176" s="92">
        <v>0.3</v>
      </c>
      <c r="E176" s="17"/>
      <c r="F176" s="15"/>
    </row>
    <row r="177" spans="1:6" s="4" customFormat="1" ht="22.5" customHeight="1">
      <c r="A177" s="99"/>
      <c r="B177" s="137" t="s">
        <v>106</v>
      </c>
      <c r="C177" s="91"/>
      <c r="D177" s="100"/>
      <c r="E177" s="105"/>
      <c r="F177" s="96"/>
    </row>
    <row r="178" spans="1:6" ht="22.5" customHeight="1">
      <c r="A178" s="99">
        <v>1</v>
      </c>
      <c r="B178" s="113" t="s">
        <v>115</v>
      </c>
      <c r="C178" s="78" t="s">
        <v>6</v>
      </c>
      <c r="D178" s="92">
        <v>110</v>
      </c>
      <c r="E178" s="109"/>
      <c r="F178" s="15"/>
    </row>
    <row r="179" spans="1:12" ht="22.5" customHeight="1">
      <c r="A179" s="99">
        <v>2</v>
      </c>
      <c r="B179" s="121" t="s">
        <v>114</v>
      </c>
      <c r="C179" s="78" t="s">
        <v>31</v>
      </c>
      <c r="D179" s="131">
        <v>35</v>
      </c>
      <c r="E179" s="18"/>
      <c r="F179" s="15"/>
      <c r="K179" s="8"/>
      <c r="L179" s="8"/>
    </row>
    <row r="180" spans="1:6" ht="45" customHeight="1">
      <c r="A180" s="99">
        <v>3</v>
      </c>
      <c r="B180" s="111" t="s">
        <v>82</v>
      </c>
      <c r="C180" s="78" t="s">
        <v>6</v>
      </c>
      <c r="D180" s="131">
        <v>110</v>
      </c>
      <c r="E180" s="117"/>
      <c r="F180" s="15"/>
    </row>
    <row r="181" spans="1:6" s="4" customFormat="1" ht="22.5" customHeight="1">
      <c r="A181" s="99">
        <v>4</v>
      </c>
      <c r="B181" s="111" t="s">
        <v>61</v>
      </c>
      <c r="C181" s="78" t="s">
        <v>0</v>
      </c>
      <c r="D181" s="134">
        <v>0.06</v>
      </c>
      <c r="E181" s="17"/>
      <c r="F181" s="15"/>
    </row>
    <row r="182" spans="1:6" s="4" customFormat="1" ht="33" customHeight="1">
      <c r="A182" s="99">
        <v>5</v>
      </c>
      <c r="B182" s="111" t="s">
        <v>107</v>
      </c>
      <c r="C182" s="78" t="s">
        <v>6</v>
      </c>
      <c r="D182" s="131">
        <v>100</v>
      </c>
      <c r="E182" s="117"/>
      <c r="F182" s="15"/>
    </row>
    <row r="183" spans="1:6" s="4" customFormat="1" ht="22.5" customHeight="1">
      <c r="A183" s="99">
        <v>6</v>
      </c>
      <c r="B183" s="111" t="s">
        <v>61</v>
      </c>
      <c r="C183" s="78" t="s">
        <v>0</v>
      </c>
      <c r="D183" s="134">
        <v>0.03</v>
      </c>
      <c r="E183" s="17"/>
      <c r="F183" s="15"/>
    </row>
    <row r="184" spans="1:6" s="4" customFormat="1" ht="33" customHeight="1" thickBot="1">
      <c r="A184" s="99">
        <v>7</v>
      </c>
      <c r="B184" s="111" t="s">
        <v>116</v>
      </c>
      <c r="C184" s="78" t="s">
        <v>6</v>
      </c>
      <c r="D184" s="131">
        <v>100</v>
      </c>
      <c r="E184" s="117"/>
      <c r="F184" s="15"/>
    </row>
    <row r="185" spans="1:7" ht="22.5" customHeight="1" thickBot="1" thickTop="1">
      <c r="A185" s="38"/>
      <c r="B185" s="22" t="s">
        <v>54</v>
      </c>
      <c r="C185" s="101"/>
      <c r="D185" s="102"/>
      <c r="E185" s="103"/>
      <c r="F185" s="139"/>
      <c r="G185" s="59"/>
    </row>
    <row r="186" spans="1:6" ht="22.5" customHeight="1" thickTop="1">
      <c r="A186" s="140" t="s">
        <v>126</v>
      </c>
      <c r="B186" s="85" t="s">
        <v>45</v>
      </c>
      <c r="C186" s="62"/>
      <c r="D186" s="41"/>
      <c r="E186" s="40"/>
      <c r="F186" s="76"/>
    </row>
    <row r="187" spans="1:6" ht="42.75" customHeight="1">
      <c r="A187" s="82">
        <v>1</v>
      </c>
      <c r="B187" s="111" t="s">
        <v>47</v>
      </c>
      <c r="C187" s="77"/>
      <c r="D187" s="86"/>
      <c r="E187" s="87"/>
      <c r="F187" s="33"/>
    </row>
    <row r="188" spans="1:6" ht="22.5" customHeight="1">
      <c r="A188" s="141">
        <v>1.1</v>
      </c>
      <c r="B188" s="111" t="s">
        <v>36</v>
      </c>
      <c r="C188" s="78" t="s">
        <v>1</v>
      </c>
      <c r="D188" s="142">
        <f>10</f>
        <v>10</v>
      </c>
      <c r="E188" s="17"/>
      <c r="F188" s="143"/>
    </row>
    <row r="189" spans="1:6" ht="22.5" customHeight="1">
      <c r="A189" s="141">
        <v>1.2</v>
      </c>
      <c r="B189" s="111" t="s">
        <v>35</v>
      </c>
      <c r="C189" s="78" t="s">
        <v>1</v>
      </c>
      <c r="D189" s="142">
        <f>1+6</f>
        <v>7</v>
      </c>
      <c r="E189" s="17"/>
      <c r="F189" s="143"/>
    </row>
    <row r="190" spans="1:6" ht="22.5" customHeight="1">
      <c r="A190" s="141">
        <v>1.3</v>
      </c>
      <c r="B190" s="111" t="s">
        <v>8</v>
      </c>
      <c r="C190" s="78" t="s">
        <v>1</v>
      </c>
      <c r="D190" s="142">
        <v>12</v>
      </c>
      <c r="E190" s="17"/>
      <c r="F190" s="143"/>
    </row>
    <row r="191" spans="1:6" ht="22.5" customHeight="1">
      <c r="A191" s="141">
        <v>1.4</v>
      </c>
      <c r="B191" s="111" t="s">
        <v>125</v>
      </c>
      <c r="C191" s="78" t="s">
        <v>1</v>
      </c>
      <c r="D191" s="142">
        <f>4+2</f>
        <v>6</v>
      </c>
      <c r="E191" s="17"/>
      <c r="F191" s="143"/>
    </row>
    <row r="192" spans="1:6" ht="22.5" customHeight="1">
      <c r="A192" s="141">
        <v>1.5</v>
      </c>
      <c r="B192" s="111" t="s">
        <v>71</v>
      </c>
      <c r="C192" s="78" t="s">
        <v>1</v>
      </c>
      <c r="D192" s="142">
        <v>4</v>
      </c>
      <c r="E192" s="17"/>
      <c r="F192" s="143"/>
    </row>
    <row r="193" spans="1:6" ht="33" customHeight="1">
      <c r="A193" s="82">
        <v>2</v>
      </c>
      <c r="B193" s="113" t="s">
        <v>78</v>
      </c>
      <c r="C193" s="77" t="s">
        <v>6</v>
      </c>
      <c r="D193" s="114">
        <f>3*2*2</f>
        <v>12</v>
      </c>
      <c r="E193" s="17"/>
      <c r="F193" s="143"/>
    </row>
    <row r="194" spans="1:6" ht="22.5" customHeight="1">
      <c r="A194" s="82">
        <v>3</v>
      </c>
      <c r="B194" s="111" t="s">
        <v>79</v>
      </c>
      <c r="C194" s="77"/>
      <c r="D194" s="88"/>
      <c r="E194" s="87"/>
      <c r="F194" s="33"/>
    </row>
    <row r="195" spans="1:6" ht="22.5" customHeight="1">
      <c r="A195" s="141">
        <v>3.1</v>
      </c>
      <c r="B195" s="111" t="s">
        <v>52</v>
      </c>
      <c r="C195" s="78" t="s">
        <v>1</v>
      </c>
      <c r="D195" s="142">
        <f>12+10+1</f>
        <v>23</v>
      </c>
      <c r="E195" s="18"/>
      <c r="F195" s="15"/>
    </row>
    <row r="196" spans="1:6" ht="22.5" customHeight="1">
      <c r="A196" s="141">
        <v>3.2</v>
      </c>
      <c r="B196" s="111" t="s">
        <v>72</v>
      </c>
      <c r="C196" s="78" t="s">
        <v>1</v>
      </c>
      <c r="D196" s="142">
        <v>2</v>
      </c>
      <c r="E196" s="17"/>
      <c r="F196" s="15"/>
    </row>
    <row r="197" spans="1:6" ht="22.5" customHeight="1">
      <c r="A197" s="141">
        <v>3.3</v>
      </c>
      <c r="B197" s="111" t="s">
        <v>73</v>
      </c>
      <c r="C197" s="78" t="s">
        <v>1</v>
      </c>
      <c r="D197" s="142">
        <v>4</v>
      </c>
      <c r="E197" s="17"/>
      <c r="F197" s="15"/>
    </row>
    <row r="198" spans="1:6" ht="22.5" customHeight="1">
      <c r="A198" s="141">
        <v>4</v>
      </c>
      <c r="B198" s="111" t="s">
        <v>40</v>
      </c>
      <c r="C198" s="78" t="s">
        <v>7</v>
      </c>
      <c r="D198" s="19">
        <f>8.6+3.4</f>
        <v>12</v>
      </c>
      <c r="E198" s="17"/>
      <c r="F198" s="15"/>
    </row>
    <row r="199" spans="1:6" ht="22.5" customHeight="1">
      <c r="A199" s="141">
        <v>5</v>
      </c>
      <c r="B199" s="111" t="s">
        <v>68</v>
      </c>
      <c r="C199" s="77" t="s">
        <v>1</v>
      </c>
      <c r="D199" s="19">
        <f>39-25</f>
        <v>14</v>
      </c>
      <c r="E199" s="17"/>
      <c r="F199" s="15"/>
    </row>
    <row r="200" spans="1:6" ht="33" customHeight="1" thickBot="1">
      <c r="A200" s="141">
        <v>6</v>
      </c>
      <c r="B200" s="111" t="s">
        <v>64</v>
      </c>
      <c r="C200" s="77" t="s">
        <v>6</v>
      </c>
      <c r="D200" s="19">
        <v>0.23</v>
      </c>
      <c r="E200" s="17"/>
      <c r="F200" s="15"/>
    </row>
    <row r="201" spans="1:7" ht="22.5" customHeight="1" thickBot="1" thickTop="1">
      <c r="A201" s="42"/>
      <c r="B201" s="22" t="s">
        <v>129</v>
      </c>
      <c r="C201" s="23"/>
      <c r="D201" s="89"/>
      <c r="E201" s="25"/>
      <c r="F201" s="116"/>
      <c r="G201" s="59"/>
    </row>
    <row r="202" spans="1:6" ht="22.5" customHeight="1" thickTop="1">
      <c r="A202" s="82" t="s">
        <v>56</v>
      </c>
      <c r="B202" s="85" t="s">
        <v>9</v>
      </c>
      <c r="C202" s="62"/>
      <c r="D202" s="41"/>
      <c r="E202" s="40"/>
      <c r="F202" s="33"/>
    </row>
    <row r="203" spans="1:6" ht="45" customHeight="1">
      <c r="A203" s="82">
        <v>1</v>
      </c>
      <c r="B203" s="138" t="s">
        <v>50</v>
      </c>
      <c r="C203" s="77" t="s">
        <v>6</v>
      </c>
      <c r="D203" s="144">
        <f>25.8+168.3+52.2+15+9.3+16</f>
        <v>286.6</v>
      </c>
      <c r="E203" s="18"/>
      <c r="F203" s="15"/>
    </row>
    <row r="204" spans="1:6" ht="22.5" customHeight="1">
      <c r="A204" s="82">
        <v>2</v>
      </c>
      <c r="B204" s="138" t="s">
        <v>132</v>
      </c>
      <c r="C204" s="77"/>
      <c r="D204" s="92"/>
      <c r="E204" s="18"/>
      <c r="F204" s="15"/>
    </row>
    <row r="205" spans="1:6" ht="45" customHeight="1">
      <c r="A205" s="82">
        <v>2.1</v>
      </c>
      <c r="B205" s="138" t="s">
        <v>201</v>
      </c>
      <c r="C205" s="78" t="s">
        <v>6</v>
      </c>
      <c r="D205" s="92">
        <v>82.9</v>
      </c>
      <c r="E205" s="18"/>
      <c r="F205" s="15"/>
    </row>
    <row r="206" spans="1:6" ht="45" customHeight="1">
      <c r="A206" s="82">
        <v>2.2</v>
      </c>
      <c r="B206" s="138" t="s">
        <v>133</v>
      </c>
      <c r="C206" s="78" t="s">
        <v>6</v>
      </c>
      <c r="D206" s="92">
        <v>25</v>
      </c>
      <c r="E206" s="18"/>
      <c r="F206" s="15"/>
    </row>
    <row r="207" spans="1:6" ht="33" customHeight="1" thickBot="1">
      <c r="A207" s="94">
        <v>3</v>
      </c>
      <c r="B207" s="111" t="s">
        <v>131</v>
      </c>
      <c r="C207" s="78" t="s">
        <v>6</v>
      </c>
      <c r="D207" s="92">
        <f>6.8+37</f>
        <v>43.8</v>
      </c>
      <c r="E207" s="18"/>
      <c r="F207" s="15"/>
    </row>
    <row r="208" spans="1:7" ht="22.5" customHeight="1" thickBot="1" thickTop="1">
      <c r="A208" s="42"/>
      <c r="B208" s="22" t="s">
        <v>44</v>
      </c>
      <c r="C208" s="23"/>
      <c r="D208" s="43"/>
      <c r="E208" s="25"/>
      <c r="F208" s="116"/>
      <c r="G208" s="59"/>
    </row>
    <row r="209" spans="1:7" ht="22.5" customHeight="1" thickTop="1">
      <c r="A209" s="82" t="s">
        <v>51</v>
      </c>
      <c r="B209" s="85" t="s">
        <v>46</v>
      </c>
      <c r="C209" s="62"/>
      <c r="D209" s="41"/>
      <c r="E209" s="40"/>
      <c r="F209" s="33"/>
      <c r="G209" s="59"/>
    </row>
    <row r="210" spans="1:7" ht="22.5" customHeight="1" thickBot="1">
      <c r="A210" s="82">
        <v>1</v>
      </c>
      <c r="B210" s="113" t="s">
        <v>127</v>
      </c>
      <c r="C210" s="77" t="s">
        <v>1</v>
      </c>
      <c r="D210" s="145">
        <v>137</v>
      </c>
      <c r="E210" s="128"/>
      <c r="F210" s="15"/>
      <c r="G210" s="59"/>
    </row>
    <row r="211" spans="1:7" ht="22.5" customHeight="1" thickBot="1" thickTop="1">
      <c r="A211" s="42"/>
      <c r="B211" s="22" t="s">
        <v>69</v>
      </c>
      <c r="C211" s="23"/>
      <c r="D211" s="43"/>
      <c r="E211" s="25"/>
      <c r="F211" s="116"/>
      <c r="G211" s="59"/>
    </row>
    <row r="212" spans="1:7" ht="22.5" customHeight="1" thickTop="1">
      <c r="A212" s="82" t="s">
        <v>39</v>
      </c>
      <c r="B212" s="146" t="s">
        <v>38</v>
      </c>
      <c r="C212" s="77"/>
      <c r="D212" s="90"/>
      <c r="E212" s="16"/>
      <c r="F212" s="15"/>
      <c r="G212" s="59"/>
    </row>
    <row r="213" spans="1:7" ht="33" customHeight="1">
      <c r="A213" s="82">
        <v>1</v>
      </c>
      <c r="B213" s="126" t="s">
        <v>130</v>
      </c>
      <c r="C213" s="77" t="s">
        <v>1</v>
      </c>
      <c r="D213" s="145">
        <v>2</v>
      </c>
      <c r="E213" s="16"/>
      <c r="F213" s="15"/>
      <c r="G213" s="59"/>
    </row>
    <row r="214" spans="1:7" ht="22.5" customHeight="1">
      <c r="A214" s="94">
        <v>2</v>
      </c>
      <c r="B214" s="111" t="s">
        <v>74</v>
      </c>
      <c r="C214" s="78" t="s">
        <v>7</v>
      </c>
      <c r="D214" s="147">
        <v>4.3</v>
      </c>
      <c r="E214" s="16"/>
      <c r="F214" s="15"/>
      <c r="G214" s="59"/>
    </row>
    <row r="215" spans="1:7" ht="22.5" customHeight="1">
      <c r="A215" s="94">
        <v>3</v>
      </c>
      <c r="B215" s="111" t="s">
        <v>202</v>
      </c>
      <c r="C215" s="78" t="s">
        <v>18</v>
      </c>
      <c r="D215" s="147">
        <v>85</v>
      </c>
      <c r="E215" s="18"/>
      <c r="F215" s="15"/>
      <c r="G215" s="59"/>
    </row>
    <row r="216" spans="1:7" ht="22.5" customHeight="1">
      <c r="A216" s="94">
        <v>4</v>
      </c>
      <c r="B216" s="111" t="s">
        <v>75</v>
      </c>
      <c r="C216" s="78" t="s">
        <v>6</v>
      </c>
      <c r="D216" s="92">
        <v>25</v>
      </c>
      <c r="E216" s="148"/>
      <c r="F216" s="15"/>
      <c r="G216" s="59"/>
    </row>
    <row r="217" spans="1:7" ht="33" customHeight="1">
      <c r="A217" s="99">
        <v>5</v>
      </c>
      <c r="B217" s="126" t="s">
        <v>41</v>
      </c>
      <c r="C217" s="91" t="s">
        <v>7</v>
      </c>
      <c r="D217" s="147">
        <v>7.7</v>
      </c>
      <c r="E217" s="149"/>
      <c r="F217" s="96"/>
      <c r="G217" s="59"/>
    </row>
    <row r="218" spans="1:7" ht="22.5" customHeight="1" thickBot="1">
      <c r="A218" s="150">
        <v>6</v>
      </c>
      <c r="B218" s="151" t="s">
        <v>77</v>
      </c>
      <c r="C218" s="152" t="s">
        <v>1</v>
      </c>
      <c r="D218" s="153">
        <v>12</v>
      </c>
      <c r="E218" s="154"/>
      <c r="F218" s="155"/>
      <c r="G218" s="59"/>
    </row>
    <row r="219" spans="1:7" ht="22.5" customHeight="1" thickBot="1" thickTop="1">
      <c r="A219" s="21"/>
      <c r="B219" s="22" t="s">
        <v>70</v>
      </c>
      <c r="C219" s="23"/>
      <c r="D219" s="34"/>
      <c r="E219" s="34"/>
      <c r="F219" s="116"/>
      <c r="G219" s="59"/>
    </row>
    <row r="220" spans="1:6" ht="33" customHeight="1" thickTop="1">
      <c r="A220" s="82" t="s">
        <v>76</v>
      </c>
      <c r="B220" s="156" t="s">
        <v>128</v>
      </c>
      <c r="C220" s="78"/>
      <c r="D220" s="92"/>
      <c r="E220" s="18"/>
      <c r="F220" s="15"/>
    </row>
    <row r="221" spans="1:6" ht="45" customHeight="1">
      <c r="A221" s="82">
        <v>1</v>
      </c>
      <c r="B221" s="121" t="s">
        <v>224</v>
      </c>
      <c r="C221" s="78" t="s">
        <v>1</v>
      </c>
      <c r="D221" s="145">
        <v>24</v>
      </c>
      <c r="E221" s="79"/>
      <c r="F221" s="15"/>
    </row>
    <row r="222" spans="1:8" ht="33" customHeight="1">
      <c r="A222" s="82">
        <v>2</v>
      </c>
      <c r="B222" s="111" t="s">
        <v>65</v>
      </c>
      <c r="C222" s="78" t="s">
        <v>1</v>
      </c>
      <c r="D222" s="142">
        <v>12</v>
      </c>
      <c r="E222" s="17"/>
      <c r="F222" s="15"/>
      <c r="H222" s="47"/>
    </row>
    <row r="223" spans="1:6" ht="22.5" customHeight="1" thickBot="1">
      <c r="A223" s="141">
        <v>3</v>
      </c>
      <c r="B223" s="111" t="s">
        <v>62</v>
      </c>
      <c r="C223" s="78" t="s">
        <v>7</v>
      </c>
      <c r="D223" s="19">
        <v>0.5</v>
      </c>
      <c r="E223" s="17"/>
      <c r="F223" s="15"/>
    </row>
    <row r="224" spans="1:7" s="4" customFormat="1" ht="22.5" customHeight="1" thickBot="1" thickTop="1">
      <c r="A224" s="42"/>
      <c r="B224" s="22" t="s">
        <v>142</v>
      </c>
      <c r="C224" s="23"/>
      <c r="D224" s="43"/>
      <c r="E224" s="25"/>
      <c r="F224" s="116"/>
      <c r="G224" s="59"/>
    </row>
    <row r="225" spans="1:7" ht="21.75" customHeight="1" thickBot="1" thickTop="1">
      <c r="A225" s="42"/>
      <c r="B225" s="22" t="s">
        <v>23</v>
      </c>
      <c r="C225" s="23"/>
      <c r="D225" s="84"/>
      <c r="E225" s="34"/>
      <c r="F225" s="116"/>
      <c r="G225" s="14"/>
    </row>
    <row r="226" spans="1:8" ht="24.75" customHeight="1" thickBot="1" thickTop="1">
      <c r="A226" s="164" t="s">
        <v>218</v>
      </c>
      <c r="B226" s="165"/>
      <c r="C226" s="161"/>
      <c r="D226" s="161"/>
      <c r="E226" s="162"/>
      <c r="F226" s="163"/>
      <c r="G226" s="4"/>
      <c r="H226" s="1"/>
    </row>
    <row r="227" spans="1:8" ht="24.75" customHeight="1" thickBot="1" thickTop="1">
      <c r="A227" s="164" t="s">
        <v>219</v>
      </c>
      <c r="B227" s="165"/>
      <c r="C227" s="161"/>
      <c r="D227" s="161"/>
      <c r="E227" s="162"/>
      <c r="F227" s="163"/>
      <c r="G227" s="4"/>
      <c r="H227" s="1"/>
    </row>
    <row r="228" spans="1:8" ht="24.75" customHeight="1" thickBot="1" thickTop="1">
      <c r="A228" s="164" t="s">
        <v>220</v>
      </c>
      <c r="B228" s="165"/>
      <c r="C228" s="161"/>
      <c r="D228" s="161"/>
      <c r="E228" s="162"/>
      <c r="F228" s="163"/>
      <c r="G228" s="4"/>
      <c r="H228" s="1"/>
    </row>
    <row r="229" spans="1:8" ht="24.75" customHeight="1" thickBot="1" thickTop="1">
      <c r="A229" s="164" t="s">
        <v>221</v>
      </c>
      <c r="B229" s="165"/>
      <c r="C229" s="161"/>
      <c r="D229" s="161"/>
      <c r="E229" s="162"/>
      <c r="F229" s="163"/>
      <c r="G229" s="4"/>
      <c r="H229" s="1"/>
    </row>
    <row r="230" spans="1:8" ht="24.75" customHeight="1" thickBot="1" thickTop="1">
      <c r="A230" s="164" t="s">
        <v>222</v>
      </c>
      <c r="B230" s="165"/>
      <c r="C230" s="161"/>
      <c r="D230" s="161"/>
      <c r="E230" s="162"/>
      <c r="F230" s="163"/>
      <c r="G230" s="4"/>
      <c r="H230" s="1"/>
    </row>
    <row r="231" spans="7:8" ht="15.75" thickTop="1">
      <c r="G231" s="4"/>
      <c r="H231" s="1"/>
    </row>
    <row r="232" spans="1:8" ht="42.75" customHeight="1">
      <c r="A232" s="166" t="s">
        <v>223</v>
      </c>
      <c r="B232" s="166"/>
      <c r="C232" s="166"/>
      <c r="D232" s="166"/>
      <c r="E232" s="166"/>
      <c r="F232" s="166"/>
      <c r="G232" s="4"/>
      <c r="H232" s="1"/>
    </row>
    <row r="233" ht="33.75" customHeight="1"/>
    <row r="234" spans="2:4" ht="15">
      <c r="B234" s="6"/>
      <c r="C234" s="7"/>
      <c r="D234" s="7"/>
    </row>
    <row r="235" spans="2:4" ht="15" customHeight="1">
      <c r="B235" s="7"/>
      <c r="C235" s="7"/>
      <c r="D235" s="7"/>
    </row>
    <row r="236" ht="15">
      <c r="B236" s="6"/>
    </row>
    <row r="237" ht="15" customHeight="1"/>
    <row r="238" ht="15">
      <c r="B238" s="6"/>
    </row>
  </sheetData>
  <sheetProtection/>
  <mergeCells count="8">
    <mergeCell ref="A2:F2"/>
    <mergeCell ref="A3:F3"/>
    <mergeCell ref="A230:B230"/>
    <mergeCell ref="A232:F232"/>
    <mergeCell ref="A226:B226"/>
    <mergeCell ref="A227:B227"/>
    <mergeCell ref="A228:B228"/>
    <mergeCell ref="A229:B229"/>
  </mergeCells>
  <printOptions/>
  <pageMargins left="0.58" right="0.37" top="0.9" bottom="0.64" header="0.31" footer="0.17"/>
  <pageSetup firstPageNumber="1" useFirstPageNumber="1"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2015-12-10T14:13:08Z</cp:lastPrinted>
  <dcterms:created xsi:type="dcterms:W3CDTF">2006-09-16T00:00:00Z</dcterms:created>
  <dcterms:modified xsi:type="dcterms:W3CDTF">2016-01-16T21:41:08Z</dcterms:modified>
  <cp:category/>
  <cp:version/>
  <cp:contentType/>
  <cp:contentStatus/>
</cp:coreProperties>
</file>