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747" activeTab="0"/>
  </bookViews>
  <sheets>
    <sheet name="ნაკრები" sheetId="1" r:id="rId1"/>
    <sheet name="საობ.N1" sheetId="2" r:id="rId2"/>
    <sheet name="საობ.N2" sheetId="3" r:id="rId3"/>
    <sheet name="საობ.N3" sheetId="4" r:id="rId4"/>
    <sheet name="საობ.N4" sheetId="5" r:id="rId5"/>
    <sheet name="ნულოვანი ნიშნული" sheetId="6" r:id="rId6"/>
    <sheet name="ნულოვან ნიშნულს ზემოთ" sheetId="7" r:id="rId7"/>
    <sheet name="წყალი-კანალიზაცია" sheetId="8" r:id="rId8"/>
    <sheet name="ელექტროსამონტაჟო" sheetId="9" r:id="rId9"/>
    <sheet name="ტერიტორია" sheetId="10" r:id="rId10"/>
  </sheets>
  <definedNames>
    <definedName name="_xlnm.Print_Titles" localSheetId="9">'ტერიტორია'!$4:$4</definedName>
    <definedName name="_xlnm.Print_Area" localSheetId="9">'ტერიტორია'!$A$1:$F$20</definedName>
  </definedNames>
  <calcPr fullCalcOnLoad="1"/>
</workbook>
</file>

<file path=xl/sharedStrings.xml><?xml version="1.0" encoding="utf-8"?>
<sst xmlns="http://schemas.openxmlformats.org/spreadsheetml/2006/main" count="493" uniqueCount="264">
  <si>
    <t>#</t>
  </si>
  <si>
    <t>1</t>
  </si>
  <si>
    <t>2</t>
  </si>
  <si>
    <t>3</t>
  </si>
  <si>
    <t>4</t>
  </si>
  <si>
    <t>ლარი</t>
  </si>
  <si>
    <t>ქ. ბათუმში, ჯავახიშვილის ქუჩა #78ა-ს უკანა ტერიტორიაზე ოთხი 5 სართულიანი საცხოვრებელი სახლის მშენებლობა</t>
  </si>
  <si>
    <t>5</t>
  </si>
  <si>
    <t>ტერიტორიის კეთილმოწყობა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</si>
  <si>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</si>
  <si>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</si>
  <si>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</si>
  <si>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</si>
  <si>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</si>
  <si>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</si>
  <si>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</si>
  <si>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</si>
  <si>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</si>
  <si>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</si>
  <si>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,,ა" კორპუსის მშენებლობა</t>
  </si>
  <si>
    <t>,,ბ" კორპუსის მშენებლობა</t>
  </si>
  <si>
    <t>,,გ" კორპუსის მშენებლობა</t>
  </si>
  <si>
    <t>,,დ" კორპუსის მშენებლობა</t>
  </si>
  <si>
    <t>მთავარი ძალური გამანაწილებელი ფარი</t>
  </si>
  <si>
    <t>კომპლ.</t>
  </si>
  <si>
    <t>კედლის შ/მ გამანაწილებელი ფარი</t>
  </si>
  <si>
    <t>კედლის ელ/ფარი</t>
  </si>
  <si>
    <t>ცალი</t>
  </si>
  <si>
    <t>საერთო ამომრთველი</t>
  </si>
  <si>
    <t>დნობადი მცველი</t>
  </si>
  <si>
    <t>საერთო ავტ./ამომრთველი 63ამპ</t>
  </si>
  <si>
    <t xml:space="preserve">საერთო ავტ./ამომრთველი 25ამპ </t>
  </si>
  <si>
    <t xml:space="preserve">საერთო ავტ./ამომრთველი 16ამპ </t>
  </si>
  <si>
    <t>საერთო ავტ./ამომრთველი 32ამპ</t>
  </si>
  <si>
    <t>შემაერთებელი შინა 63ამპ</t>
  </si>
  <si>
    <t>შემაერთებელი კოლოფი</t>
  </si>
  <si>
    <t>სამონტაჟო კოლოფი</t>
  </si>
  <si>
    <t>საკლეიმე ხუნდები</t>
  </si>
  <si>
    <t>გრძ/მ</t>
  </si>
  <si>
    <t>ელ-ტექნიკური სამუშაოები</t>
  </si>
  <si>
    <t>წერტ.</t>
  </si>
  <si>
    <t>სილიკონი</t>
  </si>
  <si>
    <t>ბალ.</t>
  </si>
  <si>
    <t>სამაგრები</t>
  </si>
  <si>
    <t>არგოს ონკანი</t>
  </si>
  <si>
    <t>ბოილერი (გამაცხ.)</t>
  </si>
  <si>
    <t>შენობის კარკასი</t>
  </si>
  <si>
    <t xml:space="preserve">მოთუთიებული ფოლადის ლითონის კარკასი </t>
  </si>
  <si>
    <t>გარე კედლების პანელები</t>
  </si>
  <si>
    <t>შიდა კედლების პანელები</t>
  </si>
  <si>
    <t>სართულებშორისი გადახურვის ფერმა</t>
  </si>
  <si>
    <t>სახურავის ფერმა</t>
  </si>
  <si>
    <t>კოჭები</t>
  </si>
  <si>
    <t xml:space="preserve">მოთუთიებული ფოლადის ლითონის კარკასის მონტაჟისათვის მაკომპლექტებლები </t>
  </si>
  <si>
    <t>ქვეშსადები</t>
  </si>
  <si>
    <t>სახურავი</t>
  </si>
  <si>
    <t>დაქანებული სახურავის მოწყობა</t>
  </si>
  <si>
    <t>მეტალოკრამიტი</t>
  </si>
  <si>
    <t>ჰიდრობარიერი</t>
  </si>
  <si>
    <t xml:space="preserve">კედლების გარე მოპირკეთება </t>
  </si>
  <si>
    <t xml:space="preserve">კედლების, ტიხრების და ჭერების მოწყობა </t>
  </si>
  <si>
    <t>კედლები და ტიხრები</t>
  </si>
  <si>
    <t>ჭერები</t>
  </si>
  <si>
    <t>ჭერის მოლარტყვა</t>
  </si>
  <si>
    <t>თაბაშირმუყაოს ფილები</t>
  </si>
  <si>
    <t>კიბეები</t>
  </si>
  <si>
    <t>ლითონის პროფილებისაგან კიბის კონსტრუქციების დამზადება და მონტაჟი</t>
  </si>
  <si>
    <t>ტ</t>
  </si>
  <si>
    <t>ლითონკონსტრუქციების შეღებვა ანტიკოროზიული საღებავით</t>
  </si>
  <si>
    <t>ლითონის მოაჯირების მოწყობა</t>
  </si>
  <si>
    <t>კარ-ფანჯრები</t>
  </si>
  <si>
    <t>მეტალოპლასტმასის ფანჯრის რაფების მოწყობა</t>
  </si>
  <si>
    <t>ფანჯრებზე მოთუთიებული საცრემლეების მოწყობა</t>
  </si>
  <si>
    <t>იატაკები</t>
  </si>
  <si>
    <t>ლამინატის იატაკის მოწყობა საფენზე პლინტუსით</t>
  </si>
  <si>
    <t>კგ</t>
  </si>
  <si>
    <t>იატაკის მოწყობა კაფელით</t>
  </si>
  <si>
    <t>შიდა მოპირკეთება</t>
  </si>
  <si>
    <t>შიდა კედლების შეღებვა წყალემულსიით</t>
  </si>
  <si>
    <t>ლ</t>
  </si>
  <si>
    <t>სანტექნიკური სამუშაოები მოწყობილობების მონტაჟით</t>
  </si>
  <si>
    <t>უნიტაზი ჩამრეცხი ავზით</t>
  </si>
  <si>
    <t>სამზარეულოს ნიჟარა შერევით</t>
  </si>
  <si>
    <t>ხელსაბანი შემრევით</t>
  </si>
  <si>
    <t>შხაპკაბინის პადონი შემრევით</t>
  </si>
  <si>
    <t>ჭერის სანათი</t>
  </si>
  <si>
    <t>კედლის ბრა</t>
  </si>
  <si>
    <t>ლუმინისცირებული სანათი</t>
  </si>
  <si>
    <t>წერტილოვანი სანათი</t>
  </si>
  <si>
    <t>როზეტი დამიწების კონტაქტით</t>
  </si>
  <si>
    <t>ჩამრთველი 1 კონტაქტიანი</t>
  </si>
  <si>
    <t>ჩამრთველი 2 კონტაქტიანი</t>
  </si>
  <si>
    <t>კვ.მ</t>
  </si>
  <si>
    <t>მ3</t>
  </si>
  <si>
    <t xml:space="preserve"> კვ.მ</t>
  </si>
  <si>
    <t xml:space="preserve">კვ.მ </t>
  </si>
  <si>
    <t xml:space="preserve">კვმ </t>
  </si>
  <si>
    <t xml:space="preserve"> ლარი</t>
  </si>
  <si>
    <t>ტონა</t>
  </si>
  <si>
    <t>ტნ</t>
  </si>
  <si>
    <t>კუბ.მ</t>
  </si>
  <si>
    <t>კუბმ</t>
  </si>
  <si>
    <t>არმატურა</t>
  </si>
  <si>
    <t>ა, ბ, გ და დ კორპუსების სამშენებლო სამუშაოები ნულოვან ნიშნულამდე</t>
  </si>
  <si>
    <t>გრუნტის ტანსპორტირება 5,0 კმ.-მდე მანძილზე</t>
  </si>
  <si>
    <t xml:space="preserve">ზეძირკვლის, გარე კიბისა და პანდუსის კედლების მოპირკეთება დეკორატიული ბუნებრივის იმიტაციის ფლეთილი ქვით </t>
  </si>
  <si>
    <t>გრძ.მ</t>
  </si>
  <si>
    <t>ქვაბულის ძირის მოსწორება და დატკეპნა</t>
  </si>
  <si>
    <t xml:space="preserve">გრანიტის (გრანიტის ფილა სისქით 3 სმ) პლინთუსების მოწყობა </t>
  </si>
  <si>
    <t>თხრილში გრუნტის დამუშავება 0.5 ჩამჩის ტევადობის ექსკოვატორით ავტოთვითმცლელებზე დატვირთვით</t>
  </si>
  <si>
    <t xml:space="preserve">ქვიშა-ხრეშოვანი ნარევის ბალიშის მოწყობა </t>
  </si>
  <si>
    <t>ქვიშა-ხრეშოვანი ნარევის ფენა-ფენა დატკეპნა პნევმოსატკეპნით</t>
  </si>
  <si>
    <t xml:space="preserve">იატაკის ბეტონის მომზადების ქვეშ ქვიშა-ხრეშოვანი ნარევის მოწყობა </t>
  </si>
  <si>
    <t>ზეძირკვლისა და კიბისა და პანდუსის კედლების შებათქაშება ქვიშა-ცემენტის ხსნარით</t>
  </si>
  <si>
    <t>გარე მთავარი კიბის საფეხურების და პანდუსის მოპირკეთება თერმულად დამუშავებული ხაოიანი ბუნებრივი გრანიტის ფილებით სისქით 3 სმ</t>
  </si>
  <si>
    <t>სახარჯთაღრიცხვო ღირებულება ა კორპუსი</t>
  </si>
  <si>
    <t>სახარჯთაღრიცხვო ღირებულება ბ კორპუსი</t>
  </si>
  <si>
    <t>სახარჯთაღრიცხვო ღირებულება გ კორპუსი</t>
  </si>
  <si>
    <t>სახარჯთაღრიცხვო ღირებულება დ კორპუსი</t>
  </si>
  <si>
    <t xml:space="preserve">იატაკის ბეტონის მომზადების, გარე კიბისა და პანდუსის არმირება (დ-8 ა_III კლასი ბიჯით 150*150 მმ) </t>
  </si>
  <si>
    <t>ხარჯთაღრიცხვა #1 (2, 3, 4)/1</t>
  </si>
  <si>
    <t>საქსოვი მავთული</t>
  </si>
  <si>
    <r>
      <t xml:space="preserve">საძირკვლის ფილის ქვეშ მონოლითური ბეტონის მომზადების მოწყობა </t>
    </r>
    <r>
      <rPr>
        <sz val="12"/>
        <rFont val="Times New Roman"/>
        <family val="1"/>
      </rPr>
      <t>B-1</t>
    </r>
    <r>
      <rPr>
        <sz val="12"/>
        <rFont val="LitNusx"/>
        <family val="0"/>
      </rPr>
      <t>0 კლასის ბეტონითY</t>
    </r>
  </si>
  <si>
    <r>
      <t xml:space="preserve">მონოლითური რკ.ბეტონის საძირკვლის ფილისა და ზეძირკვლის მოწყობა </t>
    </r>
    <r>
      <rPr>
        <sz val="12"/>
        <rFont val="Times New Roman"/>
        <family val="1"/>
      </rPr>
      <t>B-25</t>
    </r>
    <r>
      <rPr>
        <sz val="12"/>
        <rFont val="LitNusx"/>
        <family val="0"/>
      </rPr>
      <t xml:space="preserve"> კლასის ბეტონით </t>
    </r>
  </si>
  <si>
    <r>
      <t xml:space="preserve">არმირებული ბეტონის იატაკის ფილის, გარე კიბისა და პანდუსის მოწყობა </t>
    </r>
    <r>
      <rPr>
        <sz val="12"/>
        <rFont val="Times New Roman"/>
        <family val="1"/>
      </rPr>
      <t>B-20</t>
    </r>
    <r>
      <rPr>
        <sz val="12"/>
        <rFont val="LitNusx"/>
        <family val="0"/>
      </rPr>
      <t xml:space="preserve"> კლასის ბეტონით </t>
    </r>
  </si>
  <si>
    <t>გარე კიბეზე და პანდუსზე მილკვადრატებით შედგენილი ლითონის მოაჯირების მოწყობა და შეღებვა</t>
  </si>
  <si>
    <t>არმატურის ნაკეთობა</t>
  </si>
  <si>
    <t>საპროექტო ნიშნულამდე გრუნტის საბოლოო დამუშავება ხელით, მისი თხრილის ფერდოებზე მიყრით</t>
  </si>
  <si>
    <t>სამუშაოს დასახელება</t>
  </si>
  <si>
    <t>განზომილების ერთეული, რაოდენობა</t>
  </si>
  <si>
    <t>ერთეულის ფასი (ლარი)</t>
  </si>
  <si>
    <t>ჯამი (ლარი)</t>
  </si>
  <si>
    <t>ჯამი</t>
  </si>
  <si>
    <r>
      <t>მ</t>
    </r>
    <r>
      <rPr>
        <vertAlign val="superscript"/>
        <sz val="12"/>
        <rFont val="Times New Roman"/>
        <family val="1"/>
      </rPr>
      <t>2</t>
    </r>
  </si>
  <si>
    <r>
      <t>ც</t>
    </r>
    <r>
      <rPr>
        <sz val="12"/>
        <rFont val="Times New Roman"/>
        <family val="1"/>
      </rPr>
      <t>.</t>
    </r>
  </si>
  <si>
    <r>
      <t>ანკერი</t>
    </r>
    <r>
      <rPr>
        <sz val="12"/>
        <rFont val="Times New Roman"/>
        <family val="1"/>
      </rPr>
      <t xml:space="preserve"> </t>
    </r>
  </si>
  <si>
    <r>
      <t xml:space="preserve">თვითმჭრელი </t>
    </r>
    <r>
      <rPr>
        <sz val="12"/>
        <rFont val="Times New Roman"/>
        <family val="1"/>
      </rPr>
      <t>4,2х17</t>
    </r>
  </si>
  <si>
    <r>
      <t xml:space="preserve">თვითმჭრელი </t>
    </r>
    <r>
      <rPr>
        <sz val="12"/>
        <rFont val="Times New Roman"/>
        <family val="1"/>
      </rPr>
      <t>5,5х25</t>
    </r>
  </si>
  <si>
    <r>
      <t xml:space="preserve">თვითმჭრელი </t>
    </r>
    <r>
      <rPr>
        <sz val="12"/>
        <rFont val="Times New Roman"/>
        <family val="1"/>
      </rPr>
      <t>4,8х19</t>
    </r>
  </si>
  <si>
    <r>
      <t>სართულებშორისი გადახურვის მოწყობა (პროფფენილი,ბადე</t>
    </r>
    <r>
      <rPr>
        <sz val="12"/>
        <rFont val="Times New Roman"/>
        <family val="1"/>
      </rPr>
      <t xml:space="preserve"> 100х100, </t>
    </r>
    <r>
      <rPr>
        <sz val="12"/>
        <rFont val="Sylfaen"/>
        <family val="1"/>
      </rPr>
      <t>პოლისტიროლბეტონი)</t>
    </r>
  </si>
  <si>
    <r>
      <t>მ</t>
    </r>
    <r>
      <rPr>
        <vertAlign val="superscript"/>
        <sz val="12"/>
        <rFont val="Times New Roman"/>
        <family val="1"/>
      </rPr>
      <t>3</t>
    </r>
  </si>
  <si>
    <r>
      <t xml:space="preserve">სახურავის </t>
    </r>
    <r>
      <rPr>
        <sz val="12"/>
        <color indexed="8"/>
        <rFont val="Sylfaen"/>
        <family val="1"/>
      </rPr>
      <t>მოლარტყვა</t>
    </r>
  </si>
  <si>
    <r>
      <t>გრძ</t>
    </r>
    <r>
      <rPr>
        <sz val="12"/>
        <rFont val="Times New Roman"/>
        <family val="1"/>
      </rPr>
      <t>.</t>
    </r>
    <r>
      <rPr>
        <sz val="12"/>
        <rFont val="Sylfaen"/>
        <family val="1"/>
      </rPr>
      <t>მ</t>
    </r>
  </si>
  <si>
    <r>
      <t>ქარსაწინააღმდეგო</t>
    </r>
    <r>
      <rPr>
        <sz val="12"/>
        <rFont val="Times New Roman"/>
        <family val="1"/>
      </rPr>
      <t xml:space="preserve"> </t>
    </r>
    <r>
      <rPr>
        <sz val="12"/>
        <rFont val="Sylfaen"/>
        <family val="1"/>
      </rPr>
      <t>მემბრანა</t>
    </r>
  </si>
  <si>
    <r>
      <t xml:space="preserve">ფასადის </t>
    </r>
    <r>
      <rPr>
        <sz val="12"/>
        <color indexed="8"/>
        <rFont val="Sylfaen"/>
        <family val="1"/>
      </rPr>
      <t>მოლარტყვა</t>
    </r>
  </si>
  <si>
    <r>
      <t>ორთქლსაწინააღმდეგო მემბრანა</t>
    </r>
    <r>
      <rPr>
        <sz val="12"/>
        <rFont val="Times New Roman"/>
        <family val="1"/>
      </rPr>
      <t xml:space="preserve"> </t>
    </r>
  </si>
  <si>
    <r>
      <t>თაბაშირმუყაოს ფილები</t>
    </r>
    <r>
      <rPr>
        <sz val="12"/>
        <rFont val="Times New Roman"/>
        <family val="1"/>
      </rPr>
      <t xml:space="preserve"> </t>
    </r>
  </si>
  <si>
    <r>
      <t>თვითმჭრელები</t>
    </r>
    <r>
      <rPr>
        <sz val="12"/>
        <rFont val="Times New Roman"/>
        <family val="1"/>
      </rPr>
      <t xml:space="preserve"> 3,5х25</t>
    </r>
  </si>
  <si>
    <r>
      <t>არსებული კიბის უჯრედში მონ. რ/ბ ფილის მოწყობა</t>
    </r>
    <r>
      <rPr>
        <sz val="12"/>
        <rFont val="Times New Roman"/>
        <family val="1"/>
      </rPr>
      <t xml:space="preserve"> </t>
    </r>
  </si>
  <si>
    <r>
      <t>არმატურა</t>
    </r>
    <r>
      <rPr>
        <sz val="12"/>
        <rFont val="Times New Roman"/>
        <family val="1"/>
      </rPr>
      <t xml:space="preserve"> </t>
    </r>
    <r>
      <rPr>
        <sz val="12"/>
        <rFont val="Sylfaen"/>
        <family val="1"/>
      </rPr>
      <t>ა</t>
    </r>
    <r>
      <rPr>
        <sz val="12"/>
        <rFont val="Times New Roman"/>
        <family val="1"/>
      </rPr>
      <t xml:space="preserve">-III </t>
    </r>
    <r>
      <rPr>
        <sz val="12"/>
        <rFont val="Sylfaen"/>
        <family val="1"/>
      </rPr>
      <t>კ</t>
    </r>
    <r>
      <rPr>
        <sz val="12"/>
        <rFont val="Times New Roman"/>
        <family val="1"/>
      </rPr>
      <t>=1,05</t>
    </r>
  </si>
  <si>
    <r>
      <t>ბეტონი</t>
    </r>
    <r>
      <rPr>
        <sz val="12"/>
        <rFont val="Times New Roman"/>
        <family val="1"/>
      </rPr>
      <t xml:space="preserve"> В 15</t>
    </r>
  </si>
  <si>
    <r>
      <t>მ</t>
    </r>
    <r>
      <rPr>
        <sz val="12"/>
        <rFont val="Times New Roman"/>
        <family val="1"/>
      </rPr>
      <t>2</t>
    </r>
  </si>
  <si>
    <r>
      <t>გრძ</t>
    </r>
    <r>
      <rPr>
        <sz val="12"/>
        <rFont val="Times New Roman"/>
        <family val="1"/>
      </rPr>
      <t>.</t>
    </r>
    <r>
      <rPr>
        <sz val="12"/>
        <rFont val="Sylfaen"/>
        <family val="1"/>
      </rPr>
      <t>მ</t>
    </r>
    <r>
      <rPr>
        <sz val="12"/>
        <rFont val="Times New Roman"/>
        <family val="1"/>
      </rPr>
      <t>.</t>
    </r>
  </si>
  <si>
    <r>
      <t>თეთრი ფერის ერთფრთიანი მეტალოპლასტმასის კარების მონტაჟი</t>
    </r>
    <r>
      <rPr>
        <sz val="12"/>
        <rFont val="Times New Roman"/>
        <family val="1"/>
      </rPr>
      <t xml:space="preserve"> </t>
    </r>
  </si>
  <si>
    <r>
      <t>ერთ</t>
    </r>
    <r>
      <rPr>
        <sz val="12"/>
        <color indexed="8"/>
        <rFont val="Sylfaen"/>
        <family val="1"/>
      </rPr>
      <t>საგდულიანი კარი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MDF </t>
    </r>
  </si>
  <si>
    <r>
      <t>ორსაგდულიანი კარი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MDF</t>
    </r>
    <r>
      <rPr>
        <sz val="12"/>
        <color indexed="10"/>
        <rFont val="Times New Roman"/>
        <family val="1"/>
      </rPr>
      <t xml:space="preserve"> </t>
    </r>
  </si>
  <si>
    <r>
      <t>ლითონის</t>
    </r>
    <r>
      <rPr>
        <sz val="12"/>
        <rFont val="Times New Roman"/>
        <family val="1"/>
      </rPr>
      <t xml:space="preserve"> </t>
    </r>
    <r>
      <rPr>
        <sz val="12"/>
        <rFont val="Sylfaen"/>
        <family val="1"/>
      </rPr>
      <t xml:space="preserve">ერთფრთიანი კარები შუშით </t>
    </r>
  </si>
  <si>
    <r>
      <t>იატაკები</t>
    </r>
    <r>
      <rPr>
        <b/>
        <sz val="12"/>
        <rFont val="Times New Roman"/>
        <family val="1"/>
      </rPr>
      <t xml:space="preserve"> (</t>
    </r>
    <r>
      <rPr>
        <b/>
        <sz val="12"/>
        <rFont val="Sylfaen"/>
        <family val="1"/>
      </rPr>
      <t>ლამინატი</t>
    </r>
    <r>
      <rPr>
        <b/>
        <sz val="12"/>
        <rFont val="Times New Roman"/>
        <family val="1"/>
      </rPr>
      <t>)</t>
    </r>
  </si>
  <si>
    <r>
      <t>იატაკების ქვეშ ქვიშა-ცემენტის მოჭიმვა სისქით</t>
    </r>
    <r>
      <rPr>
        <sz val="12"/>
        <rFont val="Times New Roman"/>
        <family val="1"/>
      </rPr>
      <t xml:space="preserve"> 50 </t>
    </r>
    <r>
      <rPr>
        <sz val="12"/>
        <rFont val="Sylfaen"/>
        <family val="1"/>
      </rPr>
      <t>მმ</t>
    </r>
  </si>
  <si>
    <r>
      <t>ქვიშა-ცემენტის ხსნარი მ</t>
    </r>
    <r>
      <rPr>
        <sz val="12"/>
        <rFont val="Times New Roman"/>
        <family val="1"/>
      </rPr>
      <t>-100</t>
    </r>
  </si>
  <si>
    <r>
      <t>-</t>
    </r>
    <r>
      <rPr>
        <sz val="12"/>
        <rFont val="Sylfaen"/>
        <family val="1"/>
      </rPr>
      <t>ქვიშა</t>
    </r>
  </si>
  <si>
    <r>
      <t>-</t>
    </r>
    <r>
      <rPr>
        <sz val="12"/>
        <rFont val="Sylfaen"/>
        <family val="1"/>
      </rPr>
      <t>ცემენტი</t>
    </r>
    <r>
      <rPr>
        <sz val="12"/>
        <rFont val="Times New Roman"/>
        <family val="1"/>
      </rPr>
      <t xml:space="preserve"> </t>
    </r>
    <r>
      <rPr>
        <sz val="12"/>
        <rFont val="Sylfaen"/>
        <family val="1"/>
      </rPr>
      <t>მ</t>
    </r>
    <r>
      <rPr>
        <sz val="12"/>
        <rFont val="Times New Roman"/>
        <family val="1"/>
      </rPr>
      <t>400</t>
    </r>
  </si>
  <si>
    <r>
      <t xml:space="preserve">- </t>
    </r>
    <r>
      <rPr>
        <sz val="12"/>
        <rFont val="Sylfaen"/>
        <family val="1"/>
      </rPr>
      <t>პლინტუსი</t>
    </r>
  </si>
  <si>
    <r>
      <t xml:space="preserve">- </t>
    </r>
    <r>
      <rPr>
        <sz val="12"/>
        <rFont val="Sylfaen"/>
        <family val="1"/>
      </rPr>
      <t>წყალემულსია</t>
    </r>
  </si>
  <si>
    <r>
      <t>-</t>
    </r>
    <r>
      <rPr>
        <sz val="12"/>
        <rFont val="Sylfaen"/>
        <family val="1"/>
      </rPr>
      <t>გრუნტი</t>
    </r>
  </si>
  <si>
    <r>
      <t>-</t>
    </r>
    <r>
      <rPr>
        <sz val="12"/>
        <rFont val="Sylfaen"/>
        <family val="1"/>
      </rPr>
      <t>პიგმენტი</t>
    </r>
  </si>
  <si>
    <r>
      <t xml:space="preserve">- </t>
    </r>
    <r>
      <rPr>
        <sz val="12"/>
        <rFont val="Sylfaen"/>
        <family val="1"/>
      </rPr>
      <t>ზუმფარა სიგანე</t>
    </r>
    <r>
      <rPr>
        <sz val="12"/>
        <rFont val="Times New Roman"/>
        <family val="1"/>
      </rPr>
      <t xml:space="preserve"> 25</t>
    </r>
    <r>
      <rPr>
        <sz val="12"/>
        <rFont val="Sylfaen"/>
        <family val="1"/>
      </rPr>
      <t>სმ</t>
    </r>
    <r>
      <rPr>
        <sz val="12"/>
        <rFont val="Times New Roman"/>
        <family val="1"/>
      </rPr>
      <t>.</t>
    </r>
  </si>
  <si>
    <r>
      <t>ჭერის შეღებვა</t>
    </r>
    <r>
      <rPr>
        <sz val="12"/>
        <rFont val="Times New Roman"/>
        <family val="1"/>
      </rPr>
      <t xml:space="preserve"> </t>
    </r>
    <r>
      <rPr>
        <sz val="12"/>
        <rFont val="Sylfaen"/>
        <family val="1"/>
      </rPr>
      <t>წყალემულსიით</t>
    </r>
  </si>
  <si>
    <t xml:space="preserve">თეთრი ფერის მეტალოპლასტმასის ფანჯრების მონტაჟი </t>
  </si>
  <si>
    <t xml:space="preserve">ლითონის ორფრთიანი კარები შუშით </t>
  </si>
  <si>
    <t>იატაკები (კაფელი)</t>
  </si>
  <si>
    <t>ა, ბ, გ და დ კორპუსების სამშენებლო სამუშაოები ნულოვან ნიშნულს ზემოთ</t>
  </si>
  <si>
    <t>ლოკალური ხარჯთაღრიცხვა #1(2, 3, 4)/2</t>
  </si>
  <si>
    <r>
      <t xml:space="preserve">ცელულოზის მათბუნებელი </t>
    </r>
    <r>
      <rPr>
        <sz val="12"/>
        <rFont val="ტიმეს ნ"/>
        <family val="0"/>
      </rPr>
      <t>ECOVATA</t>
    </r>
  </si>
  <si>
    <r>
      <t xml:space="preserve">ცელულოზის მათბუნებელი </t>
    </r>
    <r>
      <rPr>
        <sz val="12"/>
        <rFont val="Times New Roman"/>
        <family val="1"/>
      </rPr>
      <t>ECOVATA</t>
    </r>
  </si>
  <si>
    <r>
      <t xml:space="preserve">ფასადის ქვა </t>
    </r>
    <r>
      <rPr>
        <sz val="12"/>
        <rFont val="Times New Roman"/>
        <family val="1"/>
      </rPr>
      <t>ECOROCK</t>
    </r>
  </si>
  <si>
    <r>
      <t xml:space="preserve">დათბუნება </t>
    </r>
    <r>
      <rPr>
        <sz val="12"/>
        <rFont val="Times New Roman"/>
        <family val="1"/>
      </rPr>
      <t xml:space="preserve">ECOVATA </t>
    </r>
  </si>
  <si>
    <t>ფითხი ABS</t>
  </si>
  <si>
    <r>
      <t xml:space="preserve">მილი კანალიზაციის პლასტმასის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100</t>
    </r>
  </si>
  <si>
    <r>
      <t xml:space="preserve">მილი კანალიზაციის პლასტმასის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150</t>
    </r>
  </si>
  <si>
    <r>
      <t xml:space="preserve">ჯვარედი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100X100</t>
    </r>
  </si>
  <si>
    <r>
      <t xml:space="preserve">სამკაპი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100X100</t>
    </r>
  </si>
  <si>
    <r>
      <t xml:space="preserve">სამკაპი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100X130</t>
    </r>
  </si>
  <si>
    <r>
      <t xml:space="preserve">გადამყვანი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100X50</t>
    </r>
  </si>
  <si>
    <r>
      <t xml:space="preserve">მილი წყალსადენის პლასტმასის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32</t>
    </r>
  </si>
  <si>
    <r>
      <t xml:space="preserve">მილი წყალსადენის პლასტმასის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25</t>
    </r>
  </si>
  <si>
    <r>
      <t xml:space="preserve">მილი წყალსადენის პლასტმასის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20</t>
    </r>
  </si>
  <si>
    <r>
      <t xml:space="preserve">სამკაპი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32X32</t>
    </r>
  </si>
  <si>
    <r>
      <t xml:space="preserve">სამკაპი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32X25</t>
    </r>
  </si>
  <si>
    <r>
      <t xml:space="preserve">სამკაპი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25X25</t>
    </r>
  </si>
  <si>
    <r>
      <t xml:space="preserve">სამკაპი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25X20</t>
    </r>
  </si>
  <si>
    <r>
      <t xml:space="preserve">სამკაპი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20X20</t>
    </r>
  </si>
  <si>
    <r>
      <t xml:space="preserve">გადამყვანი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32X25</t>
    </r>
  </si>
  <si>
    <r>
      <t xml:space="preserve">გადამყვანი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25X20</t>
    </r>
  </si>
  <si>
    <r>
      <t xml:space="preserve">ქურო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32</t>
    </r>
  </si>
  <si>
    <r>
      <t xml:space="preserve">ქურო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25</t>
    </r>
  </si>
  <si>
    <r>
      <t xml:space="preserve">ქურო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20</t>
    </r>
  </si>
  <si>
    <r>
      <t xml:space="preserve">ვენტილი </t>
    </r>
    <r>
      <rPr>
        <sz val="12"/>
        <color indexed="63"/>
        <rFont val="Arial"/>
        <family val="2"/>
      </rPr>
      <t>Ø</t>
    </r>
    <r>
      <rPr>
        <sz val="12"/>
        <color indexed="63"/>
        <rFont val="Sylfaen"/>
        <family val="1"/>
      </rPr>
      <t xml:space="preserve"> 32</t>
    </r>
  </si>
  <si>
    <t>ა, ბ, გ და დ კორპუსების წყალსადენისა და კანალიზაციის ქსელების მოწყობა</t>
  </si>
  <si>
    <t>ლოკალური ხარჯთაღრიცხვა #1(2, 3, 4)/3</t>
  </si>
  <si>
    <r>
      <t xml:space="preserve">სადენი </t>
    </r>
    <r>
      <rPr>
        <sz val="12"/>
        <rFont val="Times New Roman"/>
        <family val="1"/>
      </rPr>
      <t>3х95+1х50</t>
    </r>
  </si>
  <si>
    <r>
      <t xml:space="preserve">სადენი </t>
    </r>
    <r>
      <rPr>
        <sz val="12"/>
        <rFont val="Times New Roman"/>
        <family val="1"/>
      </rPr>
      <t>1х10+1х6,0</t>
    </r>
  </si>
  <si>
    <r>
      <t xml:space="preserve">სადენი </t>
    </r>
    <r>
      <rPr>
        <sz val="12"/>
        <rFont val="Times New Roman"/>
        <family val="1"/>
      </rPr>
      <t>3х4,0</t>
    </r>
  </si>
  <si>
    <r>
      <t xml:space="preserve">სადენი </t>
    </r>
    <r>
      <rPr>
        <sz val="12"/>
        <rFont val="Times New Roman"/>
        <family val="1"/>
      </rPr>
      <t>3х2,5</t>
    </r>
  </si>
  <si>
    <r>
      <t xml:space="preserve">სადენი </t>
    </r>
    <r>
      <rPr>
        <sz val="12"/>
        <rFont val="Times New Roman"/>
        <family val="1"/>
      </rPr>
      <t>3х1,5</t>
    </r>
  </si>
  <si>
    <r>
      <t>სადენი</t>
    </r>
    <r>
      <rPr>
        <sz val="12"/>
        <rFont val="Times New Roman"/>
        <family val="1"/>
      </rPr>
      <t xml:space="preserve"> 2х2,5</t>
    </r>
  </si>
  <si>
    <r>
      <t>სადენი</t>
    </r>
    <r>
      <rPr>
        <sz val="12"/>
        <rFont val="Times New Roman"/>
        <family val="1"/>
      </rPr>
      <t xml:space="preserve"> 2х1,5</t>
    </r>
  </si>
  <si>
    <t>ა, ბ, გ და დ კორპუსების ელექტროსამონტაჟო სამუშაოები</t>
  </si>
  <si>
    <t>ხარჯთაღრიცხვა #1(2, 3, 4)/4</t>
  </si>
  <si>
    <t xml:space="preserve">ბეტონის დეკორატიული საგზაო ფილების, სისქით 8 სმ, დაგება ცემენტ-ქვიშის 5 სმ სისქის ნარევზე </t>
  </si>
  <si>
    <t>ცემენტ-ქვიშის ნარევი</t>
  </si>
  <si>
    <t>მ.შ. ა) ცემენტი მ-400</t>
  </si>
  <si>
    <t>გრუნტის გატანა 10 კმ მანძილამდე</t>
  </si>
  <si>
    <t>ტერიტორიის საფარის საფუძველის ქვედა ფენის მოწყობა ბალასტით, სისქით 75 სმ და დატკეპნა</t>
  </si>
  <si>
    <t>ტერიტორიის საფარის საფუძველის ქვედა ფენის მოწყობა 5-8 მმ ფრაქციის ღორღით, სისქით 22 სმ და დატკეპნა</t>
  </si>
  <si>
    <t>გეოტექსტილის ფენის მოწყობა</t>
  </si>
  <si>
    <t>საგზაო ბეტონის ბორდიურების მოწყობა 150*300 მმ</t>
  </si>
  <si>
    <t>ტროტუარის ბეტონის ბორდიურების მოწყობა 80*200 მმ</t>
  </si>
  <si>
    <t xml:space="preserve">შენობების ირგვლივ შემონაკირწყლზე ბეტონის დეკორატიული ტროტუარის ფილების, სისქით 5 სმ, დაგება ცემენტ-ქვიშის 5 სმ სისქის ნარევზე </t>
  </si>
  <si>
    <t>III კატეგორიის გრუნტის მოჭრა-დამუშავება სისქით 1,1 მ და დატვირთვა ავტოთვითმცლელზე ექსკავატორით მუხლუხა სვლაზე, ჩამჩის ტევადობით 1,25÷1,5 კუბ.მ</t>
  </si>
  <si>
    <t>ჯ ა მ ი:</t>
  </si>
  <si>
    <t>ბ) ქვიშა 3-5</t>
  </si>
  <si>
    <t>ხარჯთაღრიცხვა #5</t>
  </si>
  <si>
    <t>ღირებულება -- ლარი</t>
  </si>
  <si>
    <t xml:space="preserve">დ კორპუსის მშენებლობა </t>
  </si>
  <si>
    <t>სამშენებლო სამუშაოები ნულოვან ნიშნულამდე</t>
  </si>
  <si>
    <t>სამშენებლო სამუშაოები ნულოვან ნიშნულს ზემოთ</t>
  </si>
  <si>
    <t>ელექტროსამონტაჟო სამუშაოები</t>
  </si>
  <si>
    <t>წყალმომარაგება და კანალიზაცია</t>
  </si>
  <si>
    <t>საობიექტო ხარჯთაღრიცხვა #4</t>
  </si>
  <si>
    <t>სახარჯთაღრიცხვო ნომერი</t>
  </si>
  <si>
    <t>სამუშაოს და ხარჯების დასახელება</t>
  </si>
  <si>
    <t>ხარჯთაღრიცხვა #4/1</t>
  </si>
  <si>
    <t>ხარჯთაღრიცხვა #4/2</t>
  </si>
  <si>
    <t>ხარჯთაღრიცხვა #4/3</t>
  </si>
  <si>
    <t>ხარჯთაღრიცხვა #4/4</t>
  </si>
  <si>
    <t>საობიექტო ხარჯთაღრიცხვა #1</t>
  </si>
  <si>
    <t xml:space="preserve">ა კორპუსის მშენებლობა </t>
  </si>
  <si>
    <t>საობიექტო ხარჯთაღრიცხვა #2</t>
  </si>
  <si>
    <t xml:space="preserve">ბ კორპუსის მშენებლობა </t>
  </si>
  <si>
    <t>საობიექტო ხარჯთაღრიცხვა #3</t>
  </si>
  <si>
    <t xml:space="preserve">გ კორპუსის მშენებლობა </t>
  </si>
  <si>
    <t>რეზერვი გაუთვალიწინებელ სამუშაოებზე (დამკვეთის განკარგულებაში) 1%</t>
  </si>
  <si>
    <t>დამატებითი ღირებულების გადასახადი 18%</t>
  </si>
  <si>
    <t>მშენებლობის ღირებულების ნაკრები სახარჯთაღრიცხვო ანგარიში</t>
  </si>
  <si>
    <t>ხარჯთაღრიცხვის დასახელება და ნომერი</t>
  </si>
  <si>
    <t>ობიექტის, სამუშაოების და ხარჯების დასახელება</t>
  </si>
  <si>
    <t>საობიექტო ხარჯთ. #1</t>
  </si>
  <si>
    <t>საობიექტო ხარჯთ. #2</t>
  </si>
  <si>
    <t>საობიექტო ხარჯთ. #3</t>
  </si>
  <si>
    <t>საობიექტო ხარჯთ. #4</t>
  </si>
  <si>
    <t>ჯ ა მ ი: თავი _ I</t>
  </si>
  <si>
    <t xml:space="preserve"> ჯ ა მ ი:</t>
  </si>
  <si>
    <t xml:space="preserve">სულ ნაკრები სახარჯთაღრიცხვო ღირებულება </t>
  </si>
  <si>
    <t>სახარჯთაღრიცხვო ღირებულება                                  ა კორპუსი</t>
  </si>
  <si>
    <t>სახარჯთაღრიცხვო ღირებულება                                  ბ კორპუსი</t>
  </si>
  <si>
    <t>სახარჯთაღრიცხვო ღირებულება                                  გ კორპუსი</t>
  </si>
  <si>
    <t>სახარჯთაღრიცხვო ღირებულება                                 დ კორპუსი</t>
  </si>
  <si>
    <t>სახარჯთაღრიცხვო ღირებულება                              ა კორპუსი</t>
  </si>
  <si>
    <t>სახარჯთაღრიცხვო ღირებულება                              ბ კორპუსი</t>
  </si>
  <si>
    <t>სახარჯთაღრიცხვო ღირებულება                              გ კორპუსი</t>
  </si>
  <si>
    <t>სახარჯთაღრიცხვო ღირებულება                             დ კორპუსი</t>
  </si>
  <si>
    <t>სახარჯთაღრიცხვო ღირებულება                                კორპუსი</t>
  </si>
  <si>
    <t>სახარჯთაღრიცხვო ღირებულება _ ლარი</t>
  </si>
</sst>
</file>

<file path=xl/styles.xml><?xml version="1.0" encoding="utf-8"?>
<styleSheet xmlns="http://schemas.openxmlformats.org/spreadsheetml/2006/main">
  <numFmts count="5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  <numFmt numFmtId="185" formatCode="[$-FC19]d\ mmmm\ yyyy\ &quot;г.&quot;"/>
    <numFmt numFmtId="186" formatCode="0.0000000"/>
    <numFmt numFmtId="187" formatCode="_-* #,##0.00_l_-;\-* #,##0.00_l_-;_-* &quot;-&quot;??_l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00"/>
    <numFmt numFmtId="194" formatCode="#,##0.0"/>
    <numFmt numFmtId="195" formatCode="0.0%"/>
    <numFmt numFmtId="196" formatCode="#,##0.000"/>
    <numFmt numFmtId="197" formatCode="#,##0.0000"/>
    <numFmt numFmtId="198" formatCode="#,##0.00000"/>
    <numFmt numFmtId="199" formatCode="#,##0.000000"/>
    <numFmt numFmtId="200" formatCode="0.000%"/>
    <numFmt numFmtId="201" formatCode="0.0000%"/>
    <numFmt numFmtId="202" formatCode="0.00000%"/>
    <numFmt numFmtId="203" formatCode="0.000000%"/>
    <numFmt numFmtId="204" formatCode="#,##0.00&quot;р.&quot;"/>
    <numFmt numFmtId="205" formatCode="#,##0.00_р_."/>
    <numFmt numFmtId="206" formatCode="_(* #,##0.000_);_(* \(#,##0.000\);_(* &quot;-&quot;??_);_(@_)"/>
    <numFmt numFmtId="207" formatCode="#,##0_ ;\-#,##0\ "/>
    <numFmt numFmtId="208" formatCode="_(* #,##0.0_);_(* \(#,##0.0\);_(* &quot;-&quot;??_);_(@_)"/>
    <numFmt numFmtId="209" formatCode="_-* #,##0.000_р_._-;\-* #,##0.000_р_._-;_-* &quot;-&quot;??_р_._-;_-@_-"/>
    <numFmt numFmtId="210" formatCode="#,##0.000_ ;\-#,##0.000\ "/>
    <numFmt numFmtId="211" formatCode="_(* #,##0_);_(* \(#,##0\);_(* &quot;-&quot;??_);_(@_)"/>
  </numFmts>
  <fonts count="74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4"/>
      <name val="AcadNusx"/>
      <family val="0"/>
    </font>
    <font>
      <b/>
      <sz val="11"/>
      <name val="AcadNusx"/>
      <family val="0"/>
    </font>
    <font>
      <sz val="10"/>
      <name val="Acad Nusx Geo"/>
      <family val="2"/>
    </font>
    <font>
      <sz val="12"/>
      <name val="Sylfaen"/>
      <family val="1"/>
    </font>
    <font>
      <b/>
      <sz val="10"/>
      <name val="LitNusx"/>
      <family val="0"/>
    </font>
    <font>
      <sz val="11"/>
      <color indexed="10"/>
      <name val="LitNusx"/>
      <family val="0"/>
    </font>
    <font>
      <sz val="10"/>
      <color indexed="10"/>
      <name val="LitNusx"/>
      <family val="0"/>
    </font>
    <font>
      <sz val="11"/>
      <name val="LitNusx"/>
      <family val="0"/>
    </font>
    <font>
      <sz val="10"/>
      <name val="LitNusx"/>
      <family val="0"/>
    </font>
    <font>
      <b/>
      <sz val="12"/>
      <name val="LitNusx"/>
      <family val="0"/>
    </font>
    <font>
      <b/>
      <sz val="10"/>
      <color indexed="10"/>
      <name val="LitNusx"/>
      <family val="0"/>
    </font>
    <font>
      <sz val="10"/>
      <color indexed="14"/>
      <name val="LitNusx"/>
      <family val="0"/>
    </font>
    <font>
      <sz val="11"/>
      <color indexed="14"/>
      <name val="LitNusx"/>
      <family val="0"/>
    </font>
    <font>
      <sz val="12"/>
      <name val="LitNusx"/>
      <family val="0"/>
    </font>
    <font>
      <sz val="12"/>
      <name val="Times New Roman"/>
      <family val="1"/>
    </font>
    <font>
      <b/>
      <sz val="12"/>
      <name val="Sylfaen"/>
      <family val="1"/>
    </font>
    <font>
      <b/>
      <sz val="12"/>
      <name val="AcadNusx"/>
      <family val="0"/>
    </font>
    <font>
      <vertAlign val="superscript"/>
      <sz val="12"/>
      <name val="Times New Roman"/>
      <family val="1"/>
    </font>
    <font>
      <sz val="12"/>
      <color indexed="8"/>
      <name val="Sylfae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ტიმეს ნ"/>
      <family val="0"/>
    </font>
    <font>
      <sz val="12"/>
      <color indexed="63"/>
      <name val="Arial"/>
      <family val="2"/>
    </font>
    <font>
      <sz val="12"/>
      <color indexed="63"/>
      <name val="Sylfaen"/>
      <family val="1"/>
    </font>
    <font>
      <sz val="12"/>
      <name val="AcadMtavr"/>
      <family val="0"/>
    </font>
    <font>
      <b/>
      <sz val="12"/>
      <name val="AcadMtavr"/>
      <family val="0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cadNusx"/>
      <family val="0"/>
    </font>
    <font>
      <sz val="12"/>
      <color indexed="2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cadNusx"/>
      <family val="0"/>
    </font>
    <font>
      <sz val="12"/>
      <color rgb="FF80808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2" applyNumberFormat="0" applyAlignment="0" applyProtection="0"/>
    <xf numFmtId="0" fontId="59" fillId="24" borderId="1" applyNumberFormat="0" applyAlignment="0" applyProtection="0"/>
    <xf numFmtId="0" fontId="6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42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5" borderId="7" applyNumberFormat="0" applyAlignment="0" applyProtection="0"/>
    <xf numFmtId="0" fontId="7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29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30" borderId="11" xfId="0" applyNumberFormat="1" applyFont="1" applyFill="1" applyBorder="1" applyAlignment="1">
      <alignment horizontal="center" vertical="center" wrapText="1"/>
    </xf>
    <xf numFmtId="0" fontId="21" fillId="30" borderId="11" xfId="0" applyFont="1" applyFill="1" applyBorder="1" applyAlignment="1">
      <alignment horizontal="center" vertical="center" wrapText="1"/>
    </xf>
    <xf numFmtId="1" fontId="21" fillId="30" borderId="11" xfId="0" applyNumberFormat="1" applyFont="1" applyFill="1" applyBorder="1" applyAlignment="1">
      <alignment horizontal="center" vertical="center" wrapText="1"/>
    </xf>
    <xf numFmtId="194" fontId="21" fillId="30" borderId="11" xfId="0" applyNumberFormat="1" applyFont="1" applyFill="1" applyBorder="1" applyAlignment="1">
      <alignment horizontal="center" vertical="center" wrapText="1"/>
    </xf>
    <xf numFmtId="181" fontId="21" fillId="30" borderId="11" xfId="0" applyNumberFormat="1" applyFont="1" applyFill="1" applyBorder="1" applyAlignment="1">
      <alignment horizontal="center" vertical="center" wrapText="1"/>
    </xf>
    <xf numFmtId="0" fontId="21" fillId="30" borderId="11" xfId="0" applyFont="1" applyFill="1" applyBorder="1" applyAlignment="1">
      <alignment horizontal="center" vertical="center"/>
    </xf>
    <xf numFmtId="2" fontId="21" fillId="30" borderId="11" xfId="0" applyNumberFormat="1" applyFont="1" applyFill="1" applyBorder="1" applyAlignment="1">
      <alignment horizontal="center" vertical="center" wrapText="1"/>
    </xf>
    <xf numFmtId="180" fontId="21" fillId="30" borderId="11" xfId="0" applyNumberFormat="1" applyFont="1" applyFill="1" applyBorder="1" applyAlignment="1">
      <alignment horizontal="center" vertical="center" wrapText="1"/>
    </xf>
    <xf numFmtId="0" fontId="21" fillId="30" borderId="11" xfId="0" applyFont="1" applyFill="1" applyBorder="1" applyAlignment="1">
      <alignment horizontal="left" vertical="center" wrapText="1" indent="1"/>
    </xf>
    <xf numFmtId="1" fontId="17" fillId="30" borderId="0" xfId="0" applyNumberFormat="1" applyFont="1" applyFill="1" applyAlignment="1">
      <alignment horizontal="center" vertical="center" wrapText="1"/>
    </xf>
    <xf numFmtId="0" fontId="24" fillId="30" borderId="11" xfId="0" applyFont="1" applyFill="1" applyBorder="1" applyAlignment="1">
      <alignment horizontal="center" vertical="center" wrapText="1"/>
    </xf>
    <xf numFmtId="0" fontId="23" fillId="30" borderId="11" xfId="0" applyFont="1" applyFill="1" applyBorder="1" applyAlignment="1">
      <alignment horizontal="center" vertical="center" wrapText="1"/>
    </xf>
    <xf numFmtId="0" fontId="24" fillId="30" borderId="11" xfId="0" applyNumberFormat="1" applyFont="1" applyFill="1" applyBorder="1" applyAlignment="1">
      <alignment horizontal="center" vertical="center" wrapText="1"/>
    </xf>
    <xf numFmtId="0" fontId="17" fillId="30" borderId="0" xfId="0" applyFont="1" applyFill="1" applyAlignment="1">
      <alignment horizontal="center" vertical="center" wrapText="1"/>
    </xf>
    <xf numFmtId="0" fontId="22" fillId="30" borderId="11" xfId="0" applyFont="1" applyFill="1" applyBorder="1" applyAlignment="1">
      <alignment horizontal="center" wrapText="1"/>
    </xf>
    <xf numFmtId="0" fontId="22" fillId="30" borderId="11" xfId="0" applyFont="1" applyFill="1" applyBorder="1" applyAlignment="1">
      <alignment horizontal="center" vertical="center" wrapText="1"/>
    </xf>
    <xf numFmtId="0" fontId="11" fillId="30" borderId="11" xfId="0" applyFont="1" applyFill="1" applyBorder="1" applyAlignment="1">
      <alignment horizontal="center" vertical="center" wrapText="1"/>
    </xf>
    <xf numFmtId="0" fontId="71" fillId="30" borderId="11" xfId="0" applyFont="1" applyFill="1" applyBorder="1" applyAlignment="1">
      <alignment horizontal="center" vertical="center" wrapText="1"/>
    </xf>
    <xf numFmtId="0" fontId="72" fillId="30" borderId="11" xfId="0" applyFont="1" applyFill="1" applyBorder="1" applyAlignment="1">
      <alignment horizontal="center" vertical="center" wrapText="1"/>
    </xf>
    <xf numFmtId="3" fontId="72" fillId="30" borderId="11" xfId="0" applyNumberFormat="1" applyFont="1" applyFill="1" applyBorder="1" applyAlignment="1">
      <alignment horizontal="center" vertical="center" wrapText="1"/>
    </xf>
    <xf numFmtId="4" fontId="72" fillId="30" borderId="11" xfId="0" applyNumberFormat="1" applyFont="1" applyFill="1" applyBorder="1" applyAlignment="1">
      <alignment horizontal="center" vertical="center" wrapText="1"/>
    </xf>
    <xf numFmtId="0" fontId="11" fillId="30" borderId="11" xfId="0" applyFont="1" applyFill="1" applyBorder="1" applyAlignment="1">
      <alignment horizontal="left" vertical="center" wrapText="1" indent="1"/>
    </xf>
    <xf numFmtId="0" fontId="22" fillId="30" borderId="11" xfId="0" applyFont="1" applyFill="1" applyBorder="1" applyAlignment="1">
      <alignment horizontal="left" vertical="center" wrapText="1" indent="1"/>
    </xf>
    <xf numFmtId="0" fontId="11" fillId="30" borderId="11" xfId="0" applyFont="1" applyFill="1" applyBorder="1" applyAlignment="1">
      <alignment horizontal="left" vertical="center" wrapText="1" indent="1"/>
    </xf>
    <xf numFmtId="0" fontId="29" fillId="3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9" fontId="4" fillId="30" borderId="11" xfId="0" applyNumberFormat="1" applyFont="1" applyFill="1" applyBorder="1" applyAlignment="1">
      <alignment horizontal="center" vertical="center" wrapText="1"/>
    </xf>
    <xf numFmtId="0" fontId="4" fillId="30" borderId="11" xfId="0" applyFont="1" applyFill="1" applyBorder="1" applyAlignment="1">
      <alignment horizontal="center" vertical="center" wrapText="1"/>
    </xf>
    <xf numFmtId="1" fontId="4" fillId="30" borderId="11" xfId="0" applyNumberFormat="1" applyFont="1" applyFill="1" applyBorder="1" applyAlignment="1">
      <alignment horizontal="center" vertical="center" wrapText="1"/>
    </xf>
    <xf numFmtId="194" fontId="4" fillId="30" borderId="11" xfId="0" applyNumberFormat="1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/>
    </xf>
    <xf numFmtId="181" fontId="4" fillId="30" borderId="11" xfId="0" applyNumberFormat="1" applyFont="1" applyFill="1" applyBorder="1" applyAlignment="1">
      <alignment horizontal="center" vertical="center"/>
    </xf>
    <xf numFmtId="4" fontId="4" fillId="30" borderId="11" xfId="0" applyNumberFormat="1" applyFont="1" applyFill="1" applyBorder="1" applyAlignment="1">
      <alignment horizontal="center" vertical="center"/>
    </xf>
    <xf numFmtId="194" fontId="4" fillId="30" borderId="11" xfId="0" applyNumberFormat="1" applyFont="1" applyFill="1" applyBorder="1" applyAlignment="1">
      <alignment horizontal="center" vertical="center" wrapText="1"/>
    </xf>
    <xf numFmtId="171" fontId="4" fillId="30" borderId="11" xfId="0" applyNumberFormat="1" applyFont="1" applyFill="1" applyBorder="1" applyAlignment="1">
      <alignment horizontal="center" vertical="center"/>
    </xf>
    <xf numFmtId="2" fontId="4" fillId="30" borderId="11" xfId="0" applyNumberFormat="1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left" vertical="center" wrapText="1" inden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 quotePrefix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9" fontId="34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3" fontId="17" fillId="30" borderId="0" xfId="0" applyNumberFormat="1" applyFont="1" applyFill="1" applyAlignment="1">
      <alignment horizontal="center" vertical="center" wrapText="1"/>
    </xf>
    <xf numFmtId="0" fontId="17" fillId="30" borderId="0" xfId="0" applyFont="1" applyFill="1" applyAlignment="1">
      <alignment horizontal="right" vertical="center" wrapText="1"/>
    </xf>
    <xf numFmtId="1" fontId="21" fillId="30" borderId="12" xfId="0" applyNumberFormat="1" applyFont="1" applyFill="1" applyBorder="1" applyAlignment="1">
      <alignment horizontal="center" vertical="center" wrapText="1"/>
    </xf>
    <xf numFmtId="1" fontId="21" fillId="30" borderId="13" xfId="0" applyNumberFormat="1" applyFont="1" applyFill="1" applyBorder="1" applyAlignment="1">
      <alignment horizontal="center" vertical="center" wrapText="1"/>
    </xf>
    <xf numFmtId="1" fontId="21" fillId="30" borderId="14" xfId="0" applyNumberFormat="1" applyFont="1" applyFill="1" applyBorder="1" applyAlignment="1">
      <alignment horizontal="center" vertical="center" wrapText="1"/>
    </xf>
    <xf numFmtId="0" fontId="23" fillId="30" borderId="11" xfId="34" applyFont="1" applyFill="1" applyBorder="1" applyAlignment="1">
      <alignment horizontal="center" vertical="center" wrapText="1"/>
      <protection/>
    </xf>
    <xf numFmtId="0" fontId="17" fillId="30" borderId="0" xfId="0" applyFont="1" applyFill="1" applyAlignment="1">
      <alignment horizontal="center" vertical="center" wrapText="1"/>
    </xf>
    <xf numFmtId="0" fontId="17" fillId="30" borderId="0" xfId="0" applyFont="1" applyFill="1" applyAlignment="1">
      <alignment horizontal="center" vertical="center"/>
    </xf>
    <xf numFmtId="0" fontId="22" fillId="30" borderId="12" xfId="0" applyFont="1" applyFill="1" applyBorder="1" applyAlignment="1">
      <alignment horizontal="center" vertical="center" wrapText="1"/>
    </xf>
    <xf numFmtId="0" fontId="22" fillId="30" borderId="13" xfId="0" applyFont="1" applyFill="1" applyBorder="1" applyAlignment="1">
      <alignment horizontal="center" vertical="center" wrapText="1"/>
    </xf>
    <xf numFmtId="0" fontId="22" fillId="30" borderId="14" xfId="0" applyFont="1" applyFill="1" applyBorder="1" applyAlignment="1">
      <alignment horizontal="center" vertical="center" wrapText="1"/>
    </xf>
    <xf numFmtId="2" fontId="17" fillId="30" borderId="0" xfId="0" applyNumberFormat="1" applyFont="1" applyFill="1" applyAlignment="1">
      <alignment horizontal="center" vertical="center" wrapText="1"/>
    </xf>
    <xf numFmtId="1" fontId="17" fillId="30" borderId="0" xfId="0" applyNumberFormat="1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1" fillId="30" borderId="11" xfId="0" applyNumberFormat="1" applyFont="1" applyFill="1" applyBorder="1" applyAlignment="1">
      <alignment horizontal="center" vertical="center"/>
    </xf>
    <xf numFmtId="2" fontId="71" fillId="30" borderId="11" xfId="0" applyNumberFormat="1" applyFont="1" applyFill="1" applyBorder="1" applyAlignment="1">
      <alignment horizontal="center" vertical="center" wrapText="1"/>
    </xf>
    <xf numFmtId="2" fontId="22" fillId="30" borderId="11" xfId="0" applyNumberFormat="1" applyFont="1" applyFill="1" applyBorder="1" applyAlignment="1">
      <alignment horizontal="center" vertical="center" wrapText="1"/>
    </xf>
    <xf numFmtId="2" fontId="72" fillId="30" borderId="11" xfId="0" applyNumberFormat="1" applyFont="1" applyFill="1" applyBorder="1" applyAlignment="1">
      <alignment horizontal="center" vertical="center" wrapText="1"/>
    </xf>
    <xf numFmtId="2" fontId="29" fillId="30" borderId="11" xfId="0" applyNumberFormat="1" applyFont="1" applyFill="1" applyBorder="1" applyAlignment="1">
      <alignment horizontal="center" vertical="center"/>
    </xf>
    <xf numFmtId="2" fontId="73" fillId="30" borderId="11" xfId="0" applyNumberFormat="1" applyFont="1" applyFill="1" applyBorder="1" applyAlignment="1">
      <alignment horizontal="center" vertical="center" wrapText="1"/>
    </xf>
    <xf numFmtId="2" fontId="4" fillId="3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6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4.00390625" style="106" customWidth="1"/>
    <col min="2" max="2" width="30.7109375" style="50" customWidth="1"/>
    <col min="3" max="3" width="40.7109375" style="50" customWidth="1"/>
    <col min="4" max="4" width="3.00390625" style="50" hidden="1" customWidth="1"/>
    <col min="5" max="5" width="25.7109375" style="50" customWidth="1"/>
    <col min="6" max="6" width="11.8515625" style="50" customWidth="1"/>
    <col min="7" max="16384" width="9.140625" style="50" customWidth="1"/>
  </cols>
  <sheetData>
    <row r="1" spans="1:5" ht="34.5" customHeight="1">
      <c r="A1" s="110" t="s">
        <v>244</v>
      </c>
      <c r="B1" s="110"/>
      <c r="C1" s="110"/>
      <c r="D1" s="110"/>
      <c r="E1" s="110"/>
    </row>
    <row r="2" spans="1:7" ht="34.5" customHeight="1">
      <c r="A2" s="110" t="s">
        <v>6</v>
      </c>
      <c r="B2" s="110"/>
      <c r="C2" s="110"/>
      <c r="D2" s="110"/>
      <c r="E2" s="110"/>
      <c r="F2" s="13"/>
      <c r="G2" s="13"/>
    </row>
    <row r="3" spans="1:5" ht="51" customHeight="1">
      <c r="A3" s="97" t="s">
        <v>0</v>
      </c>
      <c r="B3" s="98" t="s">
        <v>245</v>
      </c>
      <c r="C3" s="111" t="s">
        <v>246</v>
      </c>
      <c r="D3" s="111"/>
      <c r="E3" s="98" t="s">
        <v>263</v>
      </c>
    </row>
    <row r="4" spans="1:5" ht="34.5" customHeight="1">
      <c r="A4" s="95" t="s">
        <v>1</v>
      </c>
      <c r="B4" s="96" t="s">
        <v>247</v>
      </c>
      <c r="C4" s="99" t="s">
        <v>19</v>
      </c>
      <c r="D4" s="100"/>
      <c r="E4" s="131"/>
    </row>
    <row r="5" spans="1:5" ht="34.5" customHeight="1">
      <c r="A5" s="95" t="s">
        <v>2</v>
      </c>
      <c r="B5" s="96" t="s">
        <v>248</v>
      </c>
      <c r="C5" s="99" t="s">
        <v>20</v>
      </c>
      <c r="D5" s="100"/>
      <c r="E5" s="131"/>
    </row>
    <row r="6" spans="1:5" ht="34.5" customHeight="1">
      <c r="A6" s="95" t="s">
        <v>3</v>
      </c>
      <c r="B6" s="96" t="s">
        <v>249</v>
      </c>
      <c r="C6" s="101" t="s">
        <v>21</v>
      </c>
      <c r="D6" s="100"/>
      <c r="E6" s="131"/>
    </row>
    <row r="7" spans="1:5" ht="34.5" customHeight="1">
      <c r="A7" s="95" t="s">
        <v>4</v>
      </c>
      <c r="B7" s="96" t="s">
        <v>250</v>
      </c>
      <c r="C7" s="99" t="s">
        <v>22</v>
      </c>
      <c r="D7" s="100"/>
      <c r="E7" s="131"/>
    </row>
    <row r="8" spans="1:5" ht="34.5" customHeight="1">
      <c r="A8" s="95" t="s">
        <v>7</v>
      </c>
      <c r="B8" s="96" t="s">
        <v>222</v>
      </c>
      <c r="C8" s="113" t="s">
        <v>8</v>
      </c>
      <c r="D8" s="113"/>
      <c r="E8" s="131"/>
    </row>
    <row r="9" spans="1:5" ht="34.5" customHeight="1">
      <c r="A9" s="95"/>
      <c r="B9" s="102"/>
      <c r="C9" s="114" t="s">
        <v>251</v>
      </c>
      <c r="D9" s="114"/>
      <c r="E9" s="131"/>
    </row>
    <row r="10" spans="1:5" ht="54.75" customHeight="1">
      <c r="A10" s="95"/>
      <c r="B10" s="96"/>
      <c r="C10" s="108" t="s">
        <v>242</v>
      </c>
      <c r="D10" s="109">
        <v>0.03</v>
      </c>
      <c r="E10" s="132"/>
    </row>
    <row r="11" spans="1:5" ht="34.5" customHeight="1">
      <c r="A11" s="95"/>
      <c r="B11" s="96"/>
      <c r="C11" s="114" t="s">
        <v>252</v>
      </c>
      <c r="D11" s="114"/>
      <c r="E11" s="131"/>
    </row>
    <row r="12" spans="1:5" ht="34.5" customHeight="1">
      <c r="A12" s="95"/>
      <c r="B12" s="96"/>
      <c r="C12" s="98" t="s">
        <v>243</v>
      </c>
      <c r="D12" s="109">
        <v>0.18</v>
      </c>
      <c r="E12" s="132"/>
    </row>
    <row r="13" spans="1:5" ht="34.5" customHeight="1">
      <c r="A13" s="95"/>
      <c r="B13" s="96"/>
      <c r="C13" s="112" t="s">
        <v>253</v>
      </c>
      <c r="D13" s="112"/>
      <c r="E13" s="131"/>
    </row>
    <row r="14" spans="1:5" ht="22.5" customHeight="1">
      <c r="A14" s="103"/>
      <c r="B14" s="104"/>
      <c r="C14" s="104"/>
      <c r="D14" s="104"/>
      <c r="E14" s="105"/>
    </row>
    <row r="15" ht="18" customHeight="1"/>
    <row r="16" ht="16.5">
      <c r="E16" s="107"/>
    </row>
    <row r="27" ht="14.25" customHeight="1"/>
  </sheetData>
  <sheetProtection/>
  <mergeCells count="7">
    <mergeCell ref="A1:E1"/>
    <mergeCell ref="A2:E2"/>
    <mergeCell ref="C3:D3"/>
    <mergeCell ref="C13:D13"/>
    <mergeCell ref="C8:D8"/>
    <mergeCell ref="C9:D9"/>
    <mergeCell ref="C11:D11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portrait" paperSize="9" scale="96" r:id="rId1"/>
  <headerFooter>
    <oddFooter>&amp;C&amp;9&amp;A&amp;R&amp;8&amp;P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20"/>
  <sheetViews>
    <sheetView view="pageBreakPreview" zoomScale="130" zoomScaleSheetLayoutView="130" zoomScalePageLayoutView="0" workbookViewId="0" topLeftCell="A1">
      <selection activeCell="E5" sqref="E5"/>
    </sheetView>
  </sheetViews>
  <sheetFormatPr defaultColWidth="9.140625" defaultRowHeight="12.75"/>
  <cols>
    <col min="1" max="1" width="3.7109375" style="7" customWidth="1"/>
    <col min="2" max="2" width="70.7109375" style="1" customWidth="1"/>
    <col min="3" max="3" width="15.7109375" style="1" customWidth="1"/>
    <col min="4" max="4" width="15.7109375" style="8" customWidth="1"/>
    <col min="5" max="5" width="15.7109375" style="1" customWidth="1"/>
    <col min="6" max="6" width="15.7109375" style="6" customWidth="1"/>
    <col min="7" max="7" width="9.140625" style="1" hidden="1" customWidth="1"/>
    <col min="8" max="8" width="11.57421875" style="1" hidden="1" customWidth="1"/>
    <col min="9" max="10" width="9.140625" style="1" hidden="1" customWidth="1"/>
    <col min="11" max="15" width="9.140625" style="1" customWidth="1"/>
    <col min="16" max="16384" width="9.140625" style="1" customWidth="1"/>
  </cols>
  <sheetData>
    <row r="1" spans="1:6" s="17" customFormat="1" ht="34.5" customHeight="1">
      <c r="A1" s="129" t="str">
        <f>ნაკრები!A2</f>
        <v>ქ. ბათუმში, ჯავახიშვილის ქუჩა #78ა-ს უკანა ტერიტორიაზე ოთხი 5 სართულიანი საცხოვრებელი სახლის მშენებლობა</v>
      </c>
      <c r="B1" s="129"/>
      <c r="C1" s="129"/>
      <c r="D1" s="129"/>
      <c r="E1" s="129"/>
      <c r="F1" s="129"/>
    </row>
    <row r="2" spans="1:6" ht="34.5" customHeight="1">
      <c r="A2" s="130" t="s">
        <v>222</v>
      </c>
      <c r="B2" s="130"/>
      <c r="C2" s="130"/>
      <c r="D2" s="130"/>
      <c r="E2" s="130"/>
      <c r="F2" s="130"/>
    </row>
    <row r="3" spans="1:6" ht="34.5" customHeight="1">
      <c r="A3" s="129" t="s">
        <v>8</v>
      </c>
      <c r="B3" s="129"/>
      <c r="C3" s="129"/>
      <c r="D3" s="129"/>
      <c r="E3" s="129"/>
      <c r="F3" s="129"/>
    </row>
    <row r="4" spans="1:6" s="5" customFormat="1" ht="34.5" customHeight="1">
      <c r="A4" s="64" t="s">
        <v>0</v>
      </c>
      <c r="B4" s="65" t="s">
        <v>128</v>
      </c>
      <c r="C4" s="121" t="s">
        <v>129</v>
      </c>
      <c r="D4" s="121"/>
      <c r="E4" s="65" t="s">
        <v>130</v>
      </c>
      <c r="F4" s="65" t="s">
        <v>131</v>
      </c>
    </row>
    <row r="5" spans="1:8" s="5" customFormat="1" ht="54.75" customHeight="1">
      <c r="A5" s="81" t="s">
        <v>1</v>
      </c>
      <c r="B5" s="91" t="s">
        <v>219</v>
      </c>
      <c r="C5" s="82" t="s">
        <v>100</v>
      </c>
      <c r="D5" s="84">
        <v>1974.5</v>
      </c>
      <c r="E5" s="90"/>
      <c r="F5" s="90"/>
      <c r="G5" s="9">
        <f aca="true" t="shared" si="0" ref="G5:G11">F5/D5</f>
        <v>0</v>
      </c>
      <c r="H5" s="15">
        <f>F5</f>
        <v>0</v>
      </c>
    </row>
    <row r="6" spans="1:8" s="16" customFormat="1" ht="34.5" customHeight="1">
      <c r="A6" s="83">
        <v>2</v>
      </c>
      <c r="B6" s="91" t="s">
        <v>212</v>
      </c>
      <c r="C6" s="85" t="s">
        <v>98</v>
      </c>
      <c r="D6" s="86">
        <f>D5*1.75</f>
        <v>3455.375</v>
      </c>
      <c r="E6" s="90"/>
      <c r="F6" s="90"/>
      <c r="G6" s="14">
        <f t="shared" si="0"/>
        <v>0</v>
      </c>
      <c r="H6" s="15">
        <f>F6</f>
        <v>0</v>
      </c>
    </row>
    <row r="7" spans="1:8" s="12" customFormat="1" ht="34.5" customHeight="1">
      <c r="A7" s="83">
        <v>3</v>
      </c>
      <c r="B7" s="91" t="s">
        <v>213</v>
      </c>
      <c r="C7" s="82" t="s">
        <v>100</v>
      </c>
      <c r="D7" s="87">
        <v>1346.25</v>
      </c>
      <c r="E7" s="90"/>
      <c r="F7" s="90"/>
      <c r="G7" s="9">
        <f t="shared" si="0"/>
        <v>0</v>
      </c>
      <c r="H7" s="15">
        <f>F7</f>
        <v>0</v>
      </c>
    </row>
    <row r="8" spans="1:8" s="12" customFormat="1" ht="34.5" customHeight="1">
      <c r="A8" s="83">
        <v>4</v>
      </c>
      <c r="B8" s="91" t="s">
        <v>214</v>
      </c>
      <c r="C8" s="82" t="s">
        <v>100</v>
      </c>
      <c r="D8" s="87">
        <v>395</v>
      </c>
      <c r="E8" s="90"/>
      <c r="F8" s="90"/>
      <c r="G8" s="9">
        <f t="shared" si="0"/>
        <v>0</v>
      </c>
      <c r="H8" s="15">
        <f aca="true" t="shared" si="1" ref="H8:H15">F8</f>
        <v>0</v>
      </c>
    </row>
    <row r="9" spans="1:8" s="4" customFormat="1" ht="34.5" customHeight="1">
      <c r="A9" s="83">
        <v>5</v>
      </c>
      <c r="B9" s="91" t="s">
        <v>215</v>
      </c>
      <c r="C9" s="82" t="s">
        <v>92</v>
      </c>
      <c r="D9" s="88">
        <v>1795</v>
      </c>
      <c r="E9" s="139"/>
      <c r="F9" s="139"/>
      <c r="G9" s="18">
        <f t="shared" si="0"/>
        <v>0</v>
      </c>
      <c r="H9" s="19">
        <f t="shared" si="1"/>
        <v>0</v>
      </c>
    </row>
    <row r="10" spans="1:8" s="3" customFormat="1" ht="34.5" customHeight="1">
      <c r="A10" s="83">
        <v>6</v>
      </c>
      <c r="B10" s="91" t="s">
        <v>216</v>
      </c>
      <c r="C10" s="82" t="s">
        <v>106</v>
      </c>
      <c r="D10" s="88">
        <v>121</v>
      </c>
      <c r="E10" s="139"/>
      <c r="F10" s="139"/>
      <c r="G10" s="9">
        <f t="shared" si="0"/>
        <v>0</v>
      </c>
      <c r="H10" s="11">
        <f>F10</f>
        <v>0</v>
      </c>
    </row>
    <row r="11" spans="1:8" s="3" customFormat="1" ht="34.5" customHeight="1">
      <c r="A11" s="83">
        <v>7</v>
      </c>
      <c r="B11" s="91" t="s">
        <v>209</v>
      </c>
      <c r="C11" s="85" t="s">
        <v>92</v>
      </c>
      <c r="D11" s="88">
        <v>1795</v>
      </c>
      <c r="E11" s="90"/>
      <c r="F11" s="90"/>
      <c r="G11" s="9">
        <f t="shared" si="0"/>
        <v>0</v>
      </c>
      <c r="H11" s="11">
        <f t="shared" si="1"/>
        <v>0</v>
      </c>
    </row>
    <row r="12" spans="1:8" s="3" customFormat="1" ht="34.5" customHeight="1">
      <c r="A12" s="81"/>
      <c r="B12" s="91" t="s">
        <v>210</v>
      </c>
      <c r="C12" s="85" t="s">
        <v>100</v>
      </c>
      <c r="D12" s="89">
        <v>0</v>
      </c>
      <c r="E12" s="90"/>
      <c r="F12" s="90"/>
      <c r="H12" s="11">
        <f t="shared" si="1"/>
        <v>0</v>
      </c>
    </row>
    <row r="13" spans="1:8" s="3" customFormat="1" ht="34.5" customHeight="1">
      <c r="A13" s="81"/>
      <c r="B13" s="91" t="s">
        <v>211</v>
      </c>
      <c r="C13" s="85" t="s">
        <v>99</v>
      </c>
      <c r="D13" s="90">
        <v>21.24</v>
      </c>
      <c r="E13" s="90"/>
      <c r="F13" s="90"/>
      <c r="H13" s="11">
        <f t="shared" si="1"/>
        <v>0</v>
      </c>
    </row>
    <row r="14" spans="1:8" s="3" customFormat="1" ht="34.5" customHeight="1">
      <c r="A14" s="81"/>
      <c r="B14" s="91" t="s">
        <v>221</v>
      </c>
      <c r="C14" s="85" t="s">
        <v>100</v>
      </c>
      <c r="D14" s="90">
        <v>113.52</v>
      </c>
      <c r="E14" s="139"/>
      <c r="F14" s="90"/>
      <c r="H14" s="11">
        <f t="shared" si="1"/>
        <v>0</v>
      </c>
    </row>
    <row r="15" spans="1:8" s="3" customFormat="1" ht="34.5" customHeight="1">
      <c r="A15" s="83">
        <v>8</v>
      </c>
      <c r="B15" s="91" t="s">
        <v>217</v>
      </c>
      <c r="C15" s="82" t="s">
        <v>106</v>
      </c>
      <c r="D15" s="88">
        <v>240</v>
      </c>
      <c r="E15" s="139"/>
      <c r="F15" s="139"/>
      <c r="G15" s="9">
        <f>F15/D15</f>
        <v>0</v>
      </c>
      <c r="H15" s="11">
        <f t="shared" si="1"/>
        <v>0</v>
      </c>
    </row>
    <row r="16" spans="1:8" s="3" customFormat="1" ht="54.75" customHeight="1">
      <c r="A16" s="83">
        <v>9</v>
      </c>
      <c r="B16" s="91" t="s">
        <v>218</v>
      </c>
      <c r="C16" s="85" t="s">
        <v>92</v>
      </c>
      <c r="D16" s="88">
        <v>208</v>
      </c>
      <c r="E16" s="90"/>
      <c r="F16" s="90"/>
      <c r="G16" s="9">
        <f>F16/D16</f>
        <v>0</v>
      </c>
      <c r="H16" s="11">
        <f>F16</f>
        <v>0</v>
      </c>
    </row>
    <row r="17" spans="1:8" s="3" customFormat="1" ht="34.5" customHeight="1">
      <c r="A17" s="81"/>
      <c r="B17" s="91" t="s">
        <v>210</v>
      </c>
      <c r="C17" s="85" t="s">
        <v>100</v>
      </c>
      <c r="D17" s="89">
        <v>0</v>
      </c>
      <c r="E17" s="90"/>
      <c r="F17" s="90"/>
      <c r="H17" s="11">
        <f>F17</f>
        <v>0</v>
      </c>
    </row>
    <row r="18" spans="1:8" s="3" customFormat="1" ht="34.5" customHeight="1">
      <c r="A18" s="81"/>
      <c r="B18" s="91" t="s">
        <v>211</v>
      </c>
      <c r="C18" s="85" t="s">
        <v>99</v>
      </c>
      <c r="D18" s="90">
        <v>2.46</v>
      </c>
      <c r="E18" s="90"/>
      <c r="F18" s="90"/>
      <c r="H18" s="11">
        <f>F18</f>
        <v>0</v>
      </c>
    </row>
    <row r="19" spans="1:8" s="3" customFormat="1" ht="34.5" customHeight="1">
      <c r="A19" s="81"/>
      <c r="B19" s="91" t="s">
        <v>221</v>
      </c>
      <c r="C19" s="85" t="s">
        <v>100</v>
      </c>
      <c r="D19" s="90">
        <v>13.15</v>
      </c>
      <c r="E19" s="139"/>
      <c r="F19" s="90"/>
      <c r="H19" s="11">
        <f>F19</f>
        <v>0</v>
      </c>
    </row>
    <row r="20" spans="1:6" s="10" customFormat="1" ht="34.5" customHeight="1">
      <c r="A20" s="83"/>
      <c r="B20" s="66" t="s">
        <v>132</v>
      </c>
      <c r="C20" s="64" t="s">
        <v>5</v>
      </c>
      <c r="D20" s="85"/>
      <c r="E20" s="90"/>
      <c r="F20" s="90"/>
    </row>
  </sheetData>
  <sheetProtection/>
  <mergeCells count="4">
    <mergeCell ref="A3:F3"/>
    <mergeCell ref="C4:D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  <headerFooter alignWithMargins="0">
    <oddFooter>&amp;C&amp;9&amp;A&amp;R&amp;9&amp;P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10"/>
  <sheetViews>
    <sheetView view="pageBreakPreview" zoomScale="110" zoomScaleSheetLayoutView="110" zoomScalePageLayoutView="0" workbookViewId="0" topLeftCell="A1">
      <selection activeCell="D4" sqref="D4"/>
    </sheetView>
  </sheetViews>
  <sheetFormatPr defaultColWidth="9.140625" defaultRowHeight="12.75"/>
  <cols>
    <col min="1" max="1" width="4.57421875" style="50" customWidth="1"/>
    <col min="2" max="2" width="30.7109375" style="50" customWidth="1"/>
    <col min="3" max="3" width="40.7109375" style="50" customWidth="1"/>
    <col min="4" max="4" width="25.7109375" style="50" customWidth="1"/>
    <col min="5" max="16384" width="9.140625" style="50" customWidth="1"/>
  </cols>
  <sheetData>
    <row r="1" spans="1:4" ht="34.5" customHeight="1">
      <c r="A1" s="115" t="s">
        <v>236</v>
      </c>
      <c r="B1" s="115"/>
      <c r="C1" s="115"/>
      <c r="D1" s="115"/>
    </row>
    <row r="2" spans="1:4" ht="34.5" customHeight="1">
      <c r="A2" s="115" t="s">
        <v>237</v>
      </c>
      <c r="B2" s="115"/>
      <c r="C2" s="115"/>
      <c r="D2" s="115"/>
    </row>
    <row r="3" spans="1:4" ht="34.5" customHeight="1">
      <c r="A3" s="93" t="s">
        <v>0</v>
      </c>
      <c r="B3" s="93" t="s">
        <v>230</v>
      </c>
      <c r="C3" s="93" t="s">
        <v>231</v>
      </c>
      <c r="D3" s="93" t="s">
        <v>223</v>
      </c>
    </row>
    <row r="4" spans="1:4" ht="34.5" customHeight="1">
      <c r="A4" s="53">
        <v>1</v>
      </c>
      <c r="B4" s="53" t="s">
        <v>232</v>
      </c>
      <c r="C4" s="53" t="s">
        <v>225</v>
      </c>
      <c r="D4" s="92"/>
    </row>
    <row r="5" spans="1:4" s="2" customFormat="1" ht="34.5" customHeight="1">
      <c r="A5" s="53">
        <v>2</v>
      </c>
      <c r="B5" s="53" t="s">
        <v>233</v>
      </c>
      <c r="C5" s="53" t="s">
        <v>226</v>
      </c>
      <c r="D5" s="92"/>
    </row>
    <row r="6" spans="1:4" s="2" customFormat="1" ht="34.5" customHeight="1">
      <c r="A6" s="53">
        <v>3</v>
      </c>
      <c r="B6" s="53" t="s">
        <v>234</v>
      </c>
      <c r="C6" s="53" t="s">
        <v>228</v>
      </c>
      <c r="D6" s="92"/>
    </row>
    <row r="7" spans="1:4" s="2" customFormat="1" ht="34.5" customHeight="1">
      <c r="A7" s="53">
        <v>4</v>
      </c>
      <c r="B7" s="53" t="s">
        <v>235</v>
      </c>
      <c r="C7" s="53" t="s">
        <v>227</v>
      </c>
      <c r="D7" s="92"/>
    </row>
    <row r="8" spans="1:5" s="2" customFormat="1" ht="34.5" customHeight="1">
      <c r="A8" s="93"/>
      <c r="B8" s="93"/>
      <c r="C8" s="93" t="s">
        <v>220</v>
      </c>
      <c r="D8" s="94"/>
      <c r="E8" s="50"/>
    </row>
    <row r="9" spans="1:5" s="2" customFormat="1" ht="23.25" customHeight="1">
      <c r="A9" s="51"/>
      <c r="B9" s="51"/>
      <c r="C9" s="51"/>
      <c r="D9" s="52"/>
      <c r="E9" s="50"/>
    </row>
    <row r="10" spans="1:5" s="2" customFormat="1" ht="39.75" customHeight="1" hidden="1">
      <c r="A10" s="51"/>
      <c r="B10" s="51"/>
      <c r="C10" s="51"/>
      <c r="D10" s="52"/>
      <c r="E10" s="3"/>
    </row>
    <row r="11" ht="24.75" customHeight="1"/>
  </sheetData>
  <sheetProtection/>
  <mergeCells count="2">
    <mergeCell ref="A1:D1"/>
    <mergeCell ref="A2:D2"/>
  </mergeCells>
  <printOptions horizontalCentered="1"/>
  <pageMargins left="0.3937007874015748" right="0.3937007874015748" top="0.5511811023622047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10"/>
  <sheetViews>
    <sheetView view="pageBreakPreview" zoomScale="110" zoomScaleSheetLayoutView="110" zoomScalePageLayoutView="0" workbookViewId="0" topLeftCell="A1">
      <selection activeCell="D4" sqref="D4"/>
    </sheetView>
  </sheetViews>
  <sheetFormatPr defaultColWidth="9.140625" defaultRowHeight="12.75"/>
  <cols>
    <col min="1" max="1" width="4.57421875" style="50" customWidth="1"/>
    <col min="2" max="2" width="30.7109375" style="50" customWidth="1"/>
    <col min="3" max="3" width="40.7109375" style="50" customWidth="1"/>
    <col min="4" max="4" width="25.7109375" style="50" customWidth="1"/>
    <col min="5" max="16384" width="9.140625" style="50" customWidth="1"/>
  </cols>
  <sheetData>
    <row r="1" spans="1:4" ht="34.5" customHeight="1">
      <c r="A1" s="115" t="s">
        <v>238</v>
      </c>
      <c r="B1" s="115"/>
      <c r="C1" s="115"/>
      <c r="D1" s="115"/>
    </row>
    <row r="2" spans="1:4" ht="34.5" customHeight="1">
      <c r="A2" s="115" t="s">
        <v>239</v>
      </c>
      <c r="B2" s="115"/>
      <c r="C2" s="115"/>
      <c r="D2" s="115"/>
    </row>
    <row r="3" spans="1:4" ht="34.5" customHeight="1">
      <c r="A3" s="93" t="s">
        <v>0</v>
      </c>
      <c r="B3" s="93" t="s">
        <v>230</v>
      </c>
      <c r="C3" s="93" t="s">
        <v>231</v>
      </c>
      <c r="D3" s="93" t="s">
        <v>223</v>
      </c>
    </row>
    <row r="4" spans="1:4" ht="34.5" customHeight="1">
      <c r="A4" s="53">
        <v>1</v>
      </c>
      <c r="B4" s="53" t="s">
        <v>232</v>
      </c>
      <c r="C4" s="53" t="s">
        <v>225</v>
      </c>
      <c r="D4" s="92"/>
    </row>
    <row r="5" spans="1:4" s="2" customFormat="1" ht="34.5" customHeight="1">
      <c r="A5" s="53">
        <v>2</v>
      </c>
      <c r="B5" s="53" t="s">
        <v>233</v>
      </c>
      <c r="C5" s="53" t="s">
        <v>226</v>
      </c>
      <c r="D5" s="92"/>
    </row>
    <row r="6" spans="1:4" s="2" customFormat="1" ht="34.5" customHeight="1">
      <c r="A6" s="53">
        <v>3</v>
      </c>
      <c r="B6" s="53" t="s">
        <v>234</v>
      </c>
      <c r="C6" s="53" t="s">
        <v>228</v>
      </c>
      <c r="D6" s="92"/>
    </row>
    <row r="7" spans="1:4" s="2" customFormat="1" ht="34.5" customHeight="1">
      <c r="A7" s="53">
        <v>4</v>
      </c>
      <c r="B7" s="53" t="s">
        <v>235</v>
      </c>
      <c r="C7" s="53" t="s">
        <v>227</v>
      </c>
      <c r="D7" s="92"/>
    </row>
    <row r="8" spans="1:5" s="2" customFormat="1" ht="34.5" customHeight="1">
      <c r="A8" s="93"/>
      <c r="B8" s="93"/>
      <c r="C8" s="93" t="s">
        <v>220</v>
      </c>
      <c r="D8" s="94"/>
      <c r="E8" s="50"/>
    </row>
    <row r="9" spans="1:5" s="2" customFormat="1" ht="23.25" customHeight="1">
      <c r="A9" s="51"/>
      <c r="B9" s="51"/>
      <c r="C9" s="51"/>
      <c r="D9" s="52"/>
      <c r="E9" s="50"/>
    </row>
    <row r="10" spans="1:5" s="2" customFormat="1" ht="39.75" customHeight="1" hidden="1">
      <c r="A10" s="51"/>
      <c r="B10" s="51"/>
      <c r="C10" s="51"/>
      <c r="D10" s="52"/>
      <c r="E10" s="3"/>
    </row>
    <row r="11" ht="24.75" customHeight="1"/>
  </sheetData>
  <sheetProtection/>
  <mergeCells count="2">
    <mergeCell ref="A1:D1"/>
    <mergeCell ref="A2:D2"/>
  </mergeCells>
  <printOptions horizontalCentered="1"/>
  <pageMargins left="0.3937007874015748" right="0.3937007874015748" top="0.5511811023622047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E10"/>
  <sheetViews>
    <sheetView view="pageBreakPreview" zoomScale="110" zoomScaleSheetLayoutView="110" zoomScalePageLayoutView="0" workbookViewId="0" topLeftCell="A1">
      <selection activeCell="D4" sqref="D4"/>
    </sheetView>
  </sheetViews>
  <sheetFormatPr defaultColWidth="9.140625" defaultRowHeight="12.75"/>
  <cols>
    <col min="1" max="1" width="4.57421875" style="50" customWidth="1"/>
    <col min="2" max="2" width="30.7109375" style="50" customWidth="1"/>
    <col min="3" max="3" width="40.7109375" style="50" customWidth="1"/>
    <col min="4" max="4" width="25.7109375" style="50" customWidth="1"/>
    <col min="5" max="16384" width="9.140625" style="50" customWidth="1"/>
  </cols>
  <sheetData>
    <row r="1" spans="1:4" ht="34.5" customHeight="1">
      <c r="A1" s="115" t="s">
        <v>240</v>
      </c>
      <c r="B1" s="115"/>
      <c r="C1" s="115"/>
      <c r="D1" s="115"/>
    </row>
    <row r="2" spans="1:4" ht="34.5" customHeight="1">
      <c r="A2" s="115" t="s">
        <v>241</v>
      </c>
      <c r="B2" s="115"/>
      <c r="C2" s="115"/>
      <c r="D2" s="115"/>
    </row>
    <row r="3" spans="1:4" ht="34.5" customHeight="1">
      <c r="A3" s="93" t="s">
        <v>0</v>
      </c>
      <c r="B3" s="93" t="s">
        <v>230</v>
      </c>
      <c r="C3" s="93" t="s">
        <v>231</v>
      </c>
      <c r="D3" s="93" t="s">
        <v>223</v>
      </c>
    </row>
    <row r="4" spans="1:4" ht="34.5" customHeight="1">
      <c r="A4" s="53">
        <v>1</v>
      </c>
      <c r="B4" s="53" t="s">
        <v>232</v>
      </c>
      <c r="C4" s="53" t="s">
        <v>225</v>
      </c>
      <c r="D4" s="92"/>
    </row>
    <row r="5" spans="1:4" s="2" customFormat="1" ht="34.5" customHeight="1">
      <c r="A5" s="53">
        <v>2</v>
      </c>
      <c r="B5" s="53" t="s">
        <v>233</v>
      </c>
      <c r="C5" s="53" t="s">
        <v>226</v>
      </c>
      <c r="D5" s="92"/>
    </row>
    <row r="6" spans="1:4" s="2" customFormat="1" ht="34.5" customHeight="1">
      <c r="A6" s="53">
        <v>3</v>
      </c>
      <c r="B6" s="53" t="s">
        <v>234</v>
      </c>
      <c r="C6" s="53" t="s">
        <v>228</v>
      </c>
      <c r="D6" s="92"/>
    </row>
    <row r="7" spans="1:4" s="2" customFormat="1" ht="34.5" customHeight="1">
      <c r="A7" s="53">
        <v>4</v>
      </c>
      <c r="B7" s="53" t="s">
        <v>235</v>
      </c>
      <c r="C7" s="53" t="s">
        <v>227</v>
      </c>
      <c r="D7" s="92"/>
    </row>
    <row r="8" spans="1:5" s="2" customFormat="1" ht="34.5" customHeight="1">
      <c r="A8" s="93"/>
      <c r="B8" s="93"/>
      <c r="C8" s="93" t="s">
        <v>220</v>
      </c>
      <c r="D8" s="94"/>
      <c r="E8" s="50"/>
    </row>
    <row r="9" spans="1:5" s="2" customFormat="1" ht="23.25" customHeight="1">
      <c r="A9" s="51"/>
      <c r="B9" s="51"/>
      <c r="C9" s="51"/>
      <c r="D9" s="52"/>
      <c r="E9" s="50"/>
    </row>
    <row r="10" spans="1:5" s="2" customFormat="1" ht="39.75" customHeight="1" hidden="1">
      <c r="A10" s="51"/>
      <c r="B10" s="51"/>
      <c r="C10" s="51"/>
      <c r="D10" s="52"/>
      <c r="E10" s="3"/>
    </row>
    <row r="11" ht="24.75" customHeight="1"/>
  </sheetData>
  <sheetProtection/>
  <mergeCells count="2">
    <mergeCell ref="A1:D1"/>
    <mergeCell ref="A2:D2"/>
  </mergeCells>
  <printOptions horizontalCentered="1"/>
  <pageMargins left="0.3937007874015748" right="0.3937007874015748" top="0.5511811023622047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10"/>
  <sheetViews>
    <sheetView view="pageBreakPreview" zoomScale="110" zoomScaleSheetLayoutView="110" zoomScalePageLayoutView="0" workbookViewId="0" topLeftCell="A1">
      <selection activeCell="D4" sqref="D4"/>
    </sheetView>
  </sheetViews>
  <sheetFormatPr defaultColWidth="9.140625" defaultRowHeight="12.75"/>
  <cols>
    <col min="1" max="1" width="4.57421875" style="50" customWidth="1"/>
    <col min="2" max="2" width="30.7109375" style="50" customWidth="1"/>
    <col min="3" max="3" width="40.7109375" style="50" customWidth="1"/>
    <col min="4" max="4" width="25.7109375" style="50" customWidth="1"/>
    <col min="5" max="16384" width="9.140625" style="50" customWidth="1"/>
  </cols>
  <sheetData>
    <row r="1" spans="1:4" ht="34.5" customHeight="1">
      <c r="A1" s="115" t="s">
        <v>229</v>
      </c>
      <c r="B1" s="115"/>
      <c r="C1" s="115"/>
      <c r="D1" s="115"/>
    </row>
    <row r="2" spans="1:4" ht="34.5" customHeight="1">
      <c r="A2" s="115" t="s">
        <v>224</v>
      </c>
      <c r="B2" s="115"/>
      <c r="C2" s="115"/>
      <c r="D2" s="115"/>
    </row>
    <row r="3" spans="1:4" ht="34.5" customHeight="1">
      <c r="A3" s="93" t="s">
        <v>0</v>
      </c>
      <c r="B3" s="93" t="s">
        <v>230</v>
      </c>
      <c r="C3" s="93" t="s">
        <v>231</v>
      </c>
      <c r="D3" s="93" t="s">
        <v>223</v>
      </c>
    </row>
    <row r="4" spans="1:4" ht="34.5" customHeight="1">
      <c r="A4" s="53">
        <v>1</v>
      </c>
      <c r="B4" s="53" t="s">
        <v>232</v>
      </c>
      <c r="C4" s="53" t="s">
        <v>225</v>
      </c>
      <c r="D4" s="92"/>
    </row>
    <row r="5" spans="1:4" s="2" customFormat="1" ht="34.5" customHeight="1">
      <c r="A5" s="53">
        <v>2</v>
      </c>
      <c r="B5" s="53" t="s">
        <v>233</v>
      </c>
      <c r="C5" s="53" t="s">
        <v>226</v>
      </c>
      <c r="D5" s="92"/>
    </row>
    <row r="6" spans="1:4" s="2" customFormat="1" ht="34.5" customHeight="1">
      <c r="A6" s="53">
        <v>3</v>
      </c>
      <c r="B6" s="53" t="s">
        <v>234</v>
      </c>
      <c r="C6" s="53" t="s">
        <v>228</v>
      </c>
      <c r="D6" s="92"/>
    </row>
    <row r="7" spans="1:4" s="2" customFormat="1" ht="34.5" customHeight="1">
      <c r="A7" s="53">
        <v>4</v>
      </c>
      <c r="B7" s="53" t="s">
        <v>235</v>
      </c>
      <c r="C7" s="53" t="s">
        <v>227</v>
      </c>
      <c r="D7" s="92"/>
    </row>
    <row r="8" spans="1:5" s="2" customFormat="1" ht="34.5" customHeight="1">
      <c r="A8" s="93"/>
      <c r="B8" s="93"/>
      <c r="C8" s="93" t="s">
        <v>220</v>
      </c>
      <c r="D8" s="94"/>
      <c r="E8" s="50"/>
    </row>
    <row r="9" spans="1:5" s="2" customFormat="1" ht="23.25" customHeight="1">
      <c r="A9" s="51"/>
      <c r="B9" s="51"/>
      <c r="C9" s="51"/>
      <c r="D9" s="52"/>
      <c r="E9" s="50"/>
    </row>
    <row r="10" spans="1:5" s="2" customFormat="1" ht="39.75" customHeight="1" hidden="1">
      <c r="A10" s="51"/>
      <c r="B10" s="51"/>
      <c r="C10" s="51"/>
      <c r="D10" s="52"/>
      <c r="E10" s="3"/>
    </row>
    <row r="11" ht="24.75" customHeight="1"/>
  </sheetData>
  <sheetProtection/>
  <mergeCells count="2">
    <mergeCell ref="A1:D1"/>
    <mergeCell ref="A2:D2"/>
  </mergeCells>
  <printOptions horizontalCentered="1"/>
  <pageMargins left="0.3937007874015748" right="0.3937007874015748" top="0.5511811023622047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2"/>
  <sheetViews>
    <sheetView view="pageBreakPreview" zoomScale="130" zoomScaleSheetLayoutView="130" zoomScalePageLayoutView="0" workbookViewId="0" topLeftCell="A5">
      <selection activeCell="E12" sqref="E12"/>
    </sheetView>
  </sheetViews>
  <sheetFormatPr defaultColWidth="9.140625" defaultRowHeight="12.75"/>
  <cols>
    <col min="1" max="1" width="3.421875" style="47" customWidth="1"/>
    <col min="2" max="2" width="70.7109375" style="26" customWidth="1"/>
    <col min="3" max="3" width="15.7109375" style="26" customWidth="1"/>
    <col min="4" max="4" width="15.7109375" style="49" customWidth="1"/>
    <col min="5" max="5" width="15.7109375" style="26" customWidth="1"/>
    <col min="6" max="6" width="15.7109375" style="35" customWidth="1"/>
    <col min="7" max="7" width="9.00390625" style="35" hidden="1" customWidth="1"/>
    <col min="8" max="8" width="10.57421875" style="27" hidden="1" customWidth="1"/>
    <col min="9" max="9" width="7.57421875" style="24" hidden="1" customWidth="1"/>
    <col min="10" max="11" width="9.140625" style="26" hidden="1" customWidth="1"/>
    <col min="12" max="18" width="9.140625" style="26" customWidth="1"/>
    <col min="19" max="16384" width="9.140625" style="26" customWidth="1"/>
  </cols>
  <sheetData>
    <row r="1" spans="1:9" s="23" customFormat="1" ht="34.5" customHeight="1">
      <c r="A1" s="122" t="str">
        <f>ტერიტორია!A1</f>
        <v>ქ. ბათუმში, ჯავახიშვილის ქუჩა #78ა-ს უკანა ტერიტორიაზე ოთხი 5 სართულიანი საცხოვრებელი სახლის მშენებლობა</v>
      </c>
      <c r="B1" s="122"/>
      <c r="C1" s="122"/>
      <c r="D1" s="122"/>
      <c r="E1" s="122"/>
      <c r="F1" s="122"/>
      <c r="G1" s="21"/>
      <c r="H1" s="22"/>
      <c r="I1" s="21"/>
    </row>
    <row r="2" spans="1:8" ht="34.5" customHeight="1">
      <c r="A2" s="123" t="s">
        <v>120</v>
      </c>
      <c r="B2" s="123"/>
      <c r="C2" s="123"/>
      <c r="D2" s="123"/>
      <c r="E2" s="123"/>
      <c r="F2" s="123"/>
      <c r="G2" s="24"/>
      <c r="H2" s="25"/>
    </row>
    <row r="3" spans="1:8" ht="34.5" customHeight="1">
      <c r="A3" s="122" t="s">
        <v>103</v>
      </c>
      <c r="B3" s="122"/>
      <c r="C3" s="122"/>
      <c r="D3" s="122"/>
      <c r="E3" s="122"/>
      <c r="F3" s="122"/>
      <c r="G3" s="24"/>
      <c r="H3" s="25"/>
    </row>
    <row r="4" spans="1:7" ht="34.5" customHeight="1">
      <c r="A4" s="117" t="s">
        <v>115</v>
      </c>
      <c r="B4" s="117"/>
      <c r="C4" s="117"/>
      <c r="D4" s="116"/>
      <c r="E4" s="116"/>
      <c r="F4" s="63" t="s">
        <v>97</v>
      </c>
      <c r="G4" s="27"/>
    </row>
    <row r="5" spans="1:7" ht="34.5" customHeight="1">
      <c r="A5" s="117" t="s">
        <v>116</v>
      </c>
      <c r="B5" s="117"/>
      <c r="C5" s="117"/>
      <c r="D5" s="116"/>
      <c r="E5" s="116"/>
      <c r="F5" s="63" t="s">
        <v>97</v>
      </c>
      <c r="G5" s="27"/>
    </row>
    <row r="6" spans="1:7" ht="34.5" customHeight="1">
      <c r="A6" s="117" t="s">
        <v>117</v>
      </c>
      <c r="B6" s="117"/>
      <c r="C6" s="117"/>
      <c r="D6" s="116"/>
      <c r="E6" s="116"/>
      <c r="F6" s="63" t="s">
        <v>97</v>
      </c>
      <c r="G6" s="27"/>
    </row>
    <row r="7" spans="1:7" ht="34.5" customHeight="1">
      <c r="A7" s="117" t="s">
        <v>118</v>
      </c>
      <c r="B7" s="117"/>
      <c r="C7" s="117"/>
      <c r="D7" s="116"/>
      <c r="E7" s="116"/>
      <c r="F7" s="63" t="s">
        <v>97</v>
      </c>
      <c r="G7" s="27"/>
    </row>
    <row r="8" spans="1:9" s="30" customFormat="1" ht="34.5" customHeight="1">
      <c r="A8" s="64" t="s">
        <v>0</v>
      </c>
      <c r="B8" s="65" t="s">
        <v>128</v>
      </c>
      <c r="C8" s="121" t="s">
        <v>129</v>
      </c>
      <c r="D8" s="121"/>
      <c r="E8" s="65" t="s">
        <v>130</v>
      </c>
      <c r="F8" s="65" t="s">
        <v>131</v>
      </c>
      <c r="G8" s="29"/>
      <c r="H8" s="29"/>
      <c r="I8" s="28"/>
    </row>
    <row r="9" spans="1:8" s="30" customFormat="1" ht="34.5" customHeight="1">
      <c r="A9" s="54" t="s">
        <v>1</v>
      </c>
      <c r="B9" s="62" t="s">
        <v>109</v>
      </c>
      <c r="C9" s="55" t="s">
        <v>100</v>
      </c>
      <c r="D9" s="57">
        <v>1120</v>
      </c>
      <c r="E9" s="60"/>
      <c r="F9" s="60"/>
      <c r="G9" s="31"/>
      <c r="H9" s="32"/>
    </row>
    <row r="10" spans="1:8" s="24" customFormat="1" ht="34.5" customHeight="1">
      <c r="A10" s="56">
        <v>2</v>
      </c>
      <c r="B10" s="62" t="s">
        <v>127</v>
      </c>
      <c r="C10" s="55" t="s">
        <v>100</v>
      </c>
      <c r="D10" s="58">
        <v>36</v>
      </c>
      <c r="E10" s="60"/>
      <c r="F10" s="60"/>
      <c r="G10" s="31"/>
      <c r="H10" s="32"/>
    </row>
    <row r="11" spans="1:9" s="24" customFormat="1" ht="34.5" customHeight="1">
      <c r="A11" s="56">
        <v>3</v>
      </c>
      <c r="B11" s="62" t="s">
        <v>104</v>
      </c>
      <c r="C11" s="55" t="s">
        <v>98</v>
      </c>
      <c r="D11" s="58">
        <f>D9*1.7</f>
        <v>1904</v>
      </c>
      <c r="E11" s="60"/>
      <c r="F11" s="60"/>
      <c r="G11" s="35"/>
      <c r="H11" s="32"/>
      <c r="I11" s="35"/>
    </row>
    <row r="12" spans="1:9" s="24" customFormat="1" ht="34.5" customHeight="1">
      <c r="A12" s="56">
        <v>4</v>
      </c>
      <c r="B12" s="62" t="s">
        <v>107</v>
      </c>
      <c r="C12" s="55" t="s">
        <v>92</v>
      </c>
      <c r="D12" s="58">
        <v>350</v>
      </c>
      <c r="E12" s="60"/>
      <c r="F12" s="60"/>
      <c r="G12" s="35"/>
      <c r="H12" s="32"/>
      <c r="I12" s="35"/>
    </row>
    <row r="13" spans="1:9" s="24" customFormat="1" ht="34.5" customHeight="1">
      <c r="A13" s="56">
        <v>5</v>
      </c>
      <c r="B13" s="62" t="s">
        <v>110</v>
      </c>
      <c r="C13" s="55" t="s">
        <v>100</v>
      </c>
      <c r="D13" s="57">
        <v>847</v>
      </c>
      <c r="E13" s="60"/>
      <c r="F13" s="60"/>
      <c r="G13" s="35"/>
      <c r="H13" s="32"/>
      <c r="I13" s="35"/>
    </row>
    <row r="14" spans="1:8" s="24" customFormat="1" ht="34.5" customHeight="1">
      <c r="A14" s="54" t="s">
        <v>9</v>
      </c>
      <c r="B14" s="62" t="s">
        <v>111</v>
      </c>
      <c r="C14" s="59" t="s">
        <v>93</v>
      </c>
      <c r="D14" s="60">
        <f>D13+0</f>
        <v>847</v>
      </c>
      <c r="E14" s="60"/>
      <c r="F14" s="60"/>
      <c r="G14" s="35"/>
      <c r="H14" s="32"/>
    </row>
    <row r="15" spans="1:11" s="25" customFormat="1" ht="34.5" customHeight="1">
      <c r="A15" s="54" t="s">
        <v>10</v>
      </c>
      <c r="B15" s="62" t="s">
        <v>122</v>
      </c>
      <c r="C15" s="55" t="s">
        <v>101</v>
      </c>
      <c r="D15" s="58">
        <v>31.5</v>
      </c>
      <c r="E15" s="60"/>
      <c r="F15" s="60"/>
      <c r="G15" s="36"/>
      <c r="H15" s="32"/>
      <c r="I15" s="29"/>
      <c r="K15" s="20"/>
    </row>
    <row r="16" spans="1:11" s="25" customFormat="1" ht="34.5" customHeight="1">
      <c r="A16" s="54" t="s">
        <v>11</v>
      </c>
      <c r="B16" s="62" t="s">
        <v>123</v>
      </c>
      <c r="C16" s="55" t="s">
        <v>100</v>
      </c>
      <c r="D16" s="60">
        <v>181.2</v>
      </c>
      <c r="E16" s="60"/>
      <c r="F16" s="60"/>
      <c r="G16" s="36"/>
      <c r="H16" s="32"/>
      <c r="K16" s="20"/>
    </row>
    <row r="17" spans="1:14" s="30" customFormat="1" ht="34.5" customHeight="1">
      <c r="A17" s="118">
        <v>9</v>
      </c>
      <c r="B17" s="62" t="s">
        <v>126</v>
      </c>
      <c r="C17" s="55" t="s">
        <v>99</v>
      </c>
      <c r="D17" s="61">
        <v>8.07</v>
      </c>
      <c r="E17" s="60"/>
      <c r="F17" s="60"/>
      <c r="G17" s="20"/>
      <c r="H17" s="32"/>
      <c r="I17" s="31"/>
      <c r="J17" s="20"/>
      <c r="K17" s="20"/>
      <c r="L17" s="20"/>
      <c r="M17" s="20"/>
      <c r="N17" s="20"/>
    </row>
    <row r="18" spans="1:14" s="34" customFormat="1" ht="34.5" customHeight="1">
      <c r="A18" s="119"/>
      <c r="B18" s="62" t="s">
        <v>102</v>
      </c>
      <c r="C18" s="55" t="s">
        <v>99</v>
      </c>
      <c r="D18" s="61">
        <v>8.151</v>
      </c>
      <c r="E18" s="60"/>
      <c r="F18" s="60"/>
      <c r="G18" s="25"/>
      <c r="H18" s="32"/>
      <c r="I18" s="37"/>
      <c r="J18" s="25"/>
      <c r="K18" s="25"/>
      <c r="L18" s="25"/>
      <c r="M18" s="25"/>
      <c r="N18" s="25"/>
    </row>
    <row r="19" spans="1:14" s="34" customFormat="1" ht="34.5" customHeight="1">
      <c r="A19" s="120"/>
      <c r="B19" s="62" t="s">
        <v>121</v>
      </c>
      <c r="C19" s="55" t="s">
        <v>27</v>
      </c>
      <c r="D19" s="61">
        <v>32.28</v>
      </c>
      <c r="E19" s="60"/>
      <c r="F19" s="60"/>
      <c r="G19" s="25"/>
      <c r="H19" s="32"/>
      <c r="I19" s="37"/>
      <c r="J19" s="25"/>
      <c r="K19" s="25"/>
      <c r="L19" s="25"/>
      <c r="M19" s="25"/>
      <c r="N19" s="25"/>
    </row>
    <row r="20" spans="1:8" s="34" customFormat="1" ht="34.5" customHeight="1">
      <c r="A20" s="56">
        <v>10</v>
      </c>
      <c r="B20" s="62" t="s">
        <v>112</v>
      </c>
      <c r="C20" s="55" t="s">
        <v>100</v>
      </c>
      <c r="D20" s="57">
        <v>290</v>
      </c>
      <c r="E20" s="60"/>
      <c r="F20" s="60"/>
      <c r="G20" s="31"/>
      <c r="H20" s="32"/>
    </row>
    <row r="21" spans="1:8" s="34" customFormat="1" ht="34.5" customHeight="1">
      <c r="A21" s="54" t="s">
        <v>12</v>
      </c>
      <c r="B21" s="62" t="s">
        <v>111</v>
      </c>
      <c r="C21" s="59" t="s">
        <v>93</v>
      </c>
      <c r="D21" s="60">
        <f>D20+0</f>
        <v>290</v>
      </c>
      <c r="E21" s="60"/>
      <c r="F21" s="60"/>
      <c r="G21" s="29"/>
      <c r="H21" s="32"/>
    </row>
    <row r="22" spans="1:8" s="30" customFormat="1" ht="34.5" customHeight="1">
      <c r="A22" s="54" t="s">
        <v>13</v>
      </c>
      <c r="B22" s="62" t="s">
        <v>124</v>
      </c>
      <c r="C22" s="55" t="s">
        <v>101</v>
      </c>
      <c r="D22" s="55">
        <v>32.5</v>
      </c>
      <c r="E22" s="60"/>
      <c r="F22" s="60"/>
      <c r="G22" s="32"/>
      <c r="H22" s="32"/>
    </row>
    <row r="23" spans="1:8" s="34" customFormat="1" ht="34.5" customHeight="1">
      <c r="A23" s="54" t="s">
        <v>14</v>
      </c>
      <c r="B23" s="62" t="s">
        <v>119</v>
      </c>
      <c r="C23" s="55" t="s">
        <v>67</v>
      </c>
      <c r="D23" s="55">
        <v>1.8</v>
      </c>
      <c r="E23" s="60"/>
      <c r="F23" s="60"/>
      <c r="G23" s="29"/>
      <c r="H23" s="32"/>
    </row>
    <row r="24" spans="1:9" s="34" customFormat="1" ht="34.5" customHeight="1">
      <c r="A24" s="54" t="s">
        <v>15</v>
      </c>
      <c r="B24" s="62" t="s">
        <v>113</v>
      </c>
      <c r="C24" s="55" t="s">
        <v>94</v>
      </c>
      <c r="D24" s="58">
        <v>55.4</v>
      </c>
      <c r="E24" s="60"/>
      <c r="F24" s="133"/>
      <c r="G24" s="29"/>
      <c r="H24" s="32"/>
      <c r="I24" s="38"/>
    </row>
    <row r="25" spans="1:11" s="25" customFormat="1" ht="54.75" customHeight="1">
      <c r="A25" s="54" t="s">
        <v>16</v>
      </c>
      <c r="B25" s="62" t="s">
        <v>105</v>
      </c>
      <c r="C25" s="55" t="s">
        <v>95</v>
      </c>
      <c r="D25" s="58">
        <v>55.4</v>
      </c>
      <c r="E25" s="60"/>
      <c r="F25" s="60"/>
      <c r="G25" s="36"/>
      <c r="H25" s="32"/>
      <c r="K25" s="20"/>
    </row>
    <row r="26" spans="1:9" s="34" customFormat="1" ht="54.75" customHeight="1">
      <c r="A26" s="54" t="s">
        <v>17</v>
      </c>
      <c r="B26" s="62" t="s">
        <v>114</v>
      </c>
      <c r="C26" s="55" t="s">
        <v>96</v>
      </c>
      <c r="D26" s="58">
        <v>9</v>
      </c>
      <c r="E26" s="60"/>
      <c r="F26" s="60"/>
      <c r="H26" s="32"/>
      <c r="I26" s="33"/>
    </row>
    <row r="27" spans="1:9" s="34" customFormat="1" ht="34.5" customHeight="1">
      <c r="A27" s="54" t="s">
        <v>18</v>
      </c>
      <c r="B27" s="62" t="s">
        <v>108</v>
      </c>
      <c r="C27" s="55" t="s">
        <v>106</v>
      </c>
      <c r="D27" s="58">
        <v>7</v>
      </c>
      <c r="E27" s="60"/>
      <c r="F27" s="60"/>
      <c r="G27" s="25"/>
      <c r="H27" s="32"/>
      <c r="I27" s="29"/>
    </row>
    <row r="28" spans="1:8" s="34" customFormat="1" ht="34.5" customHeight="1">
      <c r="A28" s="56">
        <v>18</v>
      </c>
      <c r="B28" s="62" t="s">
        <v>125</v>
      </c>
      <c r="C28" s="55" t="s">
        <v>106</v>
      </c>
      <c r="D28" s="58">
        <v>7.7</v>
      </c>
      <c r="E28" s="60"/>
      <c r="F28" s="60"/>
      <c r="H28" s="32"/>
    </row>
    <row r="29" spans="1:6" ht="34.5" customHeight="1">
      <c r="A29" s="56"/>
      <c r="B29" s="66" t="s">
        <v>132</v>
      </c>
      <c r="C29" s="64" t="s">
        <v>5</v>
      </c>
      <c r="D29" s="55"/>
      <c r="E29" s="60"/>
      <c r="F29" s="133"/>
    </row>
    <row r="30" spans="1:6" ht="15">
      <c r="A30" s="39"/>
      <c r="B30" s="40"/>
      <c r="C30" s="41"/>
      <c r="D30" s="41"/>
      <c r="E30" s="41"/>
      <c r="F30" s="42"/>
    </row>
    <row r="31" spans="1:6" ht="3.75" customHeight="1">
      <c r="A31" s="39"/>
      <c r="B31" s="40"/>
      <c r="C31" s="41"/>
      <c r="D31" s="41"/>
      <c r="E31" s="41"/>
      <c r="F31" s="42"/>
    </row>
    <row r="32" spans="1:6" ht="9" customHeight="1">
      <c r="A32" s="39"/>
      <c r="B32" s="40"/>
      <c r="C32" s="41"/>
      <c r="D32" s="41"/>
      <c r="E32" s="41"/>
      <c r="F32" s="42"/>
    </row>
    <row r="33" spans="1:6" ht="15">
      <c r="A33" s="43"/>
      <c r="B33" s="44"/>
      <c r="C33" s="28"/>
      <c r="D33" s="45"/>
      <c r="E33" s="28"/>
      <c r="F33" s="32"/>
    </row>
    <row r="34" spans="1:6" ht="15">
      <c r="A34" s="43"/>
      <c r="B34" s="25"/>
      <c r="C34" s="25"/>
      <c r="D34" s="46"/>
      <c r="E34" s="25"/>
      <c r="F34" s="27"/>
    </row>
    <row r="35" spans="1:6" ht="15">
      <c r="A35" s="43"/>
      <c r="B35" s="25"/>
      <c r="C35" s="25"/>
      <c r="D35" s="46"/>
      <c r="E35" s="25"/>
      <c r="F35" s="27"/>
    </row>
    <row r="36" spans="2:6" ht="15">
      <c r="B36" s="25"/>
      <c r="C36" s="25"/>
      <c r="D36" s="46"/>
      <c r="E36" s="25"/>
      <c r="F36" s="27"/>
    </row>
    <row r="37" spans="2:6" ht="15">
      <c r="B37" s="25"/>
      <c r="C37" s="25"/>
      <c r="D37" s="46"/>
      <c r="E37" s="25"/>
      <c r="F37" s="27"/>
    </row>
    <row r="38" spans="2:6" ht="15">
      <c r="B38" s="25"/>
      <c r="C38" s="25"/>
      <c r="D38" s="46"/>
      <c r="E38" s="25"/>
      <c r="F38" s="27"/>
    </row>
    <row r="39" spans="2:6" ht="15">
      <c r="B39" s="25"/>
      <c r="C39" s="25"/>
      <c r="D39" s="46"/>
      <c r="E39" s="25"/>
      <c r="F39" s="27"/>
    </row>
    <row r="40" spans="2:6" ht="15">
      <c r="B40" s="25"/>
      <c r="C40" s="25"/>
      <c r="D40" s="46"/>
      <c r="E40" s="25"/>
      <c r="F40" s="27"/>
    </row>
    <row r="41" spans="2:6" ht="15">
      <c r="B41" s="25"/>
      <c r="C41" s="25"/>
      <c r="D41" s="46"/>
      <c r="E41" s="25"/>
      <c r="F41" s="27"/>
    </row>
    <row r="42" spans="2:6" ht="15">
      <c r="B42" s="25"/>
      <c r="C42" s="25"/>
      <c r="D42" s="46"/>
      <c r="E42" s="25"/>
      <c r="F42" s="27"/>
    </row>
    <row r="43" spans="2:6" ht="15">
      <c r="B43" s="25"/>
      <c r="C43" s="25"/>
      <c r="D43" s="46"/>
      <c r="E43" s="25"/>
      <c r="F43" s="27"/>
    </row>
    <row r="44" spans="2:6" ht="15">
      <c r="B44" s="25"/>
      <c r="C44" s="25"/>
      <c r="D44" s="46"/>
      <c r="E44" s="25"/>
      <c r="F44" s="27"/>
    </row>
    <row r="45" spans="2:6" ht="15">
      <c r="B45" s="25"/>
      <c r="C45" s="25"/>
      <c r="D45" s="46"/>
      <c r="E45" s="25"/>
      <c r="F45" s="27"/>
    </row>
    <row r="46" spans="2:6" ht="15">
      <c r="B46" s="25"/>
      <c r="C46" s="25"/>
      <c r="D46" s="46"/>
      <c r="E46" s="25"/>
      <c r="F46" s="27"/>
    </row>
    <row r="47" spans="2:6" ht="15">
      <c r="B47" s="25"/>
      <c r="C47" s="25"/>
      <c r="D47" s="46"/>
      <c r="E47" s="25"/>
      <c r="F47" s="27"/>
    </row>
    <row r="48" spans="2:6" ht="15">
      <c r="B48" s="25"/>
      <c r="C48" s="25"/>
      <c r="D48" s="46"/>
      <c r="E48" s="25"/>
      <c r="F48" s="27"/>
    </row>
    <row r="49" spans="2:6" ht="15">
      <c r="B49" s="25"/>
      <c r="C49" s="25"/>
      <c r="D49" s="46"/>
      <c r="E49" s="25"/>
      <c r="F49" s="27"/>
    </row>
    <row r="50" spans="2:6" ht="15">
      <c r="B50" s="25"/>
      <c r="C50" s="25"/>
      <c r="D50" s="46"/>
      <c r="E50" s="25"/>
      <c r="F50" s="27"/>
    </row>
    <row r="51" spans="2:6" ht="15">
      <c r="B51" s="25"/>
      <c r="C51" s="25"/>
      <c r="D51" s="46"/>
      <c r="E51" s="25"/>
      <c r="F51" s="27"/>
    </row>
    <row r="52" spans="2:6" ht="15">
      <c r="B52" s="25"/>
      <c r="C52" s="25"/>
      <c r="D52" s="46"/>
      <c r="E52" s="25"/>
      <c r="F52" s="27"/>
    </row>
    <row r="53" spans="2:6" ht="15">
      <c r="B53" s="25"/>
      <c r="C53" s="25"/>
      <c r="D53" s="46"/>
      <c r="E53" s="25"/>
      <c r="F53" s="27"/>
    </row>
    <row r="54" spans="2:6" ht="15">
      <c r="B54" s="25"/>
      <c r="C54" s="25"/>
      <c r="D54" s="46"/>
      <c r="E54" s="25"/>
      <c r="F54" s="27"/>
    </row>
    <row r="55" spans="2:6" ht="15">
      <c r="B55" s="25"/>
      <c r="C55" s="25"/>
      <c r="D55" s="46"/>
      <c r="E55" s="25"/>
      <c r="F55" s="27"/>
    </row>
    <row r="56" spans="2:6" ht="15">
      <c r="B56" s="25"/>
      <c r="C56" s="25"/>
      <c r="D56" s="46"/>
      <c r="E56" s="25"/>
      <c r="F56" s="27"/>
    </row>
    <row r="57" spans="2:6" ht="15">
      <c r="B57" s="25"/>
      <c r="C57" s="25"/>
      <c r="D57" s="46"/>
      <c r="E57" s="25"/>
      <c r="F57" s="27"/>
    </row>
    <row r="58" spans="2:6" ht="15">
      <c r="B58" s="25"/>
      <c r="C58" s="25"/>
      <c r="D58" s="46"/>
      <c r="E58" s="25"/>
      <c r="F58" s="27"/>
    </row>
    <row r="59" spans="2:6" ht="15">
      <c r="B59" s="25"/>
      <c r="C59" s="25"/>
      <c r="D59" s="46"/>
      <c r="E59" s="25"/>
      <c r="F59" s="27"/>
    </row>
    <row r="60" spans="2:6" ht="15">
      <c r="B60" s="25"/>
      <c r="C60" s="25"/>
      <c r="D60" s="46"/>
      <c r="E60" s="25"/>
      <c r="F60" s="27"/>
    </row>
    <row r="61" spans="2:6" ht="15">
      <c r="B61" s="34"/>
      <c r="C61" s="34"/>
      <c r="D61" s="48"/>
      <c r="E61" s="34"/>
      <c r="F61" s="27"/>
    </row>
    <row r="62" spans="2:6" ht="15">
      <c r="B62" s="34"/>
      <c r="C62" s="34"/>
      <c r="D62" s="48"/>
      <c r="E62" s="34"/>
      <c r="F62" s="27"/>
    </row>
  </sheetData>
  <sheetProtection/>
  <mergeCells count="13">
    <mergeCell ref="A5:C5"/>
    <mergeCell ref="D5:E5"/>
    <mergeCell ref="A6:C6"/>
    <mergeCell ref="D6:E6"/>
    <mergeCell ref="A7:C7"/>
    <mergeCell ref="D7:E7"/>
    <mergeCell ref="A17:A19"/>
    <mergeCell ref="C8:D8"/>
    <mergeCell ref="A1:F1"/>
    <mergeCell ref="A2:F2"/>
    <mergeCell ref="A3:F3"/>
    <mergeCell ref="A4:C4"/>
    <mergeCell ref="D4:E4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88"/>
  <sheetViews>
    <sheetView view="pageBreakPreview" zoomScale="110" zoomScaleSheetLayoutView="110" zoomScalePageLayoutView="0" workbookViewId="0" topLeftCell="A5">
      <selection activeCell="E14" sqref="E14:F14"/>
    </sheetView>
  </sheetViews>
  <sheetFormatPr defaultColWidth="9.140625" defaultRowHeight="12.75"/>
  <cols>
    <col min="1" max="1" width="4.57421875" style="0" customWidth="1"/>
    <col min="2" max="2" width="70.7109375" style="0" customWidth="1"/>
    <col min="3" max="6" width="15.7109375" style="79" customWidth="1"/>
  </cols>
  <sheetData>
    <row r="1" spans="1:6" ht="34.5" customHeight="1">
      <c r="A1" s="127" t="str">
        <f>ნაკრები!A2</f>
        <v>ქ. ბათუმში, ჯავახიშვილის ქუჩა #78ა-ს უკანა ტერიტორიაზე ოთხი 5 სართულიანი საცხოვრებელი სახლის მშენებლობა</v>
      </c>
      <c r="B1" s="127"/>
      <c r="C1" s="127"/>
      <c r="D1" s="127"/>
      <c r="E1" s="127"/>
      <c r="F1" s="127"/>
    </row>
    <row r="2" spans="1:6" ht="34.5" customHeight="1">
      <c r="A2" s="122" t="s">
        <v>172</v>
      </c>
      <c r="B2" s="122"/>
      <c r="C2" s="122"/>
      <c r="D2" s="122"/>
      <c r="E2" s="122"/>
      <c r="F2" s="122"/>
    </row>
    <row r="3" spans="1:6" ht="34.5" customHeight="1">
      <c r="A3" s="122" t="s">
        <v>171</v>
      </c>
      <c r="B3" s="122"/>
      <c r="C3" s="122"/>
      <c r="D3" s="122"/>
      <c r="E3" s="122"/>
      <c r="F3" s="122"/>
    </row>
    <row r="4" spans="1:6" ht="34.5" customHeight="1">
      <c r="A4" s="67"/>
      <c r="B4" s="117" t="s">
        <v>254</v>
      </c>
      <c r="C4" s="117"/>
      <c r="D4" s="117"/>
      <c r="E4" s="117"/>
      <c r="F4" s="117"/>
    </row>
    <row r="5" spans="1:6" ht="34.5" customHeight="1">
      <c r="A5" s="67"/>
      <c r="B5" s="117" t="s">
        <v>255</v>
      </c>
      <c r="C5" s="117"/>
      <c r="D5" s="117"/>
      <c r="E5" s="117"/>
      <c r="F5" s="117"/>
    </row>
    <row r="6" spans="1:6" ht="34.5" customHeight="1">
      <c r="A6" s="67"/>
      <c r="B6" s="117" t="s">
        <v>256</v>
      </c>
      <c r="C6" s="117"/>
      <c r="D6" s="117"/>
      <c r="E6" s="117"/>
      <c r="F6" s="117"/>
    </row>
    <row r="7" spans="1:6" ht="34.5" customHeight="1">
      <c r="A7" s="67"/>
      <c r="B7" s="117" t="s">
        <v>257</v>
      </c>
      <c r="C7" s="117"/>
      <c r="D7" s="117"/>
      <c r="E7" s="117"/>
      <c r="F7" s="117"/>
    </row>
    <row r="8" spans="1:6" ht="34.5" customHeight="1">
      <c r="A8" s="64" t="s">
        <v>0</v>
      </c>
      <c r="B8" s="65" t="s">
        <v>128</v>
      </c>
      <c r="C8" s="121" t="s">
        <v>129</v>
      </c>
      <c r="D8" s="121"/>
      <c r="E8" s="65" t="s">
        <v>130</v>
      </c>
      <c r="F8" s="65" t="s">
        <v>131</v>
      </c>
    </row>
    <row r="9" spans="1:6" ht="34.5" customHeight="1">
      <c r="A9" s="68"/>
      <c r="B9" s="65" t="s">
        <v>46</v>
      </c>
      <c r="C9" s="69"/>
      <c r="D9" s="69"/>
      <c r="E9" s="69"/>
      <c r="F9" s="69"/>
    </row>
    <row r="10" spans="1:6" ht="34.5" customHeight="1">
      <c r="A10" s="124">
        <v>1</v>
      </c>
      <c r="B10" s="75" t="s">
        <v>47</v>
      </c>
      <c r="C10" s="70" t="s">
        <v>133</v>
      </c>
      <c r="D10" s="69">
        <v>1417.5</v>
      </c>
      <c r="E10" s="138"/>
      <c r="F10" s="134"/>
    </row>
    <row r="11" spans="1:6" ht="34.5" customHeight="1">
      <c r="A11" s="125"/>
      <c r="B11" s="75" t="s">
        <v>48</v>
      </c>
      <c r="C11" s="70" t="s">
        <v>134</v>
      </c>
      <c r="D11" s="72">
        <v>169</v>
      </c>
      <c r="E11" s="135"/>
      <c r="F11" s="135"/>
    </row>
    <row r="12" spans="1:6" ht="34.5" customHeight="1">
      <c r="A12" s="125"/>
      <c r="B12" s="75" t="s">
        <v>49</v>
      </c>
      <c r="C12" s="70" t="s">
        <v>134</v>
      </c>
      <c r="D12" s="72">
        <v>296</v>
      </c>
      <c r="E12" s="135"/>
      <c r="F12" s="135"/>
    </row>
    <row r="13" spans="1:6" ht="34.5" customHeight="1">
      <c r="A13" s="125"/>
      <c r="B13" s="75" t="s">
        <v>50</v>
      </c>
      <c r="C13" s="70" t="s">
        <v>134</v>
      </c>
      <c r="D13" s="72">
        <v>748</v>
      </c>
      <c r="E13" s="135"/>
      <c r="F13" s="135"/>
    </row>
    <row r="14" spans="1:6" ht="34.5" customHeight="1">
      <c r="A14" s="125"/>
      <c r="B14" s="75" t="s">
        <v>51</v>
      </c>
      <c r="C14" s="70" t="s">
        <v>134</v>
      </c>
      <c r="D14" s="72">
        <v>45</v>
      </c>
      <c r="E14" s="135"/>
      <c r="F14" s="135"/>
    </row>
    <row r="15" spans="1:6" ht="34.5" customHeight="1">
      <c r="A15" s="126"/>
      <c r="B15" s="77" t="s">
        <v>52</v>
      </c>
      <c r="C15" s="70" t="s">
        <v>134</v>
      </c>
      <c r="D15" s="72">
        <v>6</v>
      </c>
      <c r="E15" s="135"/>
      <c r="F15" s="135"/>
    </row>
    <row r="16" spans="1:6" ht="34.5" customHeight="1">
      <c r="A16" s="124">
        <v>2</v>
      </c>
      <c r="B16" s="75" t="s">
        <v>53</v>
      </c>
      <c r="C16" s="69"/>
      <c r="D16" s="71"/>
      <c r="E16" s="134"/>
      <c r="F16" s="134"/>
    </row>
    <row r="17" spans="1:6" ht="34.5" customHeight="1">
      <c r="A17" s="125"/>
      <c r="B17" s="75" t="s">
        <v>135</v>
      </c>
      <c r="C17" s="70" t="s">
        <v>134</v>
      </c>
      <c r="D17" s="72">
        <v>270</v>
      </c>
      <c r="E17" s="135"/>
      <c r="F17" s="135"/>
    </row>
    <row r="18" spans="1:6" ht="34.5" customHeight="1">
      <c r="A18" s="125"/>
      <c r="B18" s="75" t="s">
        <v>136</v>
      </c>
      <c r="C18" s="70" t="s">
        <v>134</v>
      </c>
      <c r="D18" s="72">
        <v>50000</v>
      </c>
      <c r="E18" s="135"/>
      <c r="F18" s="135"/>
    </row>
    <row r="19" spans="1:6" ht="34.5" customHeight="1">
      <c r="A19" s="125"/>
      <c r="B19" s="75" t="s">
        <v>137</v>
      </c>
      <c r="C19" s="70" t="s">
        <v>134</v>
      </c>
      <c r="D19" s="72">
        <v>25000</v>
      </c>
      <c r="E19" s="135"/>
      <c r="F19" s="135"/>
    </row>
    <row r="20" spans="1:6" ht="34.5" customHeight="1">
      <c r="A20" s="125"/>
      <c r="B20" s="75" t="s">
        <v>138</v>
      </c>
      <c r="C20" s="70" t="s">
        <v>134</v>
      </c>
      <c r="D20" s="72">
        <v>280000</v>
      </c>
      <c r="E20" s="135"/>
      <c r="F20" s="135"/>
    </row>
    <row r="21" spans="1:6" ht="34.5" customHeight="1">
      <c r="A21" s="126"/>
      <c r="B21" s="75" t="s">
        <v>54</v>
      </c>
      <c r="C21" s="70" t="s">
        <v>133</v>
      </c>
      <c r="D21" s="72">
        <v>34.5</v>
      </c>
      <c r="E21" s="135"/>
      <c r="F21" s="135"/>
    </row>
    <row r="22" spans="1:6" ht="34.5" customHeight="1">
      <c r="A22" s="124">
        <v>3</v>
      </c>
      <c r="B22" s="75" t="s">
        <v>139</v>
      </c>
      <c r="C22" s="70" t="s">
        <v>133</v>
      </c>
      <c r="D22" s="73">
        <v>1122</v>
      </c>
      <c r="E22" s="136"/>
      <c r="F22" s="136"/>
    </row>
    <row r="23" spans="1:6" ht="34.5" customHeight="1">
      <c r="A23" s="126"/>
      <c r="B23" s="75" t="s">
        <v>173</v>
      </c>
      <c r="C23" s="70" t="s">
        <v>140</v>
      </c>
      <c r="D23" s="72">
        <v>373</v>
      </c>
      <c r="E23" s="136"/>
      <c r="F23" s="136"/>
    </row>
    <row r="24" spans="1:6" ht="34.5" customHeight="1">
      <c r="A24" s="69"/>
      <c r="B24" s="65" t="s">
        <v>55</v>
      </c>
      <c r="C24" s="69"/>
      <c r="D24" s="69"/>
      <c r="E24" s="135"/>
      <c r="F24" s="135"/>
    </row>
    <row r="25" spans="1:6" ht="34.5" customHeight="1">
      <c r="A25" s="124">
        <v>1</v>
      </c>
      <c r="B25" s="75" t="s">
        <v>56</v>
      </c>
      <c r="C25" s="70" t="s">
        <v>133</v>
      </c>
      <c r="D25" s="69">
        <v>369</v>
      </c>
      <c r="E25" s="134"/>
      <c r="F25" s="134"/>
    </row>
    <row r="26" spans="1:6" ht="34.5" customHeight="1">
      <c r="A26" s="125"/>
      <c r="B26" s="75" t="s">
        <v>57</v>
      </c>
      <c r="C26" s="70" t="s">
        <v>133</v>
      </c>
      <c r="D26" s="69">
        <v>462</v>
      </c>
      <c r="E26" s="136"/>
      <c r="F26" s="136"/>
    </row>
    <row r="27" spans="1:6" ht="34.5" customHeight="1">
      <c r="A27" s="125"/>
      <c r="B27" s="75" t="s">
        <v>58</v>
      </c>
      <c r="C27" s="70" t="s">
        <v>133</v>
      </c>
      <c r="D27" s="72">
        <v>369</v>
      </c>
      <c r="E27" s="136"/>
      <c r="F27" s="136"/>
    </row>
    <row r="28" spans="1:6" ht="34.5" customHeight="1">
      <c r="A28" s="125"/>
      <c r="B28" s="75" t="s">
        <v>141</v>
      </c>
      <c r="C28" s="70" t="s">
        <v>142</v>
      </c>
      <c r="D28" s="72">
        <v>1350</v>
      </c>
      <c r="E28" s="136"/>
      <c r="F28" s="136"/>
    </row>
    <row r="29" spans="1:6" ht="34.5" customHeight="1">
      <c r="A29" s="125"/>
      <c r="B29" s="75" t="s">
        <v>174</v>
      </c>
      <c r="C29" s="70" t="s">
        <v>140</v>
      </c>
      <c r="D29" s="72">
        <v>42</v>
      </c>
      <c r="E29" s="136"/>
      <c r="F29" s="136"/>
    </row>
    <row r="30" spans="1:6" ht="34.5" customHeight="1">
      <c r="A30" s="125"/>
      <c r="B30" s="75" t="s">
        <v>59</v>
      </c>
      <c r="C30" s="70" t="s">
        <v>133</v>
      </c>
      <c r="D30" s="72">
        <v>1370</v>
      </c>
      <c r="E30" s="134"/>
      <c r="F30" s="134"/>
    </row>
    <row r="31" spans="1:6" ht="34.5" customHeight="1">
      <c r="A31" s="125"/>
      <c r="B31" s="75" t="s">
        <v>143</v>
      </c>
      <c r="C31" s="70" t="s">
        <v>133</v>
      </c>
      <c r="D31" s="72">
        <v>1370</v>
      </c>
      <c r="E31" s="136"/>
      <c r="F31" s="136"/>
    </row>
    <row r="32" spans="1:6" ht="34.5" customHeight="1">
      <c r="A32" s="125"/>
      <c r="B32" s="75" t="s">
        <v>144</v>
      </c>
      <c r="C32" s="70" t="s">
        <v>142</v>
      </c>
      <c r="D32" s="72">
        <v>3180</v>
      </c>
      <c r="E32" s="136"/>
      <c r="F32" s="136"/>
    </row>
    <row r="33" spans="1:6" ht="34.5" customHeight="1">
      <c r="A33" s="126"/>
      <c r="B33" s="75" t="s">
        <v>175</v>
      </c>
      <c r="C33" s="70" t="s">
        <v>133</v>
      </c>
      <c r="D33" s="72">
        <v>1507</v>
      </c>
      <c r="E33" s="136"/>
      <c r="F33" s="136"/>
    </row>
    <row r="34" spans="1:6" ht="34.5" customHeight="1">
      <c r="A34" s="69"/>
      <c r="B34" s="65" t="s">
        <v>60</v>
      </c>
      <c r="C34" s="69"/>
      <c r="D34" s="71"/>
      <c r="E34" s="134"/>
      <c r="F34" s="134"/>
    </row>
    <row r="35" spans="1:6" ht="34.5" customHeight="1">
      <c r="A35" s="69">
        <v>1</v>
      </c>
      <c r="B35" s="75" t="s">
        <v>145</v>
      </c>
      <c r="C35" s="70" t="s">
        <v>133</v>
      </c>
      <c r="D35" s="72">
        <v>2347</v>
      </c>
      <c r="E35" s="136"/>
      <c r="F35" s="136"/>
    </row>
    <row r="36" spans="1:6" ht="34.5" customHeight="1">
      <c r="A36" s="124">
        <v>2</v>
      </c>
      <c r="B36" s="75" t="s">
        <v>61</v>
      </c>
      <c r="C36" s="69"/>
      <c r="D36" s="71"/>
      <c r="E36" s="134"/>
      <c r="F36" s="134"/>
    </row>
    <row r="37" spans="1:6" ht="34.5" customHeight="1">
      <c r="A37" s="125"/>
      <c r="B37" s="75" t="s">
        <v>176</v>
      </c>
      <c r="C37" s="70" t="s">
        <v>140</v>
      </c>
      <c r="D37" s="72">
        <v>436</v>
      </c>
      <c r="E37" s="136"/>
      <c r="F37" s="136"/>
    </row>
    <row r="38" spans="1:6" ht="34.5" customHeight="1">
      <c r="A38" s="125"/>
      <c r="B38" s="75" t="s">
        <v>146</v>
      </c>
      <c r="C38" s="70" t="s">
        <v>133</v>
      </c>
      <c r="D38" s="72">
        <v>5213</v>
      </c>
      <c r="E38" s="136"/>
      <c r="F38" s="136"/>
    </row>
    <row r="39" spans="1:6" ht="34.5" customHeight="1">
      <c r="A39" s="126"/>
      <c r="B39" s="75" t="s">
        <v>147</v>
      </c>
      <c r="C39" s="70" t="s">
        <v>134</v>
      </c>
      <c r="D39" s="72">
        <v>125000</v>
      </c>
      <c r="E39" s="136"/>
      <c r="F39" s="136"/>
    </row>
    <row r="40" spans="1:6" ht="34.5" customHeight="1">
      <c r="A40" s="124">
        <v>3</v>
      </c>
      <c r="B40" s="75" t="s">
        <v>62</v>
      </c>
      <c r="C40" s="69"/>
      <c r="D40" s="71"/>
      <c r="E40" s="134"/>
      <c r="F40" s="134"/>
    </row>
    <row r="41" spans="1:6" ht="34.5" customHeight="1">
      <c r="A41" s="125"/>
      <c r="B41" s="75" t="s">
        <v>63</v>
      </c>
      <c r="C41" s="70" t="s">
        <v>142</v>
      </c>
      <c r="D41" s="72">
        <v>4676</v>
      </c>
      <c r="E41" s="136"/>
      <c r="F41" s="136"/>
    </row>
    <row r="42" spans="1:6" ht="34.5" customHeight="1">
      <c r="A42" s="125"/>
      <c r="B42" s="75" t="s">
        <v>147</v>
      </c>
      <c r="C42" s="70" t="s">
        <v>134</v>
      </c>
      <c r="D42" s="72">
        <v>35000</v>
      </c>
      <c r="E42" s="136"/>
      <c r="F42" s="136"/>
    </row>
    <row r="43" spans="1:6" ht="34.5" customHeight="1">
      <c r="A43" s="126"/>
      <c r="B43" s="75" t="s">
        <v>64</v>
      </c>
      <c r="C43" s="70" t="s">
        <v>133</v>
      </c>
      <c r="D43" s="72">
        <v>1474</v>
      </c>
      <c r="E43" s="136"/>
      <c r="F43" s="136"/>
    </row>
    <row r="44" spans="1:6" ht="34.5" customHeight="1">
      <c r="A44" s="69"/>
      <c r="B44" s="65" t="s">
        <v>65</v>
      </c>
      <c r="C44" s="69"/>
      <c r="D44" s="69"/>
      <c r="E44" s="135"/>
      <c r="F44" s="135"/>
    </row>
    <row r="45" spans="1:6" ht="34.5" customHeight="1">
      <c r="A45" s="69">
        <v>1</v>
      </c>
      <c r="B45" s="75" t="s">
        <v>66</v>
      </c>
      <c r="C45" s="70" t="s">
        <v>67</v>
      </c>
      <c r="D45" s="69">
        <v>2.48</v>
      </c>
      <c r="E45" s="135"/>
      <c r="F45" s="135"/>
    </row>
    <row r="46" spans="1:6" ht="34.5" customHeight="1">
      <c r="A46" s="124">
        <v>2</v>
      </c>
      <c r="B46" s="75" t="s">
        <v>148</v>
      </c>
      <c r="C46" s="70" t="s">
        <v>140</v>
      </c>
      <c r="D46" s="69">
        <v>2</v>
      </c>
      <c r="E46" s="135"/>
      <c r="F46" s="135"/>
    </row>
    <row r="47" spans="1:6" ht="34.5" customHeight="1">
      <c r="A47" s="125"/>
      <c r="B47" s="75" t="s">
        <v>149</v>
      </c>
      <c r="C47" s="70" t="s">
        <v>67</v>
      </c>
      <c r="D47" s="69">
        <v>0.19</v>
      </c>
      <c r="E47" s="135"/>
      <c r="F47" s="135"/>
    </row>
    <row r="48" spans="1:6" ht="34.5" customHeight="1">
      <c r="A48" s="126"/>
      <c r="B48" s="75" t="s">
        <v>150</v>
      </c>
      <c r="C48" s="70" t="s">
        <v>140</v>
      </c>
      <c r="D48" s="69">
        <v>2.04</v>
      </c>
      <c r="E48" s="135"/>
      <c r="F48" s="135"/>
    </row>
    <row r="49" spans="1:6" ht="34.5" customHeight="1">
      <c r="A49" s="69">
        <v>3</v>
      </c>
      <c r="B49" s="75" t="s">
        <v>68</v>
      </c>
      <c r="C49" s="70" t="s">
        <v>133</v>
      </c>
      <c r="D49" s="69">
        <v>92</v>
      </c>
      <c r="E49" s="135"/>
      <c r="F49" s="135"/>
    </row>
    <row r="50" spans="1:6" ht="34.5" customHeight="1">
      <c r="A50" s="69">
        <v>4</v>
      </c>
      <c r="B50" s="75" t="s">
        <v>69</v>
      </c>
      <c r="C50" s="70" t="s">
        <v>142</v>
      </c>
      <c r="D50" s="69">
        <v>89</v>
      </c>
      <c r="E50" s="135"/>
      <c r="F50" s="135"/>
    </row>
    <row r="51" spans="1:6" ht="34.5" customHeight="1">
      <c r="A51" s="69">
        <v>5</v>
      </c>
      <c r="B51" s="75" t="s">
        <v>68</v>
      </c>
      <c r="C51" s="70" t="s">
        <v>151</v>
      </c>
      <c r="D51" s="69">
        <v>89</v>
      </c>
      <c r="E51" s="135"/>
      <c r="F51" s="134"/>
    </row>
    <row r="52" spans="1:6" ht="34.5" customHeight="1">
      <c r="A52" s="69"/>
      <c r="B52" s="65" t="s">
        <v>70</v>
      </c>
      <c r="C52" s="69"/>
      <c r="D52" s="69"/>
      <c r="E52" s="135"/>
      <c r="F52" s="135"/>
    </row>
    <row r="53" spans="1:6" ht="34.5" customHeight="1">
      <c r="A53" s="69">
        <v>1</v>
      </c>
      <c r="B53" s="75" t="s">
        <v>168</v>
      </c>
      <c r="C53" s="70" t="s">
        <v>133</v>
      </c>
      <c r="D53" s="69">
        <v>164</v>
      </c>
      <c r="E53" s="136"/>
      <c r="F53" s="136"/>
    </row>
    <row r="54" spans="1:6" ht="34.5" customHeight="1">
      <c r="A54" s="69">
        <v>2</v>
      </c>
      <c r="B54" s="75" t="s">
        <v>71</v>
      </c>
      <c r="C54" s="70" t="s">
        <v>152</v>
      </c>
      <c r="D54" s="72">
        <v>92</v>
      </c>
      <c r="E54" s="136"/>
      <c r="F54" s="136"/>
    </row>
    <row r="55" spans="1:6" ht="34.5" customHeight="1">
      <c r="A55" s="69">
        <v>3</v>
      </c>
      <c r="B55" s="75" t="s">
        <v>72</v>
      </c>
      <c r="C55" s="70" t="s">
        <v>152</v>
      </c>
      <c r="D55" s="72">
        <v>92</v>
      </c>
      <c r="E55" s="136"/>
      <c r="F55" s="136"/>
    </row>
    <row r="56" spans="1:6" ht="34.5" customHeight="1">
      <c r="A56" s="69">
        <v>4</v>
      </c>
      <c r="B56" s="75" t="s">
        <v>153</v>
      </c>
      <c r="C56" s="70" t="s">
        <v>133</v>
      </c>
      <c r="D56" s="69">
        <v>39</v>
      </c>
      <c r="E56" s="136"/>
      <c r="F56" s="136"/>
    </row>
    <row r="57" spans="1:6" ht="34.5" customHeight="1">
      <c r="A57" s="69">
        <v>5</v>
      </c>
      <c r="B57" s="75" t="s">
        <v>154</v>
      </c>
      <c r="C57" s="70" t="s">
        <v>27</v>
      </c>
      <c r="D57" s="69">
        <v>80</v>
      </c>
      <c r="E57" s="136"/>
      <c r="F57" s="136"/>
    </row>
    <row r="58" spans="1:6" ht="34.5" customHeight="1">
      <c r="A58" s="69">
        <v>6</v>
      </c>
      <c r="B58" s="75" t="s">
        <v>155</v>
      </c>
      <c r="C58" s="70" t="s">
        <v>27</v>
      </c>
      <c r="D58" s="69">
        <v>15</v>
      </c>
      <c r="E58" s="136"/>
      <c r="F58" s="136"/>
    </row>
    <row r="59" spans="1:6" ht="34.5" customHeight="1">
      <c r="A59" s="69">
        <v>7</v>
      </c>
      <c r="B59" s="75" t="s">
        <v>156</v>
      </c>
      <c r="C59" s="70" t="s">
        <v>133</v>
      </c>
      <c r="D59" s="69">
        <v>38</v>
      </c>
      <c r="E59" s="136"/>
      <c r="F59" s="136"/>
    </row>
    <row r="60" spans="1:6" ht="34.5" customHeight="1">
      <c r="A60" s="69">
        <v>8</v>
      </c>
      <c r="B60" s="75" t="s">
        <v>169</v>
      </c>
      <c r="C60" s="70" t="s">
        <v>133</v>
      </c>
      <c r="D60" s="69">
        <v>7</v>
      </c>
      <c r="E60" s="136"/>
      <c r="F60" s="136"/>
    </row>
    <row r="61" spans="1:6" ht="34.5" customHeight="1">
      <c r="A61" s="69"/>
      <c r="B61" s="65" t="s">
        <v>73</v>
      </c>
      <c r="C61" s="69"/>
      <c r="D61" s="69"/>
      <c r="E61" s="135"/>
      <c r="F61" s="135"/>
    </row>
    <row r="62" spans="1:6" ht="34.5" customHeight="1">
      <c r="A62" s="69"/>
      <c r="B62" s="65" t="s">
        <v>157</v>
      </c>
      <c r="C62" s="69"/>
      <c r="D62" s="69"/>
      <c r="E62" s="135"/>
      <c r="F62" s="135"/>
    </row>
    <row r="63" spans="1:6" ht="34.5" customHeight="1">
      <c r="A63" s="124">
        <v>1</v>
      </c>
      <c r="B63" s="75" t="s">
        <v>158</v>
      </c>
      <c r="C63" s="70" t="s">
        <v>133</v>
      </c>
      <c r="D63" s="74">
        <v>1038</v>
      </c>
      <c r="E63" s="136"/>
      <c r="F63" s="136"/>
    </row>
    <row r="64" spans="1:6" ht="34.5" customHeight="1">
      <c r="A64" s="125"/>
      <c r="B64" s="75" t="s">
        <v>159</v>
      </c>
      <c r="C64" s="70" t="s">
        <v>140</v>
      </c>
      <c r="D64" s="72">
        <v>51.9</v>
      </c>
      <c r="E64" s="136"/>
      <c r="F64" s="136"/>
    </row>
    <row r="65" spans="1:6" ht="34.5" customHeight="1">
      <c r="A65" s="125"/>
      <c r="B65" s="76" t="s">
        <v>160</v>
      </c>
      <c r="C65" s="70" t="s">
        <v>140</v>
      </c>
      <c r="D65" s="72">
        <v>62.8</v>
      </c>
      <c r="E65" s="136"/>
      <c r="F65" s="136"/>
    </row>
    <row r="66" spans="1:6" ht="34.5" customHeight="1">
      <c r="A66" s="126"/>
      <c r="B66" s="76" t="s">
        <v>161</v>
      </c>
      <c r="C66" s="70" t="s">
        <v>67</v>
      </c>
      <c r="D66" s="72">
        <v>18.17</v>
      </c>
      <c r="E66" s="136"/>
      <c r="F66" s="136"/>
    </row>
    <row r="67" spans="1:6" ht="34.5" customHeight="1">
      <c r="A67" s="124">
        <v>2</v>
      </c>
      <c r="B67" s="75" t="s">
        <v>74</v>
      </c>
      <c r="C67" s="70" t="s">
        <v>133</v>
      </c>
      <c r="D67" s="74">
        <v>1038</v>
      </c>
      <c r="E67" s="136"/>
      <c r="F67" s="136"/>
    </row>
    <row r="68" spans="1:6" ht="34.5" customHeight="1">
      <c r="A68" s="126"/>
      <c r="B68" s="76" t="s">
        <v>162</v>
      </c>
      <c r="C68" s="70" t="s">
        <v>142</v>
      </c>
      <c r="D68" s="72">
        <v>726.6</v>
      </c>
      <c r="E68" s="136"/>
      <c r="F68" s="136"/>
    </row>
    <row r="69" spans="1:6" ht="34.5" customHeight="1">
      <c r="A69" s="69"/>
      <c r="B69" s="65" t="s">
        <v>170</v>
      </c>
      <c r="C69" s="69"/>
      <c r="D69" s="72"/>
      <c r="E69" s="136"/>
      <c r="F69" s="136"/>
    </row>
    <row r="70" spans="1:6" ht="34.5" customHeight="1">
      <c r="A70" s="124">
        <v>1</v>
      </c>
      <c r="B70" s="75" t="s">
        <v>158</v>
      </c>
      <c r="C70" s="70" t="s">
        <v>133</v>
      </c>
      <c r="D70" s="72">
        <v>268</v>
      </c>
      <c r="E70" s="136"/>
      <c r="F70" s="136"/>
    </row>
    <row r="71" spans="1:6" ht="34.5" customHeight="1">
      <c r="A71" s="125"/>
      <c r="B71" s="75" t="s">
        <v>159</v>
      </c>
      <c r="C71" s="70" t="s">
        <v>140</v>
      </c>
      <c r="D71" s="72">
        <v>13.4</v>
      </c>
      <c r="E71" s="136"/>
      <c r="F71" s="136"/>
    </row>
    <row r="72" spans="1:6" ht="34.5" customHeight="1">
      <c r="A72" s="125"/>
      <c r="B72" s="76" t="s">
        <v>160</v>
      </c>
      <c r="C72" s="70" t="s">
        <v>140</v>
      </c>
      <c r="D72" s="72">
        <v>16.21</v>
      </c>
      <c r="E72" s="136"/>
      <c r="F72" s="136"/>
    </row>
    <row r="73" spans="1:6" ht="34.5" customHeight="1">
      <c r="A73" s="126"/>
      <c r="B73" s="76" t="s">
        <v>161</v>
      </c>
      <c r="C73" s="70" t="s">
        <v>67</v>
      </c>
      <c r="D73" s="72">
        <v>4.69</v>
      </c>
      <c r="E73" s="136"/>
      <c r="F73" s="136"/>
    </row>
    <row r="74" spans="1:6" ht="34.5" customHeight="1">
      <c r="A74" s="69">
        <v>2</v>
      </c>
      <c r="B74" s="75" t="s">
        <v>76</v>
      </c>
      <c r="C74" s="70" t="s">
        <v>133</v>
      </c>
      <c r="D74" s="72">
        <v>94</v>
      </c>
      <c r="E74" s="136"/>
      <c r="F74" s="136"/>
    </row>
    <row r="75" spans="1:6" ht="34.5" customHeight="1">
      <c r="A75" s="69"/>
      <c r="B75" s="65" t="s">
        <v>77</v>
      </c>
      <c r="C75" s="69"/>
      <c r="D75" s="71"/>
      <c r="E75" s="134"/>
      <c r="F75" s="134"/>
    </row>
    <row r="76" spans="1:6" ht="34.5" customHeight="1">
      <c r="A76" s="124">
        <v>1</v>
      </c>
      <c r="B76" s="75" t="s">
        <v>78</v>
      </c>
      <c r="C76" s="70" t="s">
        <v>133</v>
      </c>
      <c r="D76" s="69">
        <v>4738</v>
      </c>
      <c r="E76" s="135"/>
      <c r="F76" s="135"/>
    </row>
    <row r="77" spans="1:6" ht="34.5" customHeight="1">
      <c r="A77" s="125"/>
      <c r="B77" s="76" t="s">
        <v>163</v>
      </c>
      <c r="C77" s="70" t="s">
        <v>79</v>
      </c>
      <c r="D77" s="69">
        <v>1421.4</v>
      </c>
      <c r="E77" s="135"/>
      <c r="F77" s="135"/>
    </row>
    <row r="78" spans="1:6" ht="34.5" customHeight="1">
      <c r="A78" s="125"/>
      <c r="B78" s="76" t="s">
        <v>164</v>
      </c>
      <c r="C78" s="70" t="s">
        <v>79</v>
      </c>
      <c r="D78" s="69">
        <v>710.7</v>
      </c>
      <c r="E78" s="135"/>
      <c r="F78" s="135"/>
    </row>
    <row r="79" spans="1:6" ht="34.5" customHeight="1">
      <c r="A79" s="125"/>
      <c r="B79" s="76" t="s">
        <v>177</v>
      </c>
      <c r="C79" s="70" t="s">
        <v>75</v>
      </c>
      <c r="D79" s="69">
        <v>4738</v>
      </c>
      <c r="E79" s="135"/>
      <c r="F79" s="135"/>
    </row>
    <row r="80" spans="1:6" ht="34.5" customHeight="1">
      <c r="A80" s="125"/>
      <c r="B80" s="76" t="s">
        <v>165</v>
      </c>
      <c r="C80" s="70" t="s">
        <v>134</v>
      </c>
      <c r="D80" s="69">
        <v>125</v>
      </c>
      <c r="E80" s="135"/>
      <c r="F80" s="135"/>
    </row>
    <row r="81" spans="1:6" ht="34.5" customHeight="1">
      <c r="A81" s="126"/>
      <c r="B81" s="76" t="s">
        <v>166</v>
      </c>
      <c r="C81" s="70" t="s">
        <v>142</v>
      </c>
      <c r="D81" s="69">
        <v>189.52</v>
      </c>
      <c r="E81" s="135"/>
      <c r="F81" s="135"/>
    </row>
    <row r="82" spans="1:6" ht="34.5" customHeight="1">
      <c r="A82" s="124">
        <v>2</v>
      </c>
      <c r="B82" s="75" t="s">
        <v>167</v>
      </c>
      <c r="C82" s="70" t="s">
        <v>133</v>
      </c>
      <c r="D82" s="69">
        <v>1339</v>
      </c>
      <c r="E82" s="135"/>
      <c r="F82" s="135"/>
    </row>
    <row r="83" spans="1:6" ht="34.5" customHeight="1">
      <c r="A83" s="125"/>
      <c r="B83" s="76" t="s">
        <v>163</v>
      </c>
      <c r="C83" s="70" t="s">
        <v>79</v>
      </c>
      <c r="D83" s="69">
        <v>401.7</v>
      </c>
      <c r="E83" s="135"/>
      <c r="F83" s="135"/>
    </row>
    <row r="84" spans="1:6" ht="34.5" customHeight="1">
      <c r="A84" s="125"/>
      <c r="B84" s="76" t="s">
        <v>164</v>
      </c>
      <c r="C84" s="70" t="s">
        <v>79</v>
      </c>
      <c r="D84" s="69">
        <v>200.85</v>
      </c>
      <c r="E84" s="135"/>
      <c r="F84" s="135"/>
    </row>
    <row r="85" spans="1:6" ht="34.5" customHeight="1">
      <c r="A85" s="125"/>
      <c r="B85" s="76" t="s">
        <v>177</v>
      </c>
      <c r="C85" s="70" t="s">
        <v>75</v>
      </c>
      <c r="D85" s="69">
        <v>1339</v>
      </c>
      <c r="E85" s="135"/>
      <c r="F85" s="135"/>
    </row>
    <row r="86" spans="1:6" ht="34.5" customHeight="1">
      <c r="A86" s="125"/>
      <c r="B86" s="76" t="s">
        <v>165</v>
      </c>
      <c r="C86" s="70" t="s">
        <v>134</v>
      </c>
      <c r="D86" s="69">
        <v>51</v>
      </c>
      <c r="E86" s="135"/>
      <c r="F86" s="135"/>
    </row>
    <row r="87" spans="1:6" ht="34.5" customHeight="1">
      <c r="A87" s="126"/>
      <c r="B87" s="76" t="s">
        <v>166</v>
      </c>
      <c r="C87" s="70" t="s">
        <v>142</v>
      </c>
      <c r="D87" s="69">
        <v>53.56</v>
      </c>
      <c r="E87" s="135"/>
      <c r="F87" s="135"/>
    </row>
    <row r="88" spans="1:6" ht="34.5" customHeight="1">
      <c r="A88" s="54"/>
      <c r="B88" s="66" t="s">
        <v>132</v>
      </c>
      <c r="C88" s="64" t="s">
        <v>5</v>
      </c>
      <c r="D88" s="78"/>
      <c r="E88" s="137"/>
      <c r="F88" s="137"/>
    </row>
    <row r="89" ht="18" customHeight="1"/>
    <row r="90" ht="18" customHeight="1"/>
  </sheetData>
  <sheetProtection/>
  <mergeCells count="20">
    <mergeCell ref="A76:A81"/>
    <mergeCell ref="A82:A87"/>
    <mergeCell ref="C8:D8"/>
    <mergeCell ref="A36:A39"/>
    <mergeCell ref="A40:A43"/>
    <mergeCell ref="A46:A48"/>
    <mergeCell ref="A63:A66"/>
    <mergeCell ref="A67:A68"/>
    <mergeCell ref="A70:A73"/>
    <mergeCell ref="A22:A23"/>
    <mergeCell ref="A25:A33"/>
    <mergeCell ref="A1:F1"/>
    <mergeCell ref="A2:F2"/>
    <mergeCell ref="A3:F3"/>
    <mergeCell ref="A10:A15"/>
    <mergeCell ref="A16:A21"/>
    <mergeCell ref="B4:F4"/>
    <mergeCell ref="B5:F5"/>
    <mergeCell ref="B6:F6"/>
    <mergeCell ref="B7:F7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38"/>
  <sheetViews>
    <sheetView view="pageBreakPreview" zoomScale="130" zoomScaleSheetLayoutView="130" zoomScalePageLayoutView="0" workbookViewId="0" topLeftCell="A5">
      <selection activeCell="E12" sqref="E12:F12"/>
    </sheetView>
  </sheetViews>
  <sheetFormatPr defaultColWidth="9.140625" defaultRowHeight="12.75"/>
  <cols>
    <col min="1" max="1" width="4.57421875" style="0" customWidth="1"/>
    <col min="2" max="2" width="70.7109375" style="0" customWidth="1"/>
    <col min="3" max="6" width="15.7109375" style="80" customWidth="1"/>
  </cols>
  <sheetData>
    <row r="1" spans="1:6" ht="34.5" customHeight="1">
      <c r="A1" s="127" t="str">
        <f>ნაკრები!A2</f>
        <v>ქ. ბათუმში, ჯავახიშვილის ქუჩა #78ა-ს უკანა ტერიტორიაზე ოთხი 5 სართულიანი საცხოვრებელი სახლის მშენებლობა</v>
      </c>
      <c r="B1" s="127"/>
      <c r="C1" s="127"/>
      <c r="D1" s="127"/>
      <c r="E1" s="127"/>
      <c r="F1" s="127"/>
    </row>
    <row r="2" spans="1:6" ht="34.5" customHeight="1">
      <c r="A2" s="128" t="s">
        <v>199</v>
      </c>
      <c r="B2" s="128"/>
      <c r="C2" s="128"/>
      <c r="D2" s="128"/>
      <c r="E2" s="128"/>
      <c r="F2" s="128"/>
    </row>
    <row r="3" spans="1:6" ht="34.5" customHeight="1">
      <c r="A3" s="122" t="s">
        <v>198</v>
      </c>
      <c r="B3" s="122"/>
      <c r="C3" s="122"/>
      <c r="D3" s="122"/>
      <c r="E3" s="122"/>
      <c r="F3" s="122"/>
    </row>
    <row r="4" spans="1:6" ht="34.5" customHeight="1">
      <c r="A4" s="67"/>
      <c r="B4" s="117" t="s">
        <v>258</v>
      </c>
      <c r="C4" s="117"/>
      <c r="D4" s="117"/>
      <c r="E4" s="117"/>
      <c r="F4" s="117"/>
    </row>
    <row r="5" spans="1:6" ht="34.5" customHeight="1">
      <c r="A5" s="67"/>
      <c r="B5" s="117" t="s">
        <v>259</v>
      </c>
      <c r="C5" s="117"/>
      <c r="D5" s="117"/>
      <c r="E5" s="117"/>
      <c r="F5" s="117"/>
    </row>
    <row r="6" spans="1:6" ht="34.5" customHeight="1">
      <c r="A6" s="67"/>
      <c r="B6" s="117" t="s">
        <v>260</v>
      </c>
      <c r="C6" s="117"/>
      <c r="D6" s="117"/>
      <c r="E6" s="117"/>
      <c r="F6" s="117"/>
    </row>
    <row r="7" spans="1:6" ht="34.5" customHeight="1">
      <c r="A7" s="67"/>
      <c r="B7" s="117" t="s">
        <v>261</v>
      </c>
      <c r="C7" s="117"/>
      <c r="D7" s="117"/>
      <c r="E7" s="117"/>
      <c r="F7" s="117"/>
    </row>
    <row r="8" spans="1:6" ht="34.5" customHeight="1">
      <c r="A8" s="64" t="s">
        <v>0</v>
      </c>
      <c r="B8" s="65" t="s">
        <v>128</v>
      </c>
      <c r="C8" s="121" t="s">
        <v>129</v>
      </c>
      <c r="D8" s="121"/>
      <c r="E8" s="65" t="s">
        <v>130</v>
      </c>
      <c r="F8" s="65" t="s">
        <v>131</v>
      </c>
    </row>
    <row r="9" spans="1:6" ht="34.5" customHeight="1">
      <c r="A9" s="69">
        <v>1</v>
      </c>
      <c r="B9" s="75" t="s">
        <v>80</v>
      </c>
      <c r="C9" s="70" t="s">
        <v>40</v>
      </c>
      <c r="D9" s="69">
        <v>80</v>
      </c>
      <c r="E9" s="136"/>
      <c r="F9" s="136"/>
    </row>
    <row r="10" spans="1:6" ht="34.5" customHeight="1">
      <c r="A10" s="69">
        <v>2</v>
      </c>
      <c r="B10" s="75" t="s">
        <v>178</v>
      </c>
      <c r="C10" s="70" t="s">
        <v>38</v>
      </c>
      <c r="D10" s="69">
        <v>120</v>
      </c>
      <c r="E10" s="136"/>
      <c r="F10" s="136"/>
    </row>
    <row r="11" spans="1:6" ht="34.5" customHeight="1">
      <c r="A11" s="69">
        <v>3</v>
      </c>
      <c r="B11" s="75" t="s">
        <v>179</v>
      </c>
      <c r="C11" s="70" t="s">
        <v>38</v>
      </c>
      <c r="D11" s="69">
        <v>15</v>
      </c>
      <c r="E11" s="136"/>
      <c r="F11" s="136"/>
    </row>
    <row r="12" spans="1:6" ht="34.5" customHeight="1">
      <c r="A12" s="69">
        <v>4</v>
      </c>
      <c r="B12" s="75" t="s">
        <v>180</v>
      </c>
      <c r="C12" s="70" t="s">
        <v>27</v>
      </c>
      <c r="D12" s="69">
        <v>10</v>
      </c>
      <c r="E12" s="136"/>
      <c r="F12" s="136"/>
    </row>
    <row r="13" spans="1:6" ht="34.5" customHeight="1">
      <c r="A13" s="69">
        <v>5</v>
      </c>
      <c r="B13" s="75" t="s">
        <v>181</v>
      </c>
      <c r="C13" s="70" t="s">
        <v>27</v>
      </c>
      <c r="D13" s="69">
        <v>40</v>
      </c>
      <c r="E13" s="136"/>
      <c r="F13" s="136"/>
    </row>
    <row r="14" spans="1:6" ht="34.5" customHeight="1">
      <c r="A14" s="69">
        <v>6</v>
      </c>
      <c r="B14" s="75" t="s">
        <v>182</v>
      </c>
      <c r="C14" s="70" t="s">
        <v>27</v>
      </c>
      <c r="D14" s="69">
        <v>3</v>
      </c>
      <c r="E14" s="136"/>
      <c r="F14" s="136"/>
    </row>
    <row r="15" spans="1:6" ht="34.5" customHeight="1">
      <c r="A15" s="69">
        <v>7</v>
      </c>
      <c r="B15" s="75" t="s">
        <v>183</v>
      </c>
      <c r="C15" s="70" t="s">
        <v>27</v>
      </c>
      <c r="D15" s="69">
        <v>40</v>
      </c>
      <c r="E15" s="136"/>
      <c r="F15" s="136"/>
    </row>
    <row r="16" spans="1:6" ht="34.5" customHeight="1">
      <c r="A16" s="69">
        <v>8</v>
      </c>
      <c r="B16" s="75" t="s">
        <v>41</v>
      </c>
      <c r="C16" s="70" t="s">
        <v>42</v>
      </c>
      <c r="D16" s="69">
        <v>20</v>
      </c>
      <c r="E16" s="136"/>
      <c r="F16" s="136"/>
    </row>
    <row r="17" spans="1:6" ht="34.5" customHeight="1">
      <c r="A17" s="69">
        <v>9</v>
      </c>
      <c r="B17" s="75" t="s">
        <v>43</v>
      </c>
      <c r="C17" s="70" t="s">
        <v>27</v>
      </c>
      <c r="D17" s="69">
        <v>20</v>
      </c>
      <c r="E17" s="136"/>
      <c r="F17" s="136"/>
    </row>
    <row r="18" spans="1:6" ht="34.5" customHeight="1">
      <c r="A18" s="69">
        <v>10</v>
      </c>
      <c r="B18" s="75" t="s">
        <v>184</v>
      </c>
      <c r="C18" s="70" t="s">
        <v>38</v>
      </c>
      <c r="D18" s="69">
        <v>60</v>
      </c>
      <c r="E18" s="136"/>
      <c r="F18" s="136"/>
    </row>
    <row r="19" spans="1:6" ht="34.5" customHeight="1">
      <c r="A19" s="69">
        <v>11</v>
      </c>
      <c r="B19" s="75" t="s">
        <v>185</v>
      </c>
      <c r="C19" s="70" t="s">
        <v>38</v>
      </c>
      <c r="D19" s="69">
        <v>120</v>
      </c>
      <c r="E19" s="136"/>
      <c r="F19" s="136"/>
    </row>
    <row r="20" spans="1:6" ht="34.5" customHeight="1">
      <c r="A20" s="69">
        <v>12</v>
      </c>
      <c r="B20" s="75" t="s">
        <v>186</v>
      </c>
      <c r="C20" s="70" t="s">
        <v>38</v>
      </c>
      <c r="D20" s="69">
        <v>150</v>
      </c>
      <c r="E20" s="136"/>
      <c r="F20" s="136"/>
    </row>
    <row r="21" spans="1:6" ht="34.5" customHeight="1">
      <c r="A21" s="69">
        <v>13</v>
      </c>
      <c r="B21" s="75" t="s">
        <v>187</v>
      </c>
      <c r="C21" s="70" t="s">
        <v>27</v>
      </c>
      <c r="D21" s="69">
        <v>3</v>
      </c>
      <c r="E21" s="136"/>
      <c r="F21" s="136"/>
    </row>
    <row r="22" spans="1:6" ht="34.5" customHeight="1">
      <c r="A22" s="69">
        <v>14</v>
      </c>
      <c r="B22" s="75" t="s">
        <v>188</v>
      </c>
      <c r="C22" s="70" t="s">
        <v>27</v>
      </c>
      <c r="D22" s="69">
        <v>12</v>
      </c>
      <c r="E22" s="136"/>
      <c r="F22" s="136"/>
    </row>
    <row r="23" spans="1:6" ht="34.5" customHeight="1">
      <c r="A23" s="69">
        <v>15</v>
      </c>
      <c r="B23" s="75" t="s">
        <v>189</v>
      </c>
      <c r="C23" s="70" t="s">
        <v>27</v>
      </c>
      <c r="D23" s="69">
        <v>12</v>
      </c>
      <c r="E23" s="136"/>
      <c r="F23" s="136"/>
    </row>
    <row r="24" spans="1:6" ht="34.5" customHeight="1">
      <c r="A24" s="69">
        <v>16</v>
      </c>
      <c r="B24" s="75" t="s">
        <v>190</v>
      </c>
      <c r="C24" s="70" t="s">
        <v>27</v>
      </c>
      <c r="D24" s="69">
        <v>12</v>
      </c>
      <c r="E24" s="136"/>
      <c r="F24" s="136"/>
    </row>
    <row r="25" spans="1:6" ht="34.5" customHeight="1">
      <c r="A25" s="69">
        <v>17</v>
      </c>
      <c r="B25" s="75" t="s">
        <v>191</v>
      </c>
      <c r="C25" s="70" t="s">
        <v>27</v>
      </c>
      <c r="D25" s="69">
        <v>12</v>
      </c>
      <c r="E25" s="136"/>
      <c r="F25" s="136"/>
    </row>
    <row r="26" spans="1:6" ht="34.5" customHeight="1">
      <c r="A26" s="69">
        <v>18</v>
      </c>
      <c r="B26" s="75" t="s">
        <v>192</v>
      </c>
      <c r="C26" s="70" t="s">
        <v>27</v>
      </c>
      <c r="D26" s="69">
        <v>12</v>
      </c>
      <c r="E26" s="136"/>
      <c r="F26" s="136"/>
    </row>
    <row r="27" spans="1:6" ht="34.5" customHeight="1">
      <c r="A27" s="69">
        <v>19</v>
      </c>
      <c r="B27" s="75" t="s">
        <v>193</v>
      </c>
      <c r="C27" s="70" t="s">
        <v>27</v>
      </c>
      <c r="D27" s="69">
        <v>30</v>
      </c>
      <c r="E27" s="136"/>
      <c r="F27" s="136"/>
    </row>
    <row r="28" spans="1:6" ht="34.5" customHeight="1">
      <c r="A28" s="69">
        <v>20</v>
      </c>
      <c r="B28" s="75" t="s">
        <v>194</v>
      </c>
      <c r="C28" s="70" t="s">
        <v>27</v>
      </c>
      <c r="D28" s="69">
        <v>15</v>
      </c>
      <c r="E28" s="136"/>
      <c r="F28" s="136"/>
    </row>
    <row r="29" spans="1:6" ht="34.5" customHeight="1">
      <c r="A29" s="69">
        <v>21</v>
      </c>
      <c r="B29" s="75" t="s">
        <v>195</v>
      </c>
      <c r="C29" s="70" t="s">
        <v>27</v>
      </c>
      <c r="D29" s="69">
        <v>15</v>
      </c>
      <c r="E29" s="136"/>
      <c r="F29" s="136"/>
    </row>
    <row r="30" spans="1:6" ht="34.5" customHeight="1">
      <c r="A30" s="69">
        <v>22</v>
      </c>
      <c r="B30" s="75" t="s">
        <v>196</v>
      </c>
      <c r="C30" s="70" t="s">
        <v>27</v>
      </c>
      <c r="D30" s="69">
        <v>15</v>
      </c>
      <c r="E30" s="136"/>
      <c r="F30" s="136"/>
    </row>
    <row r="31" spans="1:6" ht="34.5" customHeight="1">
      <c r="A31" s="69">
        <v>23</v>
      </c>
      <c r="B31" s="75" t="s">
        <v>197</v>
      </c>
      <c r="C31" s="70" t="s">
        <v>27</v>
      </c>
      <c r="D31" s="69">
        <v>6</v>
      </c>
      <c r="E31" s="136"/>
      <c r="F31" s="136"/>
    </row>
    <row r="32" spans="1:6" ht="34.5" customHeight="1">
      <c r="A32" s="69">
        <v>24</v>
      </c>
      <c r="B32" s="75" t="s">
        <v>44</v>
      </c>
      <c r="C32" s="70" t="s">
        <v>27</v>
      </c>
      <c r="D32" s="69">
        <v>50</v>
      </c>
      <c r="E32" s="136"/>
      <c r="F32" s="136"/>
    </row>
    <row r="33" spans="1:6" ht="34.5" customHeight="1">
      <c r="A33" s="69">
        <v>25</v>
      </c>
      <c r="B33" s="75" t="s">
        <v>45</v>
      </c>
      <c r="C33" s="70" t="s">
        <v>27</v>
      </c>
      <c r="D33" s="69">
        <v>20</v>
      </c>
      <c r="E33" s="136"/>
      <c r="F33" s="136"/>
    </row>
    <row r="34" spans="1:6" ht="34.5" customHeight="1">
      <c r="A34" s="69">
        <v>26</v>
      </c>
      <c r="B34" s="75" t="s">
        <v>83</v>
      </c>
      <c r="C34" s="70" t="s">
        <v>24</v>
      </c>
      <c r="D34" s="69">
        <v>20</v>
      </c>
      <c r="E34" s="136"/>
      <c r="F34" s="136"/>
    </row>
    <row r="35" spans="1:6" ht="34.5" customHeight="1">
      <c r="A35" s="69">
        <v>27</v>
      </c>
      <c r="B35" s="75" t="s">
        <v>82</v>
      </c>
      <c r="C35" s="70" t="s">
        <v>24</v>
      </c>
      <c r="D35" s="69">
        <v>20</v>
      </c>
      <c r="E35" s="136"/>
      <c r="F35" s="136"/>
    </row>
    <row r="36" spans="1:6" ht="34.5" customHeight="1">
      <c r="A36" s="69">
        <v>28</v>
      </c>
      <c r="B36" s="75" t="s">
        <v>81</v>
      </c>
      <c r="C36" s="70" t="s">
        <v>24</v>
      </c>
      <c r="D36" s="69">
        <v>20</v>
      </c>
      <c r="E36" s="136"/>
      <c r="F36" s="136"/>
    </row>
    <row r="37" spans="1:6" ht="34.5" customHeight="1">
      <c r="A37" s="69">
        <v>29</v>
      </c>
      <c r="B37" s="75" t="s">
        <v>84</v>
      </c>
      <c r="C37" s="70" t="s">
        <v>24</v>
      </c>
      <c r="D37" s="69">
        <v>20</v>
      </c>
      <c r="E37" s="136"/>
      <c r="F37" s="136"/>
    </row>
    <row r="38" spans="1:6" ht="34.5" customHeight="1">
      <c r="A38" s="54"/>
      <c r="B38" s="66" t="s">
        <v>132</v>
      </c>
      <c r="C38" s="64" t="s">
        <v>5</v>
      </c>
      <c r="D38" s="55"/>
      <c r="E38" s="60"/>
      <c r="F38" s="60"/>
    </row>
  </sheetData>
  <sheetProtection/>
  <mergeCells count="8">
    <mergeCell ref="B7:F7"/>
    <mergeCell ref="C8:D8"/>
    <mergeCell ref="A1:F1"/>
    <mergeCell ref="A2:F2"/>
    <mergeCell ref="A3:F3"/>
    <mergeCell ref="B4:F4"/>
    <mergeCell ref="B5:F5"/>
    <mergeCell ref="B6:F6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37"/>
  <sheetViews>
    <sheetView view="pageBreakPreview" zoomScale="130" zoomScaleSheetLayoutView="130" zoomScalePageLayoutView="0" workbookViewId="0" topLeftCell="A5">
      <selection activeCell="E9" sqref="E9"/>
    </sheetView>
  </sheetViews>
  <sheetFormatPr defaultColWidth="9.140625" defaultRowHeight="12.75"/>
  <cols>
    <col min="1" max="1" width="4.57421875" style="0" customWidth="1"/>
    <col min="2" max="2" width="70.7109375" style="0" customWidth="1"/>
    <col min="3" max="6" width="15.7109375" style="0" customWidth="1"/>
  </cols>
  <sheetData>
    <row r="1" spans="1:6" ht="34.5" customHeight="1">
      <c r="A1" s="127" t="str">
        <f>ნაკრები!A2</f>
        <v>ქ. ბათუმში, ჯავახიშვილის ქუჩა #78ა-ს უკანა ტერიტორიაზე ოთხი 5 სართულიანი საცხოვრებელი სახლის მშენებლობა</v>
      </c>
      <c r="B1" s="127"/>
      <c r="C1" s="127"/>
      <c r="D1" s="127"/>
      <c r="E1" s="127"/>
      <c r="F1" s="127"/>
    </row>
    <row r="2" spans="1:6" ht="34.5" customHeight="1">
      <c r="A2" s="128" t="s">
        <v>208</v>
      </c>
      <c r="B2" s="128"/>
      <c r="C2" s="128"/>
      <c r="D2" s="128"/>
      <c r="E2" s="128"/>
      <c r="F2" s="128"/>
    </row>
    <row r="3" spans="1:6" ht="34.5" customHeight="1">
      <c r="A3" s="122" t="s">
        <v>207</v>
      </c>
      <c r="B3" s="122"/>
      <c r="C3" s="122"/>
      <c r="D3" s="122"/>
      <c r="E3" s="122"/>
      <c r="F3" s="122"/>
    </row>
    <row r="4" spans="1:6" ht="34.5" customHeight="1">
      <c r="A4" s="67"/>
      <c r="B4" s="117" t="s">
        <v>258</v>
      </c>
      <c r="C4" s="117"/>
      <c r="D4" s="117"/>
      <c r="E4" s="117"/>
      <c r="F4" s="117"/>
    </row>
    <row r="5" spans="1:6" ht="34.5" customHeight="1">
      <c r="A5" s="67"/>
      <c r="B5" s="117" t="s">
        <v>259</v>
      </c>
      <c r="C5" s="117"/>
      <c r="D5" s="117"/>
      <c r="E5" s="117"/>
      <c r="F5" s="117"/>
    </row>
    <row r="6" spans="1:6" ht="34.5" customHeight="1">
      <c r="A6" s="67"/>
      <c r="B6" s="117" t="s">
        <v>260</v>
      </c>
      <c r="C6" s="117"/>
      <c r="D6" s="117"/>
      <c r="E6" s="117"/>
      <c r="F6" s="117"/>
    </row>
    <row r="7" spans="1:6" ht="34.5" customHeight="1">
      <c r="A7" s="67"/>
      <c r="B7" s="117" t="s">
        <v>262</v>
      </c>
      <c r="C7" s="117"/>
      <c r="D7" s="117"/>
      <c r="E7" s="117"/>
      <c r="F7" s="117"/>
    </row>
    <row r="8" spans="1:6" ht="34.5" customHeight="1">
      <c r="A8" s="64" t="s">
        <v>0</v>
      </c>
      <c r="B8" s="65" t="s">
        <v>128</v>
      </c>
      <c r="C8" s="121" t="s">
        <v>129</v>
      </c>
      <c r="D8" s="121"/>
      <c r="E8" s="65" t="s">
        <v>130</v>
      </c>
      <c r="F8" s="65" t="s">
        <v>131</v>
      </c>
    </row>
    <row r="9" spans="1:6" ht="34.5" customHeight="1">
      <c r="A9" s="69">
        <v>1</v>
      </c>
      <c r="B9" s="75" t="s">
        <v>23</v>
      </c>
      <c r="C9" s="70" t="s">
        <v>24</v>
      </c>
      <c r="D9" s="69">
        <v>1</v>
      </c>
      <c r="E9" s="136"/>
      <c r="F9" s="60"/>
    </row>
    <row r="10" spans="1:6" ht="34.5" customHeight="1">
      <c r="A10" s="69">
        <v>2</v>
      </c>
      <c r="B10" s="75" t="s">
        <v>25</v>
      </c>
      <c r="C10" s="70" t="s">
        <v>24</v>
      </c>
      <c r="D10" s="69">
        <v>1</v>
      </c>
      <c r="E10" s="136"/>
      <c r="F10" s="60"/>
    </row>
    <row r="11" spans="1:6" ht="34.5" customHeight="1">
      <c r="A11" s="69">
        <v>3</v>
      </c>
      <c r="B11" s="75" t="s">
        <v>26</v>
      </c>
      <c r="C11" s="70" t="s">
        <v>27</v>
      </c>
      <c r="D11" s="69">
        <v>20</v>
      </c>
      <c r="E11" s="136"/>
      <c r="F11" s="60"/>
    </row>
    <row r="12" spans="1:6" ht="34.5" customHeight="1">
      <c r="A12" s="69">
        <v>4</v>
      </c>
      <c r="B12" s="75" t="s">
        <v>28</v>
      </c>
      <c r="C12" s="70" t="s">
        <v>24</v>
      </c>
      <c r="D12" s="69">
        <v>1</v>
      </c>
      <c r="E12" s="136"/>
      <c r="F12" s="60"/>
    </row>
    <row r="13" spans="1:6" ht="34.5" customHeight="1">
      <c r="A13" s="69">
        <v>5</v>
      </c>
      <c r="B13" s="75" t="s">
        <v>29</v>
      </c>
      <c r="C13" s="70" t="s">
        <v>24</v>
      </c>
      <c r="D13" s="69">
        <v>1</v>
      </c>
      <c r="E13" s="136"/>
      <c r="F13" s="60"/>
    </row>
    <row r="14" spans="1:6" ht="34.5" customHeight="1">
      <c r="A14" s="69">
        <v>6</v>
      </c>
      <c r="B14" s="75" t="s">
        <v>30</v>
      </c>
      <c r="C14" s="70" t="s">
        <v>27</v>
      </c>
      <c r="D14" s="69">
        <v>20</v>
      </c>
      <c r="E14" s="136"/>
      <c r="F14" s="60"/>
    </row>
    <row r="15" spans="1:6" ht="34.5" customHeight="1">
      <c r="A15" s="69">
        <v>7</v>
      </c>
      <c r="B15" s="75" t="s">
        <v>31</v>
      </c>
      <c r="C15" s="70" t="s">
        <v>27</v>
      </c>
      <c r="D15" s="69">
        <v>60</v>
      </c>
      <c r="E15" s="136"/>
      <c r="F15" s="60"/>
    </row>
    <row r="16" spans="1:6" ht="34.5" customHeight="1">
      <c r="A16" s="69">
        <v>8</v>
      </c>
      <c r="B16" s="75" t="s">
        <v>32</v>
      </c>
      <c r="C16" s="70" t="s">
        <v>27</v>
      </c>
      <c r="D16" s="69">
        <v>40</v>
      </c>
      <c r="E16" s="136"/>
      <c r="F16" s="60"/>
    </row>
    <row r="17" spans="1:6" ht="34.5" customHeight="1">
      <c r="A17" s="69">
        <v>9</v>
      </c>
      <c r="B17" s="75" t="s">
        <v>33</v>
      </c>
      <c r="C17" s="70" t="s">
        <v>27</v>
      </c>
      <c r="D17" s="69">
        <v>10</v>
      </c>
      <c r="E17" s="136"/>
      <c r="F17" s="60"/>
    </row>
    <row r="18" spans="1:6" ht="34.5" customHeight="1">
      <c r="A18" s="69">
        <v>10</v>
      </c>
      <c r="B18" s="75" t="s">
        <v>34</v>
      </c>
      <c r="C18" s="70" t="s">
        <v>27</v>
      </c>
      <c r="D18" s="69">
        <v>120</v>
      </c>
      <c r="E18" s="136"/>
      <c r="F18" s="60"/>
    </row>
    <row r="19" spans="1:6" ht="34.5" customHeight="1">
      <c r="A19" s="69">
        <v>11</v>
      </c>
      <c r="B19" s="75" t="s">
        <v>35</v>
      </c>
      <c r="C19" s="70" t="s">
        <v>27</v>
      </c>
      <c r="D19" s="69">
        <v>450</v>
      </c>
      <c r="E19" s="136"/>
      <c r="F19" s="60"/>
    </row>
    <row r="20" spans="1:6" ht="34.5" customHeight="1">
      <c r="A20" s="69">
        <v>12</v>
      </c>
      <c r="B20" s="75" t="s">
        <v>36</v>
      </c>
      <c r="C20" s="70" t="s">
        <v>27</v>
      </c>
      <c r="D20" s="69">
        <v>650</v>
      </c>
      <c r="E20" s="136"/>
      <c r="F20" s="60"/>
    </row>
    <row r="21" spans="1:6" ht="34.5" customHeight="1">
      <c r="A21" s="69">
        <v>13</v>
      </c>
      <c r="B21" s="75" t="s">
        <v>37</v>
      </c>
      <c r="C21" s="70" t="s">
        <v>27</v>
      </c>
      <c r="D21" s="69">
        <v>845</v>
      </c>
      <c r="E21" s="136"/>
      <c r="F21" s="60"/>
    </row>
    <row r="22" spans="1:6" ht="34.5" customHeight="1">
      <c r="A22" s="69">
        <v>14</v>
      </c>
      <c r="B22" s="75" t="s">
        <v>200</v>
      </c>
      <c r="C22" s="70" t="s">
        <v>38</v>
      </c>
      <c r="D22" s="69">
        <v>5</v>
      </c>
      <c r="E22" s="136"/>
      <c r="F22" s="60"/>
    </row>
    <row r="23" spans="1:6" ht="34.5" customHeight="1">
      <c r="A23" s="69">
        <v>15</v>
      </c>
      <c r="B23" s="75" t="s">
        <v>201</v>
      </c>
      <c r="C23" s="70" t="s">
        <v>38</v>
      </c>
      <c r="D23" s="69">
        <v>450</v>
      </c>
      <c r="E23" s="136"/>
      <c r="F23" s="60"/>
    </row>
    <row r="24" spans="1:6" ht="34.5" customHeight="1">
      <c r="A24" s="69">
        <v>16</v>
      </c>
      <c r="B24" s="75" t="s">
        <v>202</v>
      </c>
      <c r="C24" s="70" t="s">
        <v>38</v>
      </c>
      <c r="D24" s="69">
        <v>2000</v>
      </c>
      <c r="E24" s="136"/>
      <c r="F24" s="60"/>
    </row>
    <row r="25" spans="1:6" ht="34.5" customHeight="1">
      <c r="A25" s="69">
        <v>17</v>
      </c>
      <c r="B25" s="75" t="s">
        <v>203</v>
      </c>
      <c r="C25" s="70" t="s">
        <v>38</v>
      </c>
      <c r="D25" s="69">
        <v>2800</v>
      </c>
      <c r="E25" s="136"/>
      <c r="F25" s="60"/>
    </row>
    <row r="26" spans="1:6" ht="34.5" customHeight="1">
      <c r="A26" s="69">
        <v>18</v>
      </c>
      <c r="B26" s="75" t="s">
        <v>204</v>
      </c>
      <c r="C26" s="70" t="s">
        <v>38</v>
      </c>
      <c r="D26" s="69">
        <v>1550</v>
      </c>
      <c r="E26" s="136"/>
      <c r="F26" s="60"/>
    </row>
    <row r="27" spans="1:6" ht="34.5" customHeight="1">
      <c r="A27" s="69">
        <v>19</v>
      </c>
      <c r="B27" s="75" t="s">
        <v>205</v>
      </c>
      <c r="C27" s="70" t="s">
        <v>38</v>
      </c>
      <c r="D27" s="69">
        <v>650</v>
      </c>
      <c r="E27" s="136"/>
      <c r="F27" s="60"/>
    </row>
    <row r="28" spans="1:6" ht="34.5" customHeight="1">
      <c r="A28" s="69">
        <v>20</v>
      </c>
      <c r="B28" s="75" t="s">
        <v>206</v>
      </c>
      <c r="C28" s="70" t="s">
        <v>38</v>
      </c>
      <c r="D28" s="69">
        <v>200</v>
      </c>
      <c r="E28" s="136"/>
      <c r="F28" s="60"/>
    </row>
    <row r="29" spans="1:6" ht="34.5" customHeight="1">
      <c r="A29" s="69">
        <v>21</v>
      </c>
      <c r="B29" s="75" t="s">
        <v>85</v>
      </c>
      <c r="C29" s="70" t="s">
        <v>27</v>
      </c>
      <c r="D29" s="69">
        <v>72</v>
      </c>
      <c r="E29" s="136"/>
      <c r="F29" s="60"/>
    </row>
    <row r="30" spans="1:6" ht="34.5" customHeight="1">
      <c r="A30" s="69">
        <v>22</v>
      </c>
      <c r="B30" s="75" t="s">
        <v>86</v>
      </c>
      <c r="C30" s="70" t="s">
        <v>27</v>
      </c>
      <c r="D30" s="69">
        <v>3</v>
      </c>
      <c r="E30" s="136"/>
      <c r="F30" s="60"/>
    </row>
    <row r="31" spans="1:6" ht="34.5" customHeight="1">
      <c r="A31" s="69">
        <v>23</v>
      </c>
      <c r="B31" s="75" t="s">
        <v>87</v>
      </c>
      <c r="C31" s="70" t="s">
        <v>27</v>
      </c>
      <c r="D31" s="69">
        <v>96</v>
      </c>
      <c r="E31" s="136"/>
      <c r="F31" s="60"/>
    </row>
    <row r="32" spans="1:6" ht="34.5" customHeight="1">
      <c r="A32" s="69">
        <v>24</v>
      </c>
      <c r="B32" s="75" t="s">
        <v>88</v>
      </c>
      <c r="C32" s="70" t="s">
        <v>27</v>
      </c>
      <c r="D32" s="69">
        <v>84</v>
      </c>
      <c r="E32" s="136"/>
      <c r="F32" s="60"/>
    </row>
    <row r="33" spans="1:6" ht="34.5" customHeight="1">
      <c r="A33" s="69">
        <v>25</v>
      </c>
      <c r="B33" s="75" t="s">
        <v>89</v>
      </c>
      <c r="C33" s="70" t="s">
        <v>27</v>
      </c>
      <c r="D33" s="69">
        <v>489</v>
      </c>
      <c r="E33" s="136"/>
      <c r="F33" s="60"/>
    </row>
    <row r="34" spans="1:6" ht="34.5" customHeight="1">
      <c r="A34" s="69">
        <v>26</v>
      </c>
      <c r="B34" s="75" t="s">
        <v>90</v>
      </c>
      <c r="C34" s="70" t="s">
        <v>27</v>
      </c>
      <c r="D34" s="69">
        <v>24</v>
      </c>
      <c r="E34" s="136"/>
      <c r="F34" s="60"/>
    </row>
    <row r="35" spans="1:6" ht="34.5" customHeight="1">
      <c r="A35" s="69">
        <v>27</v>
      </c>
      <c r="B35" s="75" t="s">
        <v>91</v>
      </c>
      <c r="C35" s="70" t="s">
        <v>27</v>
      </c>
      <c r="D35" s="69">
        <v>142</v>
      </c>
      <c r="E35" s="136"/>
      <c r="F35" s="60"/>
    </row>
    <row r="36" spans="1:6" ht="34.5" customHeight="1">
      <c r="A36" s="69">
        <v>28</v>
      </c>
      <c r="B36" s="75" t="s">
        <v>39</v>
      </c>
      <c r="C36" s="70" t="s">
        <v>40</v>
      </c>
      <c r="D36" s="69">
        <v>910</v>
      </c>
      <c r="E36" s="136"/>
      <c r="F36" s="60"/>
    </row>
    <row r="37" spans="1:6" ht="34.5" customHeight="1">
      <c r="A37" s="54"/>
      <c r="B37" s="66" t="s">
        <v>132</v>
      </c>
      <c r="C37" s="64" t="s">
        <v>5</v>
      </c>
      <c r="D37" s="55"/>
      <c r="E37" s="60"/>
      <c r="F37" s="60"/>
    </row>
  </sheetData>
  <sheetProtection/>
  <mergeCells count="8">
    <mergeCell ref="B7:F7"/>
    <mergeCell ref="C8:D8"/>
    <mergeCell ref="A1:F1"/>
    <mergeCell ref="A2:F2"/>
    <mergeCell ref="A3:F3"/>
    <mergeCell ref="B4:F4"/>
    <mergeCell ref="B5:F5"/>
    <mergeCell ref="B6:F6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2015-09-04T07:42:58Z</cp:lastPrinted>
  <dcterms:created xsi:type="dcterms:W3CDTF">1996-10-14T23:33:28Z</dcterms:created>
  <dcterms:modified xsi:type="dcterms:W3CDTF">2015-09-17T14:28:02Z</dcterms:modified>
  <cp:category/>
  <cp:version/>
  <cp:contentType/>
  <cp:contentStatus/>
</cp:coreProperties>
</file>