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960" activeTab="0"/>
  </bookViews>
  <sheets>
    <sheet name="sv" sheetId="1" r:id="rId1"/>
  </sheets>
  <definedNames>
    <definedName name="_xlnm.Print_Titles" localSheetId="0">'sv'!$6:$6</definedName>
  </definedNames>
  <calcPr fullCalcOnLoad="1"/>
</workbook>
</file>

<file path=xl/sharedStrings.xml><?xml version="1.0" encoding="utf-8"?>
<sst xmlns="http://schemas.openxmlformats.org/spreadsheetml/2006/main" count="285" uniqueCount="114">
  <si>
    <t>ganz.</t>
  </si>
  <si>
    <t>raodenoba</t>
  </si>
  <si>
    <t>masala</t>
  </si>
  <si>
    <t>xelfasi</t>
  </si>
  <si>
    <t>manqana-meqanizmebi da transporti</t>
  </si>
  <si>
    <t>jami</t>
  </si>
  <si>
    <t>normativiT erTeulze</t>
  </si>
  <si>
    <t>sul</t>
  </si>
  <si>
    <t>erT. fasi</t>
  </si>
  <si>
    <t>1</t>
  </si>
  <si>
    <t>7</t>
  </si>
  <si>
    <t>masala:</t>
  </si>
  <si>
    <t>kg</t>
  </si>
  <si>
    <t>2</t>
  </si>
  <si>
    <t>3</t>
  </si>
  <si>
    <t>4</t>
  </si>
  <si>
    <t>5</t>
  </si>
  <si>
    <t>6</t>
  </si>
  <si>
    <t xml:space="preserve">jami </t>
  </si>
  <si>
    <t>NN</t>
  </si>
  <si>
    <t>samuSao</t>
  </si>
  <si>
    <t>m2</t>
  </si>
  <si>
    <t>m3</t>
  </si>
  <si>
    <t>samSeneblo nagvis datvirTva a/manqanebze</t>
  </si>
  <si>
    <t>t</t>
  </si>
  <si>
    <t xml:space="preserve">samSeneblo nagvis gatana 10km-ze </t>
  </si>
  <si>
    <t>zeTovani saRebavi</t>
  </si>
  <si>
    <t>olifa</t>
  </si>
  <si>
    <t>rigiTi #</t>
  </si>
  <si>
    <t>Tavebis, obieqtebis, samuSaoebisa da danaxarjebis dasaxeleba</t>
  </si>
  <si>
    <t xml:space="preserve">saxarjTaRricxvo Rirebuleba aTasi lari </t>
  </si>
  <si>
    <t>saerTo saxarjTaR. Rirebuleba aTasi lari</t>
  </si>
  <si>
    <t>samSeneblo samuSaoebi</t>
  </si>
  <si>
    <t>samontaJo samuSaoeb.</t>
  </si>
  <si>
    <t xml:space="preserve">mowyobiloba </t>
  </si>
  <si>
    <t>8</t>
  </si>
  <si>
    <t>Tavi 2</t>
  </si>
  <si>
    <t>mSeneblobis ZiriTadi obieqtebi</t>
  </si>
  <si>
    <t>sul krebsiTi xarjTaRricxviT</t>
  </si>
  <si>
    <t>saRebavi pva</t>
  </si>
  <si>
    <t>safiTxni</t>
  </si>
  <si>
    <t>gaji</t>
  </si>
  <si>
    <t>wyali</t>
  </si>
  <si>
    <t>#</t>
  </si>
  <si>
    <t xml:space="preserve">samuSaoebisa da xarjebis dasaxeleba </t>
  </si>
  <si>
    <t>12</t>
  </si>
  <si>
    <t>13</t>
  </si>
  <si>
    <t>cali</t>
  </si>
  <si>
    <t xml:space="preserve"> eleqtro ganaTeba</t>
  </si>
  <si>
    <t>saStefselo rozeti</t>
  </si>
  <si>
    <t>sxvadasxva samuSaoebi</t>
  </si>
  <si>
    <t>CamrTveli orklaviSiani faruli gayvanilobis normaluri Sesrulebis</t>
  </si>
  <si>
    <t xml:space="preserve">CamrTveli orklaviSiani </t>
  </si>
  <si>
    <t>zednadebi xarjebi  - 75% xelfasidan</t>
  </si>
  <si>
    <t>luminiscenturi naTura</t>
  </si>
  <si>
    <t>mdf-is karebi furnituriT</t>
  </si>
  <si>
    <t xml:space="preserve">luminescenturi sanaTi oTxnaTuriani 4X18vt </t>
  </si>
  <si>
    <t xml:space="preserve">sanaTi luminescenturi </t>
  </si>
  <si>
    <t>grZ.m</t>
  </si>
  <si>
    <t xml:space="preserve">spilenZis sadenis montaJi </t>
  </si>
  <si>
    <t>spilenZis sadeni kveTiT 3X1,5mm2</t>
  </si>
  <si>
    <t>spilenZis sadeni kveTiT 3X2,5mm2</t>
  </si>
  <si>
    <t>saStefselo rozeti faruli gayvanilobis orpolusiani</t>
  </si>
  <si>
    <t xml:space="preserve">maRali xarisxis mdf-is karis dayeneba </t>
  </si>
  <si>
    <t>fanjris rafis demontaJi</t>
  </si>
  <si>
    <t>webo</t>
  </si>
  <si>
    <t>laminirebuli plintusi</t>
  </si>
  <si>
    <t xml:space="preserve">kedlebis da tixrebis damuSaveba fiTxiT da SeRebva wyalemulsiuri saRebaviT </t>
  </si>
  <si>
    <t xml:space="preserve">laminirebuli parketi  </t>
  </si>
  <si>
    <t>obieqturi xarjTaRricxva #2-1</t>
  </si>
  <si>
    <t>rigiTi nomeri</t>
  </si>
  <si>
    <t>samontaJo samuSaoebi</t>
  </si>
  <si>
    <t>mowyobiloba aveji, inventari</t>
  </si>
  <si>
    <t xml:space="preserve">sxvadasxva samuSaoebi </t>
  </si>
  <si>
    <t>el.ganaTeba</t>
  </si>
  <si>
    <t>rezervi gauTvaliswinebel samuSaoebze - 3%</t>
  </si>
  <si>
    <t>dRg - 18%</t>
  </si>
  <si>
    <t>sul xarjTaRricxviT</t>
  </si>
  <si>
    <t>xarjTaRricxva #2-1/1</t>
  </si>
  <si>
    <t>xarjTaRricxva #2-2/2</t>
  </si>
  <si>
    <t>saerTo saxarjTaRricxvo Rirebuleba aTasi .lari</t>
  </si>
  <si>
    <t>xarjTaRricxva #2-3/1</t>
  </si>
  <si>
    <t xml:space="preserve">arsebuli cementis moWimvis ayra </t>
  </si>
  <si>
    <t>cementis moWimvis mowyoba sisqiT 30mm</t>
  </si>
  <si>
    <t>cementis xsnari m150 0,0204+0,0051X2=</t>
  </si>
  <si>
    <t>avtomaturi amomrTveli 20a, 10a</t>
  </si>
  <si>
    <t>c</t>
  </si>
  <si>
    <t>erTfaza avtomati 20a-ze</t>
  </si>
  <si>
    <t>erTfaza avtomati 10a-ze</t>
  </si>
  <si>
    <t>Sedgenilia 2015 wlis II kvartlis fasebSi</t>
  </si>
  <si>
    <t xml:space="preserve">zednadebi xarjebi </t>
  </si>
  <si>
    <t xml:space="preserve">mogeba </t>
  </si>
  <si>
    <t>mogeba</t>
  </si>
  <si>
    <t>q. Tbilisis #163 sajaro skola</t>
  </si>
  <si>
    <t xml:space="preserve">IV sarTulis derefnis kapitaluri SekeTeba </t>
  </si>
  <si>
    <t xml:space="preserve">dazianebuli parketisa da plintusis demontaJi </t>
  </si>
  <si>
    <t xml:space="preserve">dazianebuli xis karis demontaJi framugebiT </t>
  </si>
  <si>
    <t>maRali xarisxis mdf-is karis dayeneba framugebiT (furnituriT)</t>
  </si>
  <si>
    <t xml:space="preserve">inkluziuri oTaxis kapitaluri SekeTeba </t>
  </si>
  <si>
    <t>dazianebuli SeTeTrebis Camofxeka kedlebidan da Weridan</t>
  </si>
  <si>
    <t>laminirebuli parketis iatakis mowyoba plintusebis gaTvaliswinebiT</t>
  </si>
  <si>
    <t>liTonis bade</t>
  </si>
  <si>
    <t xml:space="preserve">dazianebuli xis karis demontaJi </t>
  </si>
  <si>
    <t>xis rafis damuSaveba da SeRebva</t>
  </si>
  <si>
    <t>Weris damuSaveba fiTxiT da SeRebva wyalemulsiuri saRebaviT orjer (bzarebis sawinaaRmdego badis gaTvaliswinebiT)</t>
  </si>
  <si>
    <t xml:space="preserve">kedlebis Selesva gajiT </t>
  </si>
  <si>
    <t xml:space="preserve">Weris Selesva gajiT </t>
  </si>
  <si>
    <t>bade bzarsawinaaRmdego</t>
  </si>
  <si>
    <t>IV sarTulis derefnis kapitaluri SekeTeba</t>
  </si>
  <si>
    <t>eqspertizis Rirebuleba</t>
  </si>
  <si>
    <t>inkluziuri oTaxis kapitaluri SekeTeba</t>
  </si>
  <si>
    <t xml:space="preserve">saRebavi pva </t>
  </si>
  <si>
    <t>%</t>
  </si>
  <si>
    <t xml:space="preserve">rezervi gauTvaliswinebel samuSaoebze </t>
  </si>
</sst>
</file>

<file path=xl/styles.xml><?xml version="1.0" encoding="utf-8"?>
<styleSheet xmlns="http://schemas.openxmlformats.org/spreadsheetml/2006/main">
  <numFmts count="40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0.00000"/>
    <numFmt numFmtId="183" formatCode="0.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0.00000000"/>
    <numFmt numFmtId="194" formatCode="_(* #,##0.000_);_(* \(#,##0.000\);_(* &quot;-&quot;???_);_(@_)"/>
    <numFmt numFmtId="195" formatCode="_(* #,##0.0000_);_(* \(#,##0.0000\);_(* &quot;-&quot;????_);_(@_)"/>
  </numFmts>
  <fonts count="49">
    <font>
      <sz val="10"/>
      <name val="Arial Cyr"/>
      <family val="0"/>
    </font>
    <font>
      <sz val="10"/>
      <name val="AcadNusx"/>
      <family val="0"/>
    </font>
    <font>
      <sz val="10"/>
      <color indexed="8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Times New Roman"/>
      <family val="1"/>
    </font>
    <font>
      <sz val="11"/>
      <name val="AcadNusx"/>
      <family val="0"/>
    </font>
    <font>
      <b/>
      <sz val="11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i/>
      <sz val="10"/>
      <name val="AcadNusx"/>
      <family val="0"/>
    </font>
    <font>
      <sz val="10"/>
      <name val="Helv"/>
      <family val="0"/>
    </font>
    <font>
      <sz val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top" wrapText="1"/>
    </xf>
    <xf numFmtId="0" fontId="5" fillId="0" borderId="10" xfId="0" applyNumberFormat="1" applyFont="1" applyBorder="1" applyAlignment="1" quotePrefix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 quotePrefix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13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wrapText="1"/>
    </xf>
    <xf numFmtId="2" fontId="13" fillId="0" borderId="0" xfId="0" applyNumberFormat="1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 wrapText="1"/>
    </xf>
    <xf numFmtId="1" fontId="6" fillId="0" borderId="10" xfId="0" applyNumberFormat="1" applyFont="1" applyBorder="1" applyAlignment="1" quotePrefix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179" fontId="1" fillId="0" borderId="10" xfId="42" applyFont="1" applyFill="1" applyBorder="1" applyAlignment="1" applyProtection="1">
      <alignment vertical="center" wrapText="1"/>
      <protection/>
    </xf>
    <xf numFmtId="179" fontId="1" fillId="0" borderId="10" xfId="42" applyFont="1" applyFill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10" xfId="59" applyFont="1" applyFill="1" applyBorder="1" applyAlignment="1" applyProtection="1">
      <alignment horizontal="left" vertical="top" wrapText="1"/>
      <protection/>
    </xf>
    <xf numFmtId="186" fontId="1" fillId="0" borderId="10" xfId="42" applyNumberFormat="1" applyFont="1" applyFill="1" applyBorder="1" applyAlignment="1" applyProtection="1">
      <alignment vertical="top" wrapText="1"/>
      <protection/>
    </xf>
    <xf numFmtId="0" fontId="1" fillId="0" borderId="10" xfId="59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186" fontId="1" fillId="0" borderId="10" xfId="42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 wrapText="1"/>
    </xf>
    <xf numFmtId="171" fontId="1" fillId="0" borderId="10" xfId="0" applyNumberFormat="1" applyFont="1" applyFill="1" applyBorder="1" applyAlignment="1">
      <alignment horizontal="left" vertical="top" wrapText="1"/>
    </xf>
    <xf numFmtId="9" fontId="0" fillId="0" borderId="10" xfId="0" applyNumberFormat="1" applyFont="1" applyBorder="1" applyAlignment="1">
      <alignment horizontal="center"/>
    </xf>
    <xf numFmtId="9" fontId="10" fillId="0" borderId="10" xfId="0" applyNumberFormat="1" applyFont="1" applyFill="1" applyBorder="1" applyAlignment="1">
      <alignment horizontal="center" vertical="top" wrapText="1"/>
    </xf>
    <xf numFmtId="9" fontId="0" fillId="0" borderId="10" xfId="0" applyNumberFormat="1" applyFont="1" applyBorder="1" applyAlignment="1">
      <alignment horizontal="center"/>
    </xf>
    <xf numFmtId="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top" wrapText="1"/>
    </xf>
    <xf numFmtId="171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2"/>
  <sheetViews>
    <sheetView showZeros="0" tabSelected="1" zoomScalePageLayoutView="0" workbookViewId="0" topLeftCell="A1">
      <selection activeCell="A179" sqref="A179:IV179"/>
    </sheetView>
  </sheetViews>
  <sheetFormatPr defaultColWidth="9.00390625" defaultRowHeight="12.75"/>
  <cols>
    <col min="1" max="1" width="5.375" style="13" customWidth="1"/>
    <col min="2" max="2" width="28.875" style="13" customWidth="1"/>
    <col min="3" max="3" width="12.375" style="13" customWidth="1"/>
    <col min="4" max="4" width="12.875" style="13" customWidth="1"/>
    <col min="5" max="5" width="9.375" style="13" customWidth="1"/>
    <col min="6" max="6" width="9.875" style="13" customWidth="1"/>
    <col min="7" max="7" width="11.375" style="13" customWidth="1"/>
    <col min="8" max="8" width="11.625" style="13" bestFit="1" customWidth="1"/>
    <col min="9" max="9" width="10.625" style="13" bestFit="1" customWidth="1"/>
    <col min="10" max="16384" width="9.125" style="13" customWidth="1"/>
  </cols>
  <sheetData>
    <row r="1" spans="1:7" ht="9.75" customHeight="1">
      <c r="A1" s="11"/>
      <c r="B1" s="11"/>
      <c r="C1" s="12"/>
      <c r="D1" s="12"/>
      <c r="E1" s="12"/>
      <c r="F1" s="12"/>
      <c r="G1" s="12"/>
    </row>
    <row r="2" spans="1:7" ht="18" customHeight="1">
      <c r="A2" s="114" t="s">
        <v>93</v>
      </c>
      <c r="B2" s="114"/>
      <c r="C2" s="114"/>
      <c r="D2" s="114"/>
      <c r="E2" s="114"/>
      <c r="F2" s="114"/>
      <c r="G2" s="114"/>
    </row>
    <row r="3" spans="1:7" ht="19.5" customHeight="1">
      <c r="A3" s="115" t="s">
        <v>89</v>
      </c>
      <c r="B3" s="115"/>
      <c r="C3" s="115"/>
      <c r="D3" s="115"/>
      <c r="E3" s="115"/>
      <c r="F3" s="115"/>
      <c r="G3" s="115"/>
    </row>
    <row r="4" spans="1:7" ht="27.75" customHeight="1">
      <c r="A4" s="116" t="s">
        <v>28</v>
      </c>
      <c r="B4" s="116" t="s">
        <v>29</v>
      </c>
      <c r="C4" s="118" t="s">
        <v>30</v>
      </c>
      <c r="D4" s="119"/>
      <c r="E4" s="119"/>
      <c r="F4" s="120"/>
      <c r="G4" s="121" t="s">
        <v>31</v>
      </c>
    </row>
    <row r="5" spans="1:7" ht="34.5" customHeight="1">
      <c r="A5" s="117"/>
      <c r="B5" s="117"/>
      <c r="C5" s="14" t="s">
        <v>32</v>
      </c>
      <c r="D5" s="14" t="s">
        <v>33</v>
      </c>
      <c r="E5" s="15" t="s">
        <v>34</v>
      </c>
      <c r="F5" s="14" t="s">
        <v>50</v>
      </c>
      <c r="G5" s="117"/>
    </row>
    <row r="6" spans="1:7" ht="12.75">
      <c r="A6" s="16" t="s">
        <v>9</v>
      </c>
      <c r="B6" s="16" t="s">
        <v>14</v>
      </c>
      <c r="C6" s="16" t="s">
        <v>15</v>
      </c>
      <c r="D6" s="16" t="s">
        <v>16</v>
      </c>
      <c r="E6" s="16" t="s">
        <v>17</v>
      </c>
      <c r="F6" s="16" t="s">
        <v>10</v>
      </c>
      <c r="G6" s="16" t="s">
        <v>35</v>
      </c>
    </row>
    <row r="7" spans="1:7" ht="16.5">
      <c r="A7" s="39"/>
      <c r="B7" s="40" t="s">
        <v>36</v>
      </c>
      <c r="C7" s="39"/>
      <c r="D7" s="39"/>
      <c r="E7" s="39"/>
      <c r="F7" s="39"/>
      <c r="G7" s="39"/>
    </row>
    <row r="8" spans="1:7" ht="31.5">
      <c r="A8" s="39"/>
      <c r="B8" s="41" t="s">
        <v>37</v>
      </c>
      <c r="C8" s="39"/>
      <c r="D8" s="39"/>
      <c r="E8" s="39"/>
      <c r="F8" s="39"/>
      <c r="G8" s="39"/>
    </row>
    <row r="9" spans="1:9" ht="27">
      <c r="A9" s="5">
        <v>1</v>
      </c>
      <c r="B9" s="18" t="s">
        <v>98</v>
      </c>
      <c r="C9" s="3"/>
      <c r="D9" s="3"/>
      <c r="E9" s="3"/>
      <c r="F9" s="5"/>
      <c r="G9" s="3"/>
      <c r="H9" s="17"/>
      <c r="I9" s="17"/>
    </row>
    <row r="10" spans="1:9" ht="27">
      <c r="A10" s="5">
        <v>2</v>
      </c>
      <c r="B10" s="18" t="s">
        <v>108</v>
      </c>
      <c r="C10" s="3"/>
      <c r="D10" s="3"/>
      <c r="E10" s="3"/>
      <c r="F10" s="5"/>
      <c r="G10" s="3"/>
      <c r="H10" s="17"/>
      <c r="I10" s="17"/>
    </row>
    <row r="11" spans="1:8" ht="27">
      <c r="A11" s="5">
        <v>3</v>
      </c>
      <c r="B11" s="18" t="s">
        <v>38</v>
      </c>
      <c r="C11" s="3"/>
      <c r="D11" s="3"/>
      <c r="E11" s="3"/>
      <c r="F11" s="3"/>
      <c r="G11" s="3"/>
      <c r="H11" s="17"/>
    </row>
    <row r="12" spans="1:8" ht="13.5">
      <c r="A12" s="5">
        <v>4</v>
      </c>
      <c r="B12" s="18" t="s">
        <v>109</v>
      </c>
      <c r="C12" s="3"/>
      <c r="D12" s="3"/>
      <c r="E12" s="3"/>
      <c r="F12" s="3"/>
      <c r="G12" s="3"/>
      <c r="H12" s="17"/>
    </row>
    <row r="13" spans="1:8" ht="27">
      <c r="A13" s="5">
        <v>5</v>
      </c>
      <c r="B13" s="18" t="s">
        <v>38</v>
      </c>
      <c r="C13" s="3"/>
      <c r="D13" s="3"/>
      <c r="E13" s="3"/>
      <c r="F13" s="3"/>
      <c r="G13" s="3"/>
      <c r="H13" s="17"/>
    </row>
    <row r="14" spans="1:8" ht="16.5" customHeight="1">
      <c r="A14" s="19"/>
      <c r="B14" s="20"/>
      <c r="C14" s="21"/>
      <c r="D14" s="21"/>
      <c r="E14" s="21"/>
      <c r="F14" s="21"/>
      <c r="G14" s="21"/>
      <c r="H14" s="17"/>
    </row>
    <row r="29" spans="1:7" ht="16.5" customHeight="1">
      <c r="A29" s="114" t="s">
        <v>110</v>
      </c>
      <c r="B29" s="114"/>
      <c r="C29" s="114"/>
      <c r="D29" s="114"/>
      <c r="E29" s="114"/>
      <c r="F29" s="114"/>
      <c r="G29" s="114"/>
    </row>
    <row r="30" spans="1:7" ht="15.75">
      <c r="A30" s="122" t="s">
        <v>69</v>
      </c>
      <c r="B30" s="122"/>
      <c r="C30" s="122"/>
      <c r="D30" s="122"/>
      <c r="E30" s="122"/>
      <c r="F30" s="122"/>
      <c r="G30" s="122"/>
    </row>
    <row r="31" spans="1:7" ht="15.75">
      <c r="A31" s="69"/>
      <c r="B31" s="70"/>
      <c r="C31" s="70"/>
      <c r="D31" s="70"/>
      <c r="E31" s="70"/>
      <c r="F31" s="70"/>
      <c r="G31" s="70"/>
    </row>
    <row r="32" spans="1:7" ht="81">
      <c r="A32" s="4" t="s">
        <v>70</v>
      </c>
      <c r="B32" s="4" t="s">
        <v>29</v>
      </c>
      <c r="C32" s="4" t="s">
        <v>32</v>
      </c>
      <c r="D32" s="4" t="s">
        <v>71</v>
      </c>
      <c r="E32" s="71" t="s">
        <v>72</v>
      </c>
      <c r="F32" s="4" t="s">
        <v>73</v>
      </c>
      <c r="G32" s="4" t="s">
        <v>80</v>
      </c>
    </row>
    <row r="33" spans="1:7" ht="13.5">
      <c r="A33" s="72">
        <v>1</v>
      </c>
      <c r="B33" s="73">
        <v>3</v>
      </c>
      <c r="C33" s="73">
        <v>4</v>
      </c>
      <c r="D33" s="73">
        <v>5</v>
      </c>
      <c r="E33" s="73">
        <v>6</v>
      </c>
      <c r="F33" s="73">
        <v>7</v>
      </c>
      <c r="G33" s="73">
        <v>8</v>
      </c>
    </row>
    <row r="34" spans="1:7" ht="13.5">
      <c r="A34" s="74" t="s">
        <v>9</v>
      </c>
      <c r="B34" s="75" t="s">
        <v>32</v>
      </c>
      <c r="C34" s="76"/>
      <c r="D34" s="73"/>
      <c r="E34" s="73"/>
      <c r="F34" s="73"/>
      <c r="G34" s="76"/>
    </row>
    <row r="35" spans="1:7" ht="13.5">
      <c r="A35" s="74" t="s">
        <v>13</v>
      </c>
      <c r="B35" s="75" t="s">
        <v>74</v>
      </c>
      <c r="C35" s="76"/>
      <c r="D35" s="76"/>
      <c r="E35" s="76"/>
      <c r="F35" s="73"/>
      <c r="G35" s="76"/>
    </row>
    <row r="36" spans="1:7" ht="13.5">
      <c r="A36" s="74" t="s">
        <v>14</v>
      </c>
      <c r="B36" s="75" t="s">
        <v>5</v>
      </c>
      <c r="C36" s="76"/>
      <c r="D36" s="76"/>
      <c r="E36" s="76"/>
      <c r="F36" s="76"/>
      <c r="G36" s="76"/>
    </row>
    <row r="37" spans="1:7" ht="27">
      <c r="A37" s="74" t="s">
        <v>15</v>
      </c>
      <c r="B37" s="32" t="s">
        <v>75</v>
      </c>
      <c r="C37" s="76"/>
      <c r="D37" s="76"/>
      <c r="E37" s="76"/>
      <c r="F37" s="76"/>
      <c r="G37" s="76"/>
    </row>
    <row r="38" spans="1:7" ht="13.5">
      <c r="A38" s="74" t="s">
        <v>16</v>
      </c>
      <c r="B38" s="32" t="s">
        <v>5</v>
      </c>
      <c r="C38" s="76"/>
      <c r="D38" s="76"/>
      <c r="E38" s="76"/>
      <c r="F38" s="76"/>
      <c r="G38" s="76"/>
    </row>
    <row r="39" spans="1:7" ht="13.5">
      <c r="A39" s="74" t="s">
        <v>17</v>
      </c>
      <c r="B39" s="32" t="s">
        <v>76</v>
      </c>
      <c r="C39" s="76"/>
      <c r="D39" s="76"/>
      <c r="E39" s="76"/>
      <c r="F39" s="76"/>
      <c r="G39" s="76"/>
    </row>
    <row r="40" spans="1:7" ht="13.5">
      <c r="A40" s="74" t="s">
        <v>10</v>
      </c>
      <c r="B40" s="32" t="s">
        <v>77</v>
      </c>
      <c r="C40" s="76"/>
      <c r="D40" s="76"/>
      <c r="E40" s="76"/>
      <c r="F40" s="76"/>
      <c r="G40" s="76"/>
    </row>
    <row r="59" spans="1:12" ht="16.5">
      <c r="A59" s="104" t="s">
        <v>98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</row>
    <row r="60" spans="1:12" ht="16.5">
      <c r="A60" s="1"/>
      <c r="B60" s="1"/>
      <c r="C60" s="89" t="s">
        <v>78</v>
      </c>
      <c r="D60" s="89"/>
      <c r="E60" s="89"/>
      <c r="F60" s="89"/>
      <c r="G60" s="89"/>
      <c r="H60" s="2"/>
      <c r="I60" s="1"/>
      <c r="J60" s="1"/>
      <c r="K60" s="1"/>
      <c r="L60" s="1"/>
    </row>
    <row r="61" spans="1:12" ht="23.25" customHeight="1">
      <c r="A61" s="90" t="s">
        <v>32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1:12" ht="13.5">
      <c r="A62" s="92" t="s">
        <v>19</v>
      </c>
      <c r="B62" s="94" t="s">
        <v>20</v>
      </c>
      <c r="C62" s="94" t="s">
        <v>0</v>
      </c>
      <c r="D62" s="96" t="s">
        <v>1</v>
      </c>
      <c r="E62" s="97"/>
      <c r="F62" s="98" t="s">
        <v>2</v>
      </c>
      <c r="G62" s="99"/>
      <c r="H62" s="100" t="s">
        <v>3</v>
      </c>
      <c r="I62" s="101"/>
      <c r="J62" s="100" t="s">
        <v>4</v>
      </c>
      <c r="K62" s="101"/>
      <c r="L62" s="87" t="s">
        <v>5</v>
      </c>
    </row>
    <row r="63" spans="1:12" ht="27">
      <c r="A63" s="93"/>
      <c r="B63" s="95"/>
      <c r="C63" s="95"/>
      <c r="D63" s="5" t="s">
        <v>6</v>
      </c>
      <c r="E63" s="5" t="s">
        <v>7</v>
      </c>
      <c r="F63" s="6" t="s">
        <v>8</v>
      </c>
      <c r="G63" s="3" t="s">
        <v>5</v>
      </c>
      <c r="H63" s="4" t="s">
        <v>8</v>
      </c>
      <c r="I63" s="3" t="s">
        <v>5</v>
      </c>
      <c r="J63" s="4" t="s">
        <v>8</v>
      </c>
      <c r="K63" s="3" t="s">
        <v>5</v>
      </c>
      <c r="L63" s="88"/>
    </row>
    <row r="64" spans="1:12" ht="12.75">
      <c r="A64" s="7" t="s">
        <v>9</v>
      </c>
      <c r="B64" s="7">
        <v>3</v>
      </c>
      <c r="C64" s="7">
        <v>4</v>
      </c>
      <c r="D64" s="7">
        <v>5</v>
      </c>
      <c r="E64" s="8">
        <v>6</v>
      </c>
      <c r="F64" s="9" t="s">
        <v>10</v>
      </c>
      <c r="G64" s="10">
        <v>8</v>
      </c>
      <c r="H64" s="8">
        <v>9</v>
      </c>
      <c r="I64" s="10">
        <v>10</v>
      </c>
      <c r="J64" s="8">
        <v>11</v>
      </c>
      <c r="K64" s="10">
        <v>12</v>
      </c>
      <c r="L64" s="10">
        <v>13</v>
      </c>
    </row>
    <row r="65" spans="1:12" ht="27">
      <c r="A65" s="31">
        <v>1</v>
      </c>
      <c r="B65" s="32" t="s">
        <v>102</v>
      </c>
      <c r="C65" s="33" t="s">
        <v>21</v>
      </c>
      <c r="D65" s="33"/>
      <c r="E65" s="34">
        <v>2.56</v>
      </c>
      <c r="F65" s="33"/>
      <c r="G65" s="35"/>
      <c r="H65" s="34"/>
      <c r="I65" s="35"/>
      <c r="J65" s="34"/>
      <c r="K65" s="35"/>
      <c r="L65" s="35"/>
    </row>
    <row r="66" spans="1:12" ht="27">
      <c r="A66" s="65">
        <v>2</v>
      </c>
      <c r="B66" s="63" t="s">
        <v>95</v>
      </c>
      <c r="C66" s="58" t="s">
        <v>21</v>
      </c>
      <c r="D66" s="65"/>
      <c r="E66" s="60">
        <v>15.55</v>
      </c>
      <c r="F66" s="60"/>
      <c r="G66" s="60"/>
      <c r="H66" s="60"/>
      <c r="I66" s="60"/>
      <c r="J66" s="60"/>
      <c r="K66" s="60"/>
      <c r="L66" s="60"/>
    </row>
    <row r="67" spans="1:12" ht="27">
      <c r="A67" s="65">
        <v>3</v>
      </c>
      <c r="B67" s="63" t="s">
        <v>82</v>
      </c>
      <c r="C67" s="58" t="s">
        <v>21</v>
      </c>
      <c r="D67" s="65"/>
      <c r="E67" s="60">
        <v>15.55</v>
      </c>
      <c r="F67" s="60"/>
      <c r="G67" s="60"/>
      <c r="H67" s="60"/>
      <c r="I67" s="60"/>
      <c r="J67" s="60"/>
      <c r="K67" s="60"/>
      <c r="L67" s="60"/>
    </row>
    <row r="68" spans="1:12" ht="40.5">
      <c r="A68" s="31">
        <v>4</v>
      </c>
      <c r="B68" s="32" t="s">
        <v>99</v>
      </c>
      <c r="C68" s="33" t="s">
        <v>21</v>
      </c>
      <c r="D68" s="33"/>
      <c r="E68" s="34">
        <f>15.55+47.6</f>
        <v>63.150000000000006</v>
      </c>
      <c r="F68" s="33"/>
      <c r="G68" s="35"/>
      <c r="H68" s="34"/>
      <c r="I68" s="35"/>
      <c r="J68" s="34"/>
      <c r="K68" s="35"/>
      <c r="L68" s="35"/>
    </row>
    <row r="69" spans="1:12" ht="27">
      <c r="A69" s="31">
        <v>5</v>
      </c>
      <c r="B69" s="37" t="s">
        <v>23</v>
      </c>
      <c r="C69" s="31" t="s">
        <v>24</v>
      </c>
      <c r="D69" s="30"/>
      <c r="E69" s="77">
        <f>E66*0.019+E67*0.03*2+E65*0.07+E68*0.0006</f>
        <v>1.44554</v>
      </c>
      <c r="F69" s="32"/>
      <c r="G69" s="43"/>
      <c r="H69" s="34"/>
      <c r="I69" s="35"/>
      <c r="J69" s="34"/>
      <c r="K69" s="35"/>
      <c r="L69" s="35"/>
    </row>
    <row r="70" spans="1:12" ht="27">
      <c r="A70" s="31">
        <v>6</v>
      </c>
      <c r="B70" s="32" t="s">
        <v>25</v>
      </c>
      <c r="C70" s="33" t="s">
        <v>24</v>
      </c>
      <c r="D70" s="33"/>
      <c r="E70" s="77">
        <f>E69</f>
        <v>1.44554</v>
      </c>
      <c r="F70" s="33"/>
      <c r="G70" s="35"/>
      <c r="H70" s="35"/>
      <c r="I70" s="35"/>
      <c r="J70" s="35"/>
      <c r="K70" s="35"/>
      <c r="L70" s="35"/>
    </row>
    <row r="71" spans="1:12" ht="13.5">
      <c r="A71" s="65">
        <v>7</v>
      </c>
      <c r="B71" s="63" t="s">
        <v>105</v>
      </c>
      <c r="C71" s="65" t="s">
        <v>21</v>
      </c>
      <c r="D71" s="65"/>
      <c r="E71" s="60">
        <v>4.2</v>
      </c>
      <c r="F71" s="60"/>
      <c r="G71" s="60"/>
      <c r="H71" s="60"/>
      <c r="I71" s="60"/>
      <c r="J71" s="60"/>
      <c r="K71" s="60"/>
      <c r="L71" s="60"/>
    </row>
    <row r="72" spans="1:12" ht="13.5">
      <c r="A72" s="65"/>
      <c r="B72" s="63" t="s">
        <v>11</v>
      </c>
      <c r="C72" s="58"/>
      <c r="D72" s="62"/>
      <c r="E72" s="60"/>
      <c r="F72" s="60"/>
      <c r="G72" s="60"/>
      <c r="H72" s="60"/>
      <c r="I72" s="60"/>
      <c r="J72" s="60"/>
      <c r="K72" s="60"/>
      <c r="L72" s="60"/>
    </row>
    <row r="73" spans="1:12" ht="13.5">
      <c r="A73" s="65"/>
      <c r="B73" s="59" t="s">
        <v>41</v>
      </c>
      <c r="C73" s="58" t="s">
        <v>24</v>
      </c>
      <c r="D73" s="62">
        <v>0.0333</v>
      </c>
      <c r="E73" s="60">
        <f>E71*D73</f>
        <v>0.13986</v>
      </c>
      <c r="F73" s="60"/>
      <c r="G73" s="60"/>
      <c r="H73" s="60"/>
      <c r="I73" s="60"/>
      <c r="J73" s="60"/>
      <c r="K73" s="60"/>
      <c r="L73" s="60"/>
    </row>
    <row r="74" spans="1:12" ht="13.5">
      <c r="A74" s="65"/>
      <c r="B74" s="59" t="s">
        <v>42</v>
      </c>
      <c r="C74" s="58" t="s">
        <v>22</v>
      </c>
      <c r="D74" s="62">
        <v>0.006</v>
      </c>
      <c r="E74" s="60">
        <f>E71*D74</f>
        <v>0.0252</v>
      </c>
      <c r="F74" s="60"/>
      <c r="G74" s="60"/>
      <c r="H74" s="60"/>
      <c r="I74" s="60"/>
      <c r="J74" s="60"/>
      <c r="K74" s="60"/>
      <c r="L74" s="60"/>
    </row>
    <row r="75" spans="1:12" ht="13.5">
      <c r="A75" s="65"/>
      <c r="B75" s="59" t="s">
        <v>101</v>
      </c>
      <c r="C75" s="58" t="s">
        <v>21</v>
      </c>
      <c r="D75" s="62">
        <v>0.0528</v>
      </c>
      <c r="E75" s="60">
        <f>E71*D75</f>
        <v>0.22176</v>
      </c>
      <c r="F75" s="60"/>
      <c r="G75" s="60"/>
      <c r="H75" s="60"/>
      <c r="I75" s="60"/>
      <c r="J75" s="60"/>
      <c r="K75" s="60"/>
      <c r="L75" s="60"/>
    </row>
    <row r="76" spans="1:12" ht="13.5">
      <c r="A76" s="65">
        <v>8</v>
      </c>
      <c r="B76" s="63" t="s">
        <v>106</v>
      </c>
      <c r="C76" s="65" t="s">
        <v>21</v>
      </c>
      <c r="D76" s="65"/>
      <c r="E76" s="60">
        <v>1</v>
      </c>
      <c r="F76" s="60"/>
      <c r="G76" s="60"/>
      <c r="H76" s="60"/>
      <c r="I76" s="60"/>
      <c r="J76" s="60"/>
      <c r="K76" s="60"/>
      <c r="L76" s="60"/>
    </row>
    <row r="77" spans="1:12" ht="13.5">
      <c r="A77" s="65"/>
      <c r="B77" s="63" t="s">
        <v>11</v>
      </c>
      <c r="C77" s="58"/>
      <c r="D77" s="62"/>
      <c r="E77" s="60"/>
      <c r="F77" s="60"/>
      <c r="G77" s="60"/>
      <c r="H77" s="60"/>
      <c r="I77" s="60"/>
      <c r="J77" s="60"/>
      <c r="K77" s="60"/>
      <c r="L77" s="60"/>
    </row>
    <row r="78" spans="1:12" ht="13.5">
      <c r="A78" s="65"/>
      <c r="B78" s="59" t="s">
        <v>41</v>
      </c>
      <c r="C78" s="58" t="s">
        <v>24</v>
      </c>
      <c r="D78" s="62">
        <v>0.0345</v>
      </c>
      <c r="E78" s="60">
        <f>E76*D78</f>
        <v>0.0345</v>
      </c>
      <c r="F78" s="60"/>
      <c r="G78" s="60"/>
      <c r="H78" s="60"/>
      <c r="I78" s="60"/>
      <c r="J78" s="60"/>
      <c r="K78" s="60"/>
      <c r="L78" s="60"/>
    </row>
    <row r="79" spans="1:12" ht="13.5">
      <c r="A79" s="65"/>
      <c r="B79" s="59" t="s">
        <v>42</v>
      </c>
      <c r="C79" s="58" t="s">
        <v>22</v>
      </c>
      <c r="D79" s="62">
        <v>0.006</v>
      </c>
      <c r="E79" s="60">
        <f>E76*D79</f>
        <v>0.006</v>
      </c>
      <c r="F79" s="60"/>
      <c r="G79" s="60"/>
      <c r="H79" s="60"/>
      <c r="I79" s="60"/>
      <c r="J79" s="60"/>
      <c r="K79" s="60"/>
      <c r="L79" s="60"/>
    </row>
    <row r="80" spans="1:12" ht="13.5">
      <c r="A80" s="65"/>
      <c r="B80" s="59" t="s">
        <v>101</v>
      </c>
      <c r="C80" s="58" t="s">
        <v>21</v>
      </c>
      <c r="D80" s="62">
        <v>0.0528</v>
      </c>
      <c r="E80" s="60">
        <f>E76*D80</f>
        <v>0.0528</v>
      </c>
      <c r="F80" s="60"/>
      <c r="G80" s="60"/>
      <c r="H80" s="60"/>
      <c r="I80" s="60"/>
      <c r="J80" s="60"/>
      <c r="K80" s="60"/>
      <c r="L80" s="60"/>
    </row>
    <row r="81" spans="1:12" ht="67.5">
      <c r="A81" s="65">
        <v>9</v>
      </c>
      <c r="B81" s="63" t="s">
        <v>104</v>
      </c>
      <c r="C81" s="65" t="s">
        <v>21</v>
      </c>
      <c r="D81" s="65"/>
      <c r="E81" s="60">
        <v>15.55</v>
      </c>
      <c r="F81" s="60"/>
      <c r="G81" s="60"/>
      <c r="H81" s="60"/>
      <c r="I81" s="60"/>
      <c r="J81" s="60"/>
      <c r="K81" s="60"/>
      <c r="L81" s="60"/>
    </row>
    <row r="82" spans="1:12" ht="13.5">
      <c r="A82" s="65"/>
      <c r="B82" s="63" t="s">
        <v>11</v>
      </c>
      <c r="C82" s="65"/>
      <c r="D82" s="65"/>
      <c r="E82" s="60"/>
      <c r="F82" s="60"/>
      <c r="G82" s="60"/>
      <c r="H82" s="60"/>
      <c r="I82" s="60"/>
      <c r="J82" s="60"/>
      <c r="K82" s="60"/>
      <c r="L82" s="60"/>
    </row>
    <row r="83" spans="1:12" ht="13.5">
      <c r="A83" s="65"/>
      <c r="B83" s="63" t="s">
        <v>107</v>
      </c>
      <c r="C83" s="65" t="s">
        <v>21</v>
      </c>
      <c r="D83" s="65">
        <v>1</v>
      </c>
      <c r="E83" s="60">
        <f>E81*D83</f>
        <v>15.55</v>
      </c>
      <c r="F83" s="60"/>
      <c r="G83" s="60"/>
      <c r="H83" s="60"/>
      <c r="I83" s="60"/>
      <c r="J83" s="60"/>
      <c r="K83" s="60"/>
      <c r="L83" s="60"/>
    </row>
    <row r="84" spans="1:12" ht="13.5">
      <c r="A84" s="65"/>
      <c r="B84" s="63" t="s">
        <v>111</v>
      </c>
      <c r="C84" s="65" t="s">
        <v>12</v>
      </c>
      <c r="D84" s="65">
        <v>0.63</v>
      </c>
      <c r="E84" s="60">
        <f>E81*D84</f>
        <v>9.7965</v>
      </c>
      <c r="F84" s="60"/>
      <c r="G84" s="60"/>
      <c r="H84" s="60"/>
      <c r="I84" s="60"/>
      <c r="J84" s="60"/>
      <c r="K84" s="60"/>
      <c r="L84" s="60"/>
    </row>
    <row r="85" spans="1:12" ht="13.5">
      <c r="A85" s="65"/>
      <c r="B85" s="63" t="s">
        <v>40</v>
      </c>
      <c r="C85" s="65" t="s">
        <v>12</v>
      </c>
      <c r="D85" s="65">
        <v>0.55</v>
      </c>
      <c r="E85" s="60">
        <f>E81*D85</f>
        <v>8.5525</v>
      </c>
      <c r="F85" s="60"/>
      <c r="G85" s="60"/>
      <c r="H85" s="60"/>
      <c r="I85" s="60"/>
      <c r="J85" s="60"/>
      <c r="K85" s="60"/>
      <c r="L85" s="60"/>
    </row>
    <row r="86" spans="1:12" ht="54">
      <c r="A86" s="31">
        <v>10</v>
      </c>
      <c r="B86" s="32" t="s">
        <v>67</v>
      </c>
      <c r="C86" s="33" t="s">
        <v>21</v>
      </c>
      <c r="D86" s="33"/>
      <c r="E86" s="34">
        <v>47.6</v>
      </c>
      <c r="F86" s="33"/>
      <c r="G86" s="35"/>
      <c r="H86" s="34"/>
      <c r="I86" s="35"/>
      <c r="J86" s="34"/>
      <c r="K86" s="35"/>
      <c r="L86" s="35"/>
    </row>
    <row r="87" spans="1:12" ht="13.5">
      <c r="A87" s="31"/>
      <c r="B87" s="37" t="s">
        <v>11</v>
      </c>
      <c r="C87" s="31"/>
      <c r="D87" s="33"/>
      <c r="E87" s="35">
        <f>E86*D87</f>
        <v>0</v>
      </c>
      <c r="F87" s="33"/>
      <c r="G87" s="35"/>
      <c r="H87" s="34"/>
      <c r="I87" s="35"/>
      <c r="J87" s="34"/>
      <c r="K87" s="35"/>
      <c r="L87" s="35"/>
    </row>
    <row r="88" spans="1:12" ht="13.5">
      <c r="A88" s="31"/>
      <c r="B88" s="37" t="s">
        <v>39</v>
      </c>
      <c r="C88" s="31" t="s">
        <v>12</v>
      </c>
      <c r="D88" s="33">
        <v>0.63</v>
      </c>
      <c r="E88" s="35">
        <f>E86*D88</f>
        <v>29.988</v>
      </c>
      <c r="F88" s="33"/>
      <c r="G88" s="35"/>
      <c r="H88" s="34"/>
      <c r="I88" s="35"/>
      <c r="J88" s="34"/>
      <c r="K88" s="35"/>
      <c r="L88" s="35"/>
    </row>
    <row r="89" spans="1:12" ht="13.5">
      <c r="A89" s="31"/>
      <c r="B89" s="37" t="s">
        <v>40</v>
      </c>
      <c r="C89" s="31" t="s">
        <v>12</v>
      </c>
      <c r="D89" s="33">
        <v>0.79</v>
      </c>
      <c r="E89" s="35">
        <f>E86*D89</f>
        <v>37.604000000000006</v>
      </c>
      <c r="F89" s="33"/>
      <c r="G89" s="35"/>
      <c r="H89" s="34"/>
      <c r="I89" s="35"/>
      <c r="J89" s="34"/>
      <c r="K89" s="35"/>
      <c r="L89" s="35"/>
    </row>
    <row r="90" spans="1:12" ht="27">
      <c r="A90" s="65">
        <v>11</v>
      </c>
      <c r="B90" s="63" t="s">
        <v>83</v>
      </c>
      <c r="C90" s="65" t="s">
        <v>21</v>
      </c>
      <c r="D90" s="65"/>
      <c r="E90" s="60">
        <v>15.55</v>
      </c>
      <c r="F90" s="60"/>
      <c r="G90" s="60"/>
      <c r="H90" s="60"/>
      <c r="I90" s="60"/>
      <c r="J90" s="60"/>
      <c r="K90" s="60"/>
      <c r="L90" s="60"/>
    </row>
    <row r="91" spans="1:12" ht="13.5">
      <c r="A91" s="65"/>
      <c r="B91" s="63" t="s">
        <v>11</v>
      </c>
      <c r="C91" s="65"/>
      <c r="D91" s="65"/>
      <c r="E91" s="60"/>
      <c r="F91" s="60"/>
      <c r="G91" s="60"/>
      <c r="H91" s="60"/>
      <c r="I91" s="60"/>
      <c r="J91" s="60"/>
      <c r="K91" s="60"/>
      <c r="L91" s="60"/>
    </row>
    <row r="92" spans="1:12" ht="27">
      <c r="A92" s="65"/>
      <c r="B92" s="63" t="s">
        <v>84</v>
      </c>
      <c r="C92" s="65" t="s">
        <v>22</v>
      </c>
      <c r="D92" s="65">
        <v>0.0306</v>
      </c>
      <c r="E92" s="60">
        <f>E90*D92</f>
        <v>0.47583</v>
      </c>
      <c r="F92" s="68"/>
      <c r="G92" s="60"/>
      <c r="H92" s="60"/>
      <c r="I92" s="60"/>
      <c r="J92" s="60"/>
      <c r="K92" s="60"/>
      <c r="L92" s="60"/>
    </row>
    <row r="93" spans="1:12" ht="54">
      <c r="A93" s="65">
        <v>12</v>
      </c>
      <c r="B93" s="63" t="s">
        <v>100</v>
      </c>
      <c r="C93" s="65" t="s">
        <v>21</v>
      </c>
      <c r="D93" s="65"/>
      <c r="E93" s="60">
        <v>15.55</v>
      </c>
      <c r="F93" s="60"/>
      <c r="G93" s="60"/>
      <c r="H93" s="60"/>
      <c r="I93" s="60"/>
      <c r="J93" s="60"/>
      <c r="K93" s="60"/>
      <c r="L93" s="60"/>
    </row>
    <row r="94" spans="1:12" ht="13.5">
      <c r="A94" s="65"/>
      <c r="B94" s="63" t="s">
        <v>11</v>
      </c>
      <c r="C94" s="65"/>
      <c r="D94" s="65"/>
      <c r="E94" s="60"/>
      <c r="F94" s="60"/>
      <c r="G94" s="60"/>
      <c r="H94" s="60"/>
      <c r="I94" s="60"/>
      <c r="J94" s="60"/>
      <c r="K94" s="60"/>
      <c r="L94" s="60"/>
    </row>
    <row r="95" spans="1:12" ht="13.5">
      <c r="A95" s="65"/>
      <c r="B95" s="63" t="s">
        <v>65</v>
      </c>
      <c r="C95" s="65" t="s">
        <v>12</v>
      </c>
      <c r="D95" s="65">
        <v>0.5</v>
      </c>
      <c r="E95" s="60">
        <f>E93*D95</f>
        <v>7.775</v>
      </c>
      <c r="F95" s="60"/>
      <c r="G95" s="60"/>
      <c r="H95" s="60"/>
      <c r="I95" s="60"/>
      <c r="J95" s="60"/>
      <c r="K95" s="60"/>
      <c r="L95" s="60"/>
    </row>
    <row r="96" spans="1:12" ht="13.5">
      <c r="A96" s="65"/>
      <c r="B96" s="63" t="s">
        <v>68</v>
      </c>
      <c r="C96" s="65" t="s">
        <v>21</v>
      </c>
      <c r="D96" s="65">
        <v>1.02</v>
      </c>
      <c r="E96" s="60">
        <f>E93*D96</f>
        <v>15.861</v>
      </c>
      <c r="F96" s="68"/>
      <c r="G96" s="68"/>
      <c r="H96" s="60"/>
      <c r="I96" s="60"/>
      <c r="J96" s="60"/>
      <c r="K96" s="60"/>
      <c r="L96" s="60"/>
    </row>
    <row r="97" spans="1:12" ht="13.5">
      <c r="A97" s="65"/>
      <c r="B97" s="63" t="s">
        <v>66</v>
      </c>
      <c r="C97" s="65" t="s">
        <v>58</v>
      </c>
      <c r="D97" s="65"/>
      <c r="E97" s="60">
        <v>25</v>
      </c>
      <c r="F97" s="60"/>
      <c r="G97" s="60"/>
      <c r="H97" s="60"/>
      <c r="I97" s="60"/>
      <c r="J97" s="60"/>
      <c r="K97" s="60"/>
      <c r="L97" s="60"/>
    </row>
    <row r="98" spans="1:12" ht="27">
      <c r="A98" s="31">
        <v>13</v>
      </c>
      <c r="B98" s="38" t="s">
        <v>63</v>
      </c>
      <c r="C98" s="31" t="s">
        <v>21</v>
      </c>
      <c r="D98" s="31"/>
      <c r="E98" s="34">
        <v>2.56</v>
      </c>
      <c r="F98" s="33"/>
      <c r="G98" s="35"/>
      <c r="H98" s="34"/>
      <c r="I98" s="35"/>
      <c r="J98" s="34"/>
      <c r="K98" s="35"/>
      <c r="L98" s="35"/>
    </row>
    <row r="99" spans="1:12" ht="13.5">
      <c r="A99" s="31"/>
      <c r="B99" s="38" t="s">
        <v>11</v>
      </c>
      <c r="C99" s="31"/>
      <c r="D99" s="31"/>
      <c r="E99" s="35"/>
      <c r="F99" s="33"/>
      <c r="G99" s="35"/>
      <c r="H99" s="34"/>
      <c r="I99" s="35"/>
      <c r="J99" s="34"/>
      <c r="K99" s="35"/>
      <c r="L99" s="35"/>
    </row>
    <row r="100" spans="1:12" ht="13.5">
      <c r="A100" s="31"/>
      <c r="B100" s="38" t="s">
        <v>55</v>
      </c>
      <c r="C100" s="31" t="s">
        <v>21</v>
      </c>
      <c r="D100" s="31">
        <v>1</v>
      </c>
      <c r="E100" s="35">
        <f>E98*D100</f>
        <v>2.56</v>
      </c>
      <c r="F100" s="33"/>
      <c r="G100" s="35"/>
      <c r="H100" s="34"/>
      <c r="I100" s="35"/>
      <c r="J100" s="34"/>
      <c r="K100" s="35"/>
      <c r="L100" s="35"/>
    </row>
    <row r="101" spans="1:12" ht="27">
      <c r="A101" s="65">
        <v>14</v>
      </c>
      <c r="B101" s="63" t="s">
        <v>103</v>
      </c>
      <c r="C101" s="65" t="s">
        <v>21</v>
      </c>
      <c r="D101" s="65"/>
      <c r="E101" s="60">
        <v>0.52</v>
      </c>
      <c r="F101" s="60"/>
      <c r="G101" s="60"/>
      <c r="H101" s="60"/>
      <c r="I101" s="60"/>
      <c r="J101" s="60"/>
      <c r="K101" s="60"/>
      <c r="L101" s="60"/>
    </row>
    <row r="102" spans="1:12" ht="13.5">
      <c r="A102" s="65"/>
      <c r="B102" s="63" t="s">
        <v>11</v>
      </c>
      <c r="C102" s="65"/>
      <c r="D102" s="65"/>
      <c r="E102" s="60"/>
      <c r="F102" s="60"/>
      <c r="G102" s="60"/>
      <c r="H102" s="60"/>
      <c r="I102" s="60"/>
      <c r="J102" s="60"/>
      <c r="K102" s="60"/>
      <c r="L102" s="60"/>
    </row>
    <row r="103" spans="1:12" ht="13.5">
      <c r="A103" s="58"/>
      <c r="B103" s="59" t="s">
        <v>26</v>
      </c>
      <c r="C103" s="58" t="s">
        <v>12</v>
      </c>
      <c r="D103" s="58">
        <v>0.25</v>
      </c>
      <c r="E103" s="60">
        <f>E101*D103</f>
        <v>0.13</v>
      </c>
      <c r="F103" s="60"/>
      <c r="G103" s="60"/>
      <c r="H103" s="60"/>
      <c r="I103" s="60"/>
      <c r="J103" s="60"/>
      <c r="K103" s="60"/>
      <c r="L103" s="60"/>
    </row>
    <row r="104" spans="1:12" ht="13.5">
      <c r="A104" s="58"/>
      <c r="B104" s="59" t="s">
        <v>40</v>
      </c>
      <c r="C104" s="58" t="s">
        <v>12</v>
      </c>
      <c r="D104" s="58">
        <v>0.54</v>
      </c>
      <c r="E104" s="60">
        <f>E101*D104</f>
        <v>0.28080000000000005</v>
      </c>
      <c r="F104" s="60"/>
      <c r="G104" s="60"/>
      <c r="H104" s="60"/>
      <c r="I104" s="60"/>
      <c r="J104" s="60"/>
      <c r="K104" s="60"/>
      <c r="L104" s="60"/>
    </row>
    <row r="105" spans="1:12" ht="13.5">
      <c r="A105" s="58"/>
      <c r="B105" s="59" t="s">
        <v>27</v>
      </c>
      <c r="C105" s="58" t="s">
        <v>12</v>
      </c>
      <c r="D105" s="58">
        <v>0.116</v>
      </c>
      <c r="E105" s="60">
        <f>E101*D105</f>
        <v>0.060320000000000006</v>
      </c>
      <c r="F105" s="60"/>
      <c r="G105" s="60"/>
      <c r="H105" s="60"/>
      <c r="I105" s="60"/>
      <c r="J105" s="60"/>
      <c r="K105" s="60"/>
      <c r="L105" s="60"/>
    </row>
    <row r="106" spans="1:12" ht="13.5">
      <c r="A106" s="31"/>
      <c r="B106" s="38" t="s">
        <v>18</v>
      </c>
      <c r="C106" s="31"/>
      <c r="D106" s="31"/>
      <c r="E106" s="35"/>
      <c r="F106" s="33"/>
      <c r="G106" s="55"/>
      <c r="H106" s="55"/>
      <c r="I106" s="55"/>
      <c r="J106" s="55"/>
      <c r="K106" s="55"/>
      <c r="L106" s="55"/>
    </row>
    <row r="107" spans="1:12" ht="13.5">
      <c r="A107" s="44"/>
      <c r="B107" s="42" t="s">
        <v>90</v>
      </c>
      <c r="C107" s="33"/>
      <c r="D107" s="79" t="s">
        <v>112</v>
      </c>
      <c r="E107" s="33"/>
      <c r="F107" s="45"/>
      <c r="G107" s="45"/>
      <c r="H107" s="45"/>
      <c r="I107" s="45"/>
      <c r="J107" s="45"/>
      <c r="K107" s="45"/>
      <c r="L107" s="56"/>
    </row>
    <row r="108" spans="1:12" ht="13.5">
      <c r="A108" s="44"/>
      <c r="B108" s="42" t="s">
        <v>5</v>
      </c>
      <c r="C108" s="36"/>
      <c r="D108" s="36"/>
      <c r="E108" s="36"/>
      <c r="F108" s="36"/>
      <c r="G108" s="46"/>
      <c r="H108" s="46"/>
      <c r="I108" s="46"/>
      <c r="J108" s="46"/>
      <c r="K108" s="46"/>
      <c r="L108" s="57"/>
    </row>
    <row r="109" spans="1:12" ht="13.5">
      <c r="A109" s="44"/>
      <c r="B109" s="42" t="s">
        <v>91</v>
      </c>
      <c r="C109" s="36"/>
      <c r="D109" s="80" t="s">
        <v>112</v>
      </c>
      <c r="E109" s="36"/>
      <c r="F109" s="36"/>
      <c r="G109" s="46"/>
      <c r="H109" s="46"/>
      <c r="I109" s="46"/>
      <c r="J109" s="46"/>
      <c r="K109" s="46"/>
      <c r="L109" s="57"/>
    </row>
    <row r="110" spans="1:12" ht="13.5">
      <c r="A110" s="44"/>
      <c r="B110" s="42" t="s">
        <v>5</v>
      </c>
      <c r="C110" s="36"/>
      <c r="D110" s="36"/>
      <c r="E110" s="36"/>
      <c r="F110" s="36"/>
      <c r="G110" s="46"/>
      <c r="H110" s="46"/>
      <c r="I110" s="46"/>
      <c r="J110" s="46"/>
      <c r="K110" s="46"/>
      <c r="L110" s="57"/>
    </row>
    <row r="145" spans="1:12" ht="16.5">
      <c r="A145" s="104" t="s">
        <v>98</v>
      </c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1:12" ht="20.25" customHeight="1">
      <c r="A146" s="89" t="s">
        <v>79</v>
      </c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1:12" ht="27.75" customHeight="1">
      <c r="A147" s="89" t="s">
        <v>48</v>
      </c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3"/>
    </row>
    <row r="148" spans="1:12" ht="13.5" customHeight="1">
      <c r="A148" s="105" t="s">
        <v>43</v>
      </c>
      <c r="B148" s="106" t="s">
        <v>44</v>
      </c>
      <c r="C148" s="106" t="s">
        <v>0</v>
      </c>
      <c r="D148" s="108" t="s">
        <v>1</v>
      </c>
      <c r="E148" s="109"/>
      <c r="F148" s="110" t="s">
        <v>2</v>
      </c>
      <c r="G148" s="111"/>
      <c r="H148" s="102" t="s">
        <v>3</v>
      </c>
      <c r="I148" s="102"/>
      <c r="J148" s="102" t="s">
        <v>4</v>
      </c>
      <c r="K148" s="102"/>
      <c r="L148" s="103" t="s">
        <v>5</v>
      </c>
    </row>
    <row r="149" spans="1:12" ht="27">
      <c r="A149" s="105"/>
      <c r="B149" s="107"/>
      <c r="C149" s="107"/>
      <c r="D149" s="24" t="s">
        <v>6</v>
      </c>
      <c r="E149" s="24" t="s">
        <v>7</v>
      </c>
      <c r="F149" s="25" t="s">
        <v>8</v>
      </c>
      <c r="G149" s="23" t="s">
        <v>5</v>
      </c>
      <c r="H149" s="22" t="s">
        <v>8</v>
      </c>
      <c r="I149" s="23" t="s">
        <v>5</v>
      </c>
      <c r="J149" s="22" t="s">
        <v>8</v>
      </c>
      <c r="K149" s="23" t="s">
        <v>5</v>
      </c>
      <c r="L149" s="103"/>
    </row>
    <row r="150" spans="1:12" ht="15.75">
      <c r="A150" s="26" t="s">
        <v>9</v>
      </c>
      <c r="B150" s="26" t="s">
        <v>14</v>
      </c>
      <c r="C150" s="27" t="s">
        <v>15</v>
      </c>
      <c r="D150" s="28" t="s">
        <v>16</v>
      </c>
      <c r="E150" s="29" t="s">
        <v>17</v>
      </c>
      <c r="F150" s="27">
        <v>7</v>
      </c>
      <c r="G150" s="29">
        <v>8</v>
      </c>
      <c r="H150" s="27">
        <v>9</v>
      </c>
      <c r="I150" s="29">
        <v>10</v>
      </c>
      <c r="J150" s="29">
        <v>11</v>
      </c>
      <c r="K150" s="26" t="s">
        <v>45</v>
      </c>
      <c r="L150" s="26" t="s">
        <v>46</v>
      </c>
    </row>
    <row r="151" spans="1:12" ht="27">
      <c r="A151" s="58">
        <v>1</v>
      </c>
      <c r="B151" s="66" t="s">
        <v>56</v>
      </c>
      <c r="C151" s="58" t="s">
        <v>47</v>
      </c>
      <c r="D151" s="67"/>
      <c r="E151" s="60">
        <v>4</v>
      </c>
      <c r="F151" s="61"/>
      <c r="G151" s="61"/>
      <c r="H151" s="61"/>
      <c r="I151" s="61"/>
      <c r="J151" s="61"/>
      <c r="K151" s="61"/>
      <c r="L151" s="61"/>
    </row>
    <row r="152" spans="1:12" ht="13.5">
      <c r="A152" s="58"/>
      <c r="B152" s="63" t="s">
        <v>11</v>
      </c>
      <c r="C152" s="62"/>
      <c r="D152" s="62"/>
      <c r="E152" s="60"/>
      <c r="F152" s="61"/>
      <c r="G152" s="64"/>
      <c r="H152" s="61"/>
      <c r="I152" s="61"/>
      <c r="J152" s="61"/>
      <c r="K152" s="61"/>
      <c r="L152" s="61"/>
    </row>
    <row r="153" spans="1:12" ht="13.5">
      <c r="A153" s="58"/>
      <c r="B153" s="59" t="s">
        <v>57</v>
      </c>
      <c r="C153" s="58" t="s">
        <v>47</v>
      </c>
      <c r="D153" s="62">
        <v>1</v>
      </c>
      <c r="E153" s="60">
        <f>E151*D153</f>
        <v>4</v>
      </c>
      <c r="F153" s="64"/>
      <c r="G153" s="64"/>
      <c r="H153" s="61"/>
      <c r="I153" s="61"/>
      <c r="J153" s="61"/>
      <c r="K153" s="61"/>
      <c r="L153" s="64"/>
    </row>
    <row r="154" spans="1:12" ht="13.5">
      <c r="A154" s="31">
        <v>2</v>
      </c>
      <c r="B154" s="38" t="s">
        <v>54</v>
      </c>
      <c r="C154" s="31" t="s">
        <v>47</v>
      </c>
      <c r="D154" s="31"/>
      <c r="E154" s="45">
        <f>E151*4</f>
        <v>16</v>
      </c>
      <c r="F154" s="34"/>
      <c r="G154" s="35"/>
      <c r="H154" s="33"/>
      <c r="I154" s="35"/>
      <c r="J154" s="34"/>
      <c r="K154" s="35"/>
      <c r="L154" s="35"/>
    </row>
    <row r="155" spans="1:12" ht="40.5">
      <c r="A155" s="31">
        <v>3</v>
      </c>
      <c r="B155" s="32" t="s">
        <v>62</v>
      </c>
      <c r="C155" s="47" t="s">
        <v>47</v>
      </c>
      <c r="D155" s="33"/>
      <c r="E155" s="34">
        <v>2</v>
      </c>
      <c r="F155" s="34"/>
      <c r="G155" s="35"/>
      <c r="H155" s="33"/>
      <c r="I155" s="35"/>
      <c r="J155" s="34"/>
      <c r="K155" s="35"/>
      <c r="L155" s="35"/>
    </row>
    <row r="156" spans="1:12" ht="13.5">
      <c r="A156" s="31"/>
      <c r="B156" s="38" t="s">
        <v>11</v>
      </c>
      <c r="C156" s="31"/>
      <c r="D156" s="31"/>
      <c r="E156" s="48"/>
      <c r="F156" s="34"/>
      <c r="G156" s="35"/>
      <c r="H156" s="33"/>
      <c r="I156" s="35"/>
      <c r="J156" s="34"/>
      <c r="K156" s="35"/>
      <c r="L156" s="35"/>
    </row>
    <row r="157" spans="1:12" ht="13.5">
      <c r="A157" s="31"/>
      <c r="B157" s="38" t="s">
        <v>49</v>
      </c>
      <c r="C157" s="47" t="s">
        <v>47</v>
      </c>
      <c r="D157" s="31">
        <v>1</v>
      </c>
      <c r="E157" s="48">
        <f>E155*D157</f>
        <v>2</v>
      </c>
      <c r="F157" s="34"/>
      <c r="G157" s="35"/>
      <c r="H157" s="33"/>
      <c r="I157" s="35"/>
      <c r="J157" s="34"/>
      <c r="K157" s="35"/>
      <c r="L157" s="35"/>
    </row>
    <row r="158" spans="1:12" ht="40.5">
      <c r="A158" s="31">
        <v>4</v>
      </c>
      <c r="B158" s="32" t="s">
        <v>51</v>
      </c>
      <c r="C158" s="47" t="s">
        <v>47</v>
      </c>
      <c r="D158" s="33"/>
      <c r="E158" s="45">
        <v>1</v>
      </c>
      <c r="F158" s="34"/>
      <c r="G158" s="35"/>
      <c r="H158" s="33"/>
      <c r="I158" s="35"/>
      <c r="J158" s="34"/>
      <c r="K158" s="35"/>
      <c r="L158" s="35"/>
    </row>
    <row r="159" spans="1:12" ht="13.5">
      <c r="A159" s="31"/>
      <c r="B159" s="38" t="s">
        <v>11</v>
      </c>
      <c r="C159" s="31"/>
      <c r="D159" s="31"/>
      <c r="E159" s="48"/>
      <c r="F159" s="34"/>
      <c r="G159" s="35"/>
      <c r="H159" s="33"/>
      <c r="I159" s="35"/>
      <c r="J159" s="34"/>
      <c r="K159" s="35"/>
      <c r="L159" s="35"/>
    </row>
    <row r="160" spans="1:12" ht="13.5">
      <c r="A160" s="31"/>
      <c r="B160" s="38" t="s">
        <v>52</v>
      </c>
      <c r="C160" s="47" t="s">
        <v>47</v>
      </c>
      <c r="D160" s="31">
        <v>1</v>
      </c>
      <c r="E160" s="31">
        <f>E158*D160</f>
        <v>1</v>
      </c>
      <c r="F160" s="34"/>
      <c r="G160" s="35"/>
      <c r="H160" s="33"/>
      <c r="I160" s="35"/>
      <c r="J160" s="34"/>
      <c r="K160" s="35"/>
      <c r="L160" s="35"/>
    </row>
    <row r="161" spans="1:12" ht="27">
      <c r="A161" s="31">
        <v>5</v>
      </c>
      <c r="B161" s="32" t="s">
        <v>85</v>
      </c>
      <c r="C161" s="31" t="s">
        <v>86</v>
      </c>
      <c r="D161" s="33"/>
      <c r="E161" s="35">
        <v>2</v>
      </c>
      <c r="F161" s="33"/>
      <c r="G161" s="35"/>
      <c r="H161" s="34"/>
      <c r="I161" s="35"/>
      <c r="J161" s="34"/>
      <c r="K161" s="35"/>
      <c r="L161" s="35"/>
    </row>
    <row r="162" spans="1:12" ht="13.5">
      <c r="A162" s="31"/>
      <c r="B162" s="38" t="s">
        <v>11</v>
      </c>
      <c r="C162" s="31"/>
      <c r="D162" s="31"/>
      <c r="E162" s="35"/>
      <c r="F162" s="33"/>
      <c r="G162" s="35"/>
      <c r="H162" s="34"/>
      <c r="I162" s="35"/>
      <c r="J162" s="34"/>
      <c r="K162" s="35"/>
      <c r="L162" s="35"/>
    </row>
    <row r="163" spans="1:12" ht="13.5">
      <c r="A163" s="31"/>
      <c r="B163" s="32" t="s">
        <v>87</v>
      </c>
      <c r="C163" s="31" t="s">
        <v>86</v>
      </c>
      <c r="D163" s="31"/>
      <c r="E163" s="35">
        <v>4</v>
      </c>
      <c r="F163" s="33"/>
      <c r="G163" s="35"/>
      <c r="H163" s="34"/>
      <c r="I163" s="35"/>
      <c r="J163" s="34"/>
      <c r="K163" s="35"/>
      <c r="L163" s="35"/>
    </row>
    <row r="164" spans="1:12" ht="13.5">
      <c r="A164" s="31"/>
      <c r="B164" s="32" t="s">
        <v>88</v>
      </c>
      <c r="C164" s="31" t="s">
        <v>86</v>
      </c>
      <c r="D164" s="31"/>
      <c r="E164" s="35">
        <v>5</v>
      </c>
      <c r="F164" s="33"/>
      <c r="G164" s="35"/>
      <c r="H164" s="34"/>
      <c r="I164" s="35"/>
      <c r="J164" s="34"/>
      <c r="K164" s="35"/>
      <c r="L164" s="35"/>
    </row>
    <row r="165" spans="1:12" ht="13.5">
      <c r="A165" s="58">
        <v>6</v>
      </c>
      <c r="B165" s="59" t="s">
        <v>59</v>
      </c>
      <c r="C165" s="65" t="s">
        <v>58</v>
      </c>
      <c r="D165" s="58"/>
      <c r="E165" s="60">
        <f>SUM(E167:E168)</f>
        <v>50</v>
      </c>
      <c r="F165" s="61"/>
      <c r="G165" s="61"/>
      <c r="H165" s="61"/>
      <c r="I165" s="61"/>
      <c r="J165" s="61"/>
      <c r="K165" s="61"/>
      <c r="L165" s="61"/>
    </row>
    <row r="166" spans="1:12" ht="13.5">
      <c r="A166" s="58"/>
      <c r="B166" s="63" t="s">
        <v>11</v>
      </c>
      <c r="C166" s="62"/>
      <c r="D166" s="62"/>
      <c r="E166" s="60"/>
      <c r="F166" s="61"/>
      <c r="G166" s="61"/>
      <c r="H166" s="61"/>
      <c r="I166" s="61"/>
      <c r="J166" s="61"/>
      <c r="K166" s="61"/>
      <c r="L166" s="61"/>
    </row>
    <row r="167" spans="1:12" ht="27">
      <c r="A167" s="58"/>
      <c r="B167" s="59" t="s">
        <v>60</v>
      </c>
      <c r="C167" s="65" t="s">
        <v>58</v>
      </c>
      <c r="D167" s="62">
        <v>1</v>
      </c>
      <c r="E167" s="60">
        <v>30</v>
      </c>
      <c r="F167" s="61"/>
      <c r="G167" s="61"/>
      <c r="H167" s="61"/>
      <c r="I167" s="61"/>
      <c r="J167" s="61"/>
      <c r="K167" s="61"/>
      <c r="L167" s="61"/>
    </row>
    <row r="168" spans="1:12" ht="27">
      <c r="A168" s="58"/>
      <c r="B168" s="59" t="s">
        <v>61</v>
      </c>
      <c r="C168" s="65" t="s">
        <v>58</v>
      </c>
      <c r="D168" s="62">
        <v>1</v>
      </c>
      <c r="E168" s="60">
        <v>20</v>
      </c>
      <c r="F168" s="61"/>
      <c r="G168" s="61"/>
      <c r="H168" s="61"/>
      <c r="I168" s="61"/>
      <c r="J168" s="61"/>
      <c r="K168" s="61"/>
      <c r="L168" s="61"/>
    </row>
    <row r="169" spans="1:12" ht="13.5">
      <c r="A169" s="50"/>
      <c r="B169" s="38" t="s">
        <v>18</v>
      </c>
      <c r="C169" s="31"/>
      <c r="D169" s="31"/>
      <c r="E169" s="35"/>
      <c r="F169" s="45"/>
      <c r="G169" s="45"/>
      <c r="H169" s="45"/>
      <c r="I169" s="45"/>
      <c r="J169" s="45"/>
      <c r="K169" s="45"/>
      <c r="L169" s="45"/>
    </row>
    <row r="170" spans="1:12" ht="27">
      <c r="A170" s="31"/>
      <c r="B170" s="38" t="s">
        <v>53</v>
      </c>
      <c r="C170" s="31"/>
      <c r="D170" s="31"/>
      <c r="E170" s="35"/>
      <c r="F170" s="34"/>
      <c r="G170" s="35"/>
      <c r="H170" s="33"/>
      <c r="I170" s="45"/>
      <c r="J170" s="34"/>
      <c r="K170" s="35"/>
      <c r="L170" s="45"/>
    </row>
    <row r="171" spans="1:12" ht="13.5">
      <c r="A171" s="31"/>
      <c r="B171" s="38" t="s">
        <v>18</v>
      </c>
      <c r="C171" s="31"/>
      <c r="D171" s="31"/>
      <c r="E171" s="35"/>
      <c r="F171" s="34"/>
      <c r="G171" s="51"/>
      <c r="H171" s="51"/>
      <c r="I171" s="51"/>
      <c r="J171" s="51"/>
      <c r="K171" s="51"/>
      <c r="L171" s="45"/>
    </row>
    <row r="172" spans="1:12" ht="13.5">
      <c r="A172" s="52"/>
      <c r="B172" s="42" t="s">
        <v>92</v>
      </c>
      <c r="C172" s="49"/>
      <c r="D172" s="81" t="s">
        <v>112</v>
      </c>
      <c r="E172" s="53"/>
      <c r="F172" s="49"/>
      <c r="G172" s="45"/>
      <c r="H172" s="45"/>
      <c r="I172" s="45"/>
      <c r="J172" s="45"/>
      <c r="K172" s="45"/>
      <c r="L172" s="54"/>
    </row>
    <row r="173" spans="1:12" ht="13.5">
      <c r="A173" s="52"/>
      <c r="B173" s="42" t="s">
        <v>5</v>
      </c>
      <c r="C173" s="49"/>
      <c r="D173" s="48"/>
      <c r="E173" s="53"/>
      <c r="F173" s="49"/>
      <c r="G173" s="54"/>
      <c r="H173" s="54"/>
      <c r="I173" s="54"/>
      <c r="J173" s="54"/>
      <c r="K173" s="54"/>
      <c r="L173" s="54"/>
    </row>
    <row r="206" spans="1:12" ht="16.5">
      <c r="A206" s="104" t="s">
        <v>94</v>
      </c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1:12" ht="16.5">
      <c r="A207" s="1"/>
      <c r="B207" s="1"/>
      <c r="C207" s="89" t="s">
        <v>81</v>
      </c>
      <c r="D207" s="89"/>
      <c r="E207" s="89"/>
      <c r="F207" s="89"/>
      <c r="G207" s="89"/>
      <c r="H207" s="2"/>
      <c r="I207" s="1"/>
      <c r="J207" s="1"/>
      <c r="K207" s="1"/>
      <c r="L207" s="1"/>
    </row>
    <row r="208" spans="1:12" ht="22.5" customHeight="1">
      <c r="A208" s="90" t="s">
        <v>32</v>
      </c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1:12" ht="13.5">
      <c r="A209" s="92" t="s">
        <v>19</v>
      </c>
      <c r="B209" s="94" t="s">
        <v>20</v>
      </c>
      <c r="C209" s="94" t="s">
        <v>0</v>
      </c>
      <c r="D209" s="96" t="s">
        <v>1</v>
      </c>
      <c r="E209" s="97"/>
      <c r="F209" s="98" t="s">
        <v>2</v>
      </c>
      <c r="G209" s="99"/>
      <c r="H209" s="100" t="s">
        <v>3</v>
      </c>
      <c r="I209" s="101"/>
      <c r="J209" s="100" t="s">
        <v>4</v>
      </c>
      <c r="K209" s="101"/>
      <c r="L209" s="87" t="s">
        <v>5</v>
      </c>
    </row>
    <row r="210" spans="1:12" ht="27">
      <c r="A210" s="93"/>
      <c r="B210" s="95"/>
      <c r="C210" s="95"/>
      <c r="D210" s="5" t="s">
        <v>6</v>
      </c>
      <c r="E210" s="5" t="s">
        <v>7</v>
      </c>
      <c r="F210" s="6" t="s">
        <v>8</v>
      </c>
      <c r="G210" s="3" t="s">
        <v>5</v>
      </c>
      <c r="H210" s="4" t="s">
        <v>8</v>
      </c>
      <c r="I210" s="3" t="s">
        <v>5</v>
      </c>
      <c r="J210" s="4" t="s">
        <v>8</v>
      </c>
      <c r="K210" s="3" t="s">
        <v>5</v>
      </c>
      <c r="L210" s="88"/>
    </row>
    <row r="211" spans="1:12" ht="12.75">
      <c r="A211" s="7" t="s">
        <v>9</v>
      </c>
      <c r="B211" s="7">
        <v>3</v>
      </c>
      <c r="C211" s="7">
        <v>4</v>
      </c>
      <c r="D211" s="7">
        <v>5</v>
      </c>
      <c r="E211" s="8">
        <v>6</v>
      </c>
      <c r="F211" s="9" t="s">
        <v>10</v>
      </c>
      <c r="G211" s="10">
        <v>8</v>
      </c>
      <c r="H211" s="8">
        <v>9</v>
      </c>
      <c r="I211" s="10">
        <v>10</v>
      </c>
      <c r="J211" s="8">
        <v>11</v>
      </c>
      <c r="K211" s="10">
        <v>12</v>
      </c>
      <c r="L211" s="10">
        <v>13</v>
      </c>
    </row>
    <row r="212" spans="1:12" ht="27">
      <c r="A212" s="65">
        <v>1</v>
      </c>
      <c r="B212" s="63" t="s">
        <v>95</v>
      </c>
      <c r="C212" s="58" t="s">
        <v>21</v>
      </c>
      <c r="D212" s="65"/>
      <c r="E212" s="60">
        <v>262.1</v>
      </c>
      <c r="F212" s="60"/>
      <c r="G212" s="60"/>
      <c r="H212" s="60"/>
      <c r="I212" s="60"/>
      <c r="J212" s="60"/>
      <c r="K212" s="60"/>
      <c r="L212" s="60"/>
    </row>
    <row r="213" spans="1:12" ht="27">
      <c r="A213" s="65">
        <v>2</v>
      </c>
      <c r="B213" s="63" t="s">
        <v>82</v>
      </c>
      <c r="C213" s="58" t="s">
        <v>21</v>
      </c>
      <c r="D213" s="65"/>
      <c r="E213" s="60">
        <v>262.1</v>
      </c>
      <c r="F213" s="60"/>
      <c r="G213" s="60"/>
      <c r="H213" s="60"/>
      <c r="I213" s="60"/>
      <c r="J213" s="60"/>
      <c r="K213" s="60"/>
      <c r="L213" s="60"/>
    </row>
    <row r="214" spans="1:12" ht="13.5">
      <c r="A214" s="65">
        <v>2</v>
      </c>
      <c r="B214" s="63" t="s">
        <v>64</v>
      </c>
      <c r="C214" s="65" t="s">
        <v>58</v>
      </c>
      <c r="D214" s="65"/>
      <c r="E214" s="60">
        <v>3.5</v>
      </c>
      <c r="F214" s="60"/>
      <c r="G214" s="60"/>
      <c r="H214" s="60"/>
      <c r="I214" s="60"/>
      <c r="J214" s="60"/>
      <c r="K214" s="60"/>
      <c r="L214" s="60"/>
    </row>
    <row r="215" spans="1:12" ht="27">
      <c r="A215" s="31">
        <v>3</v>
      </c>
      <c r="B215" s="32" t="s">
        <v>96</v>
      </c>
      <c r="C215" s="33" t="s">
        <v>21</v>
      </c>
      <c r="D215" s="33"/>
      <c r="E215" s="82">
        <f>8.24+2.23</f>
        <v>10.47</v>
      </c>
      <c r="F215" s="33"/>
      <c r="G215" s="35"/>
      <c r="H215" s="34"/>
      <c r="I215" s="35"/>
      <c r="J215" s="34"/>
      <c r="K215" s="35"/>
      <c r="L215" s="35"/>
    </row>
    <row r="216" spans="1:12" ht="27">
      <c r="A216" s="31">
        <v>4</v>
      </c>
      <c r="B216" s="37" t="s">
        <v>23</v>
      </c>
      <c r="C216" s="31" t="s">
        <v>24</v>
      </c>
      <c r="D216" s="30"/>
      <c r="E216" s="83">
        <f>E212*0.019+E213*0.03*2+E215*0.07</f>
        <v>21.4388</v>
      </c>
      <c r="F216" s="32"/>
      <c r="G216" s="43"/>
      <c r="H216" s="34"/>
      <c r="I216" s="35"/>
      <c r="J216" s="34"/>
      <c r="K216" s="35"/>
      <c r="L216" s="35"/>
    </row>
    <row r="217" spans="1:12" ht="27">
      <c r="A217" s="31">
        <v>5</v>
      </c>
      <c r="B217" s="32" t="s">
        <v>25</v>
      </c>
      <c r="C217" s="33" t="s">
        <v>24</v>
      </c>
      <c r="D217" s="33"/>
      <c r="E217" s="83">
        <f>E216</f>
        <v>21.4388</v>
      </c>
      <c r="F217" s="33"/>
      <c r="G217" s="35"/>
      <c r="H217" s="35"/>
      <c r="I217" s="35"/>
      <c r="J217" s="35"/>
      <c r="K217" s="35"/>
      <c r="L217" s="35"/>
    </row>
    <row r="218" spans="1:12" ht="27">
      <c r="A218" s="65">
        <v>6</v>
      </c>
      <c r="B218" s="63" t="s">
        <v>83</v>
      </c>
      <c r="C218" s="65" t="s">
        <v>21</v>
      </c>
      <c r="D218" s="65"/>
      <c r="E218" s="60">
        <v>262.1</v>
      </c>
      <c r="F218" s="60"/>
      <c r="G218" s="60"/>
      <c r="H218" s="60"/>
      <c r="I218" s="60"/>
      <c r="J218" s="60"/>
      <c r="K218" s="60"/>
      <c r="L218" s="60"/>
    </row>
    <row r="219" spans="1:12" ht="13.5">
      <c r="A219" s="65"/>
      <c r="B219" s="63" t="s">
        <v>11</v>
      </c>
      <c r="C219" s="65"/>
      <c r="D219" s="65"/>
      <c r="E219" s="60"/>
      <c r="F219" s="60"/>
      <c r="G219" s="60"/>
      <c r="H219" s="60"/>
      <c r="I219" s="60"/>
      <c r="J219" s="60"/>
      <c r="K219" s="60"/>
      <c r="L219" s="60"/>
    </row>
    <row r="220" spans="1:12" ht="27">
      <c r="A220" s="65"/>
      <c r="B220" s="63" t="s">
        <v>84</v>
      </c>
      <c r="C220" s="65" t="s">
        <v>22</v>
      </c>
      <c r="D220" s="65">
        <v>0.0306</v>
      </c>
      <c r="E220" s="60">
        <f>E218*D220</f>
        <v>8.02026</v>
      </c>
      <c r="F220" s="68"/>
      <c r="G220" s="60"/>
      <c r="H220" s="60"/>
      <c r="I220" s="60"/>
      <c r="J220" s="60"/>
      <c r="K220" s="60"/>
      <c r="L220" s="60"/>
    </row>
    <row r="221" spans="1:12" ht="54">
      <c r="A221" s="65">
        <v>7</v>
      </c>
      <c r="B221" s="63" t="s">
        <v>100</v>
      </c>
      <c r="C221" s="65" t="s">
        <v>21</v>
      </c>
      <c r="D221" s="65"/>
      <c r="E221" s="60">
        <v>262.1</v>
      </c>
      <c r="F221" s="60"/>
      <c r="G221" s="60"/>
      <c r="H221" s="60"/>
      <c r="I221" s="60"/>
      <c r="J221" s="60"/>
      <c r="K221" s="60"/>
      <c r="L221" s="60"/>
    </row>
    <row r="222" spans="1:12" ht="13.5">
      <c r="A222" s="65"/>
      <c r="B222" s="63" t="s">
        <v>11</v>
      </c>
      <c r="C222" s="65"/>
      <c r="D222" s="65"/>
      <c r="E222" s="60"/>
      <c r="F222" s="60"/>
      <c r="G222" s="60"/>
      <c r="H222" s="60"/>
      <c r="I222" s="60"/>
      <c r="J222" s="60"/>
      <c r="K222" s="60"/>
      <c r="L222" s="60"/>
    </row>
    <row r="223" spans="1:12" ht="13.5">
      <c r="A223" s="65"/>
      <c r="B223" s="63" t="s">
        <v>65</v>
      </c>
      <c r="C223" s="65" t="s">
        <v>12</v>
      </c>
      <c r="D223" s="65">
        <v>0.5</v>
      </c>
      <c r="E223" s="60">
        <f>E221*D223</f>
        <v>131.05</v>
      </c>
      <c r="F223" s="60"/>
      <c r="G223" s="60"/>
      <c r="H223" s="60"/>
      <c r="I223" s="60"/>
      <c r="J223" s="60"/>
      <c r="K223" s="60"/>
      <c r="L223" s="60"/>
    </row>
    <row r="224" spans="1:12" ht="13.5">
      <c r="A224" s="65"/>
      <c r="B224" s="63" t="s">
        <v>68</v>
      </c>
      <c r="C224" s="65" t="s">
        <v>21</v>
      </c>
      <c r="D224" s="65">
        <v>1.02</v>
      </c>
      <c r="E224" s="60">
        <f>E221*D224</f>
        <v>267.34200000000004</v>
      </c>
      <c r="F224" s="68"/>
      <c r="G224" s="68"/>
      <c r="H224" s="60"/>
      <c r="I224" s="60"/>
      <c r="J224" s="60"/>
      <c r="K224" s="60"/>
      <c r="L224" s="60"/>
    </row>
    <row r="225" spans="1:12" ht="13.5">
      <c r="A225" s="65"/>
      <c r="B225" s="63" t="s">
        <v>66</v>
      </c>
      <c r="C225" s="65" t="s">
        <v>58</v>
      </c>
      <c r="D225" s="65"/>
      <c r="E225" s="60">
        <v>25</v>
      </c>
      <c r="F225" s="60"/>
      <c r="G225" s="60"/>
      <c r="H225" s="60"/>
      <c r="I225" s="60"/>
      <c r="J225" s="60"/>
      <c r="K225" s="60"/>
      <c r="L225" s="60"/>
    </row>
    <row r="226" spans="1:12" ht="40.5">
      <c r="A226" s="31">
        <v>8</v>
      </c>
      <c r="B226" s="38" t="s">
        <v>97</v>
      </c>
      <c r="C226" s="31" t="s">
        <v>21</v>
      </c>
      <c r="D226" s="31"/>
      <c r="E226" s="82">
        <f>8.24+2.23</f>
        <v>10.47</v>
      </c>
      <c r="F226" s="33"/>
      <c r="G226" s="35"/>
      <c r="H226" s="34"/>
      <c r="I226" s="35"/>
      <c r="J226" s="34"/>
      <c r="K226" s="35"/>
      <c r="L226" s="35"/>
    </row>
    <row r="227" spans="1:12" ht="13.5">
      <c r="A227" s="31"/>
      <c r="B227" s="38" t="s">
        <v>11</v>
      </c>
      <c r="C227" s="31"/>
      <c r="D227" s="31"/>
      <c r="E227" s="84"/>
      <c r="F227" s="33"/>
      <c r="G227" s="35"/>
      <c r="H227" s="34"/>
      <c r="I227" s="35"/>
      <c r="J227" s="34"/>
      <c r="K227" s="35"/>
      <c r="L227" s="35"/>
    </row>
    <row r="228" spans="1:12" ht="13.5">
      <c r="A228" s="31"/>
      <c r="B228" s="38" t="s">
        <v>55</v>
      </c>
      <c r="C228" s="31" t="s">
        <v>21</v>
      </c>
      <c r="D228" s="31">
        <v>1</v>
      </c>
      <c r="E228" s="84">
        <f>E226*D228</f>
        <v>10.47</v>
      </c>
      <c r="F228" s="33"/>
      <c r="G228" s="35"/>
      <c r="H228" s="34"/>
      <c r="I228" s="35"/>
      <c r="J228" s="34"/>
      <c r="K228" s="35"/>
      <c r="L228" s="35"/>
    </row>
    <row r="229" spans="1:12" ht="13.5">
      <c r="A229" s="65">
        <v>9</v>
      </c>
      <c r="B229" s="63" t="s">
        <v>105</v>
      </c>
      <c r="C229" s="65" t="s">
        <v>21</v>
      </c>
      <c r="D229" s="65"/>
      <c r="E229" s="60">
        <v>4</v>
      </c>
      <c r="F229" s="60"/>
      <c r="G229" s="60"/>
      <c r="H229" s="60"/>
      <c r="I229" s="60"/>
      <c r="J229" s="60"/>
      <c r="K229" s="60"/>
      <c r="L229" s="60"/>
    </row>
    <row r="230" spans="1:12" ht="13.5">
      <c r="A230" s="65"/>
      <c r="B230" s="63" t="s">
        <v>11</v>
      </c>
      <c r="C230" s="58"/>
      <c r="D230" s="62"/>
      <c r="E230" s="60"/>
      <c r="F230" s="60"/>
      <c r="G230" s="60"/>
      <c r="H230" s="60"/>
      <c r="I230" s="60"/>
      <c r="J230" s="60"/>
      <c r="K230" s="60"/>
      <c r="L230" s="60"/>
    </row>
    <row r="231" spans="1:12" ht="13.5">
      <c r="A231" s="65"/>
      <c r="B231" s="59" t="s">
        <v>41</v>
      </c>
      <c r="C231" s="58" t="s">
        <v>24</v>
      </c>
      <c r="D231" s="62">
        <v>0.0333</v>
      </c>
      <c r="E231" s="60">
        <f>E229*D231</f>
        <v>0.1332</v>
      </c>
      <c r="F231" s="60"/>
      <c r="G231" s="60"/>
      <c r="H231" s="60"/>
      <c r="I231" s="60"/>
      <c r="J231" s="60"/>
      <c r="K231" s="60"/>
      <c r="L231" s="60"/>
    </row>
    <row r="232" spans="1:12" ht="13.5">
      <c r="A232" s="65"/>
      <c r="B232" s="59" t="s">
        <v>42</v>
      </c>
      <c r="C232" s="58" t="s">
        <v>22</v>
      </c>
      <c r="D232" s="62">
        <v>0.006</v>
      </c>
      <c r="E232" s="60">
        <f>E229*D232</f>
        <v>0.024</v>
      </c>
      <c r="F232" s="60"/>
      <c r="G232" s="60"/>
      <c r="H232" s="60"/>
      <c r="I232" s="60"/>
      <c r="J232" s="60"/>
      <c r="K232" s="60"/>
      <c r="L232" s="60"/>
    </row>
    <row r="233" spans="1:12" ht="13.5">
      <c r="A233" s="65"/>
      <c r="B233" s="59" t="s">
        <v>101</v>
      </c>
      <c r="C233" s="58" t="s">
        <v>21</v>
      </c>
      <c r="D233" s="62">
        <v>0.0528</v>
      </c>
      <c r="E233" s="60">
        <f>E229*D233</f>
        <v>0.2112</v>
      </c>
      <c r="F233" s="60"/>
      <c r="G233" s="60"/>
      <c r="H233" s="60"/>
      <c r="I233" s="60"/>
      <c r="J233" s="60"/>
      <c r="K233" s="60"/>
      <c r="L233" s="60"/>
    </row>
    <row r="234" spans="1:12" ht="13.5">
      <c r="A234" s="31"/>
      <c r="B234" s="38" t="s">
        <v>18</v>
      </c>
      <c r="C234" s="31"/>
      <c r="D234" s="31"/>
      <c r="E234" s="84"/>
      <c r="F234" s="33"/>
      <c r="G234" s="35"/>
      <c r="H234" s="35"/>
      <c r="I234" s="35"/>
      <c r="J234" s="35"/>
      <c r="K234" s="35"/>
      <c r="L234" s="35"/>
    </row>
    <row r="235" spans="1:12" ht="13.5">
      <c r="A235" s="44"/>
      <c r="B235" s="42" t="s">
        <v>90</v>
      </c>
      <c r="C235" s="33"/>
      <c r="D235" s="79" t="s">
        <v>112</v>
      </c>
      <c r="E235" s="85"/>
      <c r="F235" s="45"/>
      <c r="G235" s="45"/>
      <c r="H235" s="45"/>
      <c r="I235" s="45"/>
      <c r="J235" s="45"/>
      <c r="K235" s="45"/>
      <c r="L235" s="45"/>
    </row>
    <row r="236" spans="1:12" ht="13.5">
      <c r="A236" s="44"/>
      <c r="B236" s="42" t="s">
        <v>5</v>
      </c>
      <c r="C236" s="36"/>
      <c r="D236" s="36"/>
      <c r="E236" s="86"/>
      <c r="F236" s="36"/>
      <c r="G236" s="46"/>
      <c r="H236" s="46"/>
      <c r="I236" s="46"/>
      <c r="J236" s="46"/>
      <c r="K236" s="46"/>
      <c r="L236" s="46"/>
    </row>
    <row r="237" spans="1:12" ht="13.5">
      <c r="A237" s="44"/>
      <c r="B237" s="42" t="s">
        <v>91</v>
      </c>
      <c r="C237" s="36"/>
      <c r="D237" s="80" t="s">
        <v>112</v>
      </c>
      <c r="E237" s="86"/>
      <c r="F237" s="36"/>
      <c r="G237" s="46"/>
      <c r="H237" s="46"/>
      <c r="I237" s="46"/>
      <c r="J237" s="46"/>
      <c r="K237" s="46"/>
      <c r="L237" s="46"/>
    </row>
    <row r="238" spans="1:12" ht="13.5">
      <c r="A238" s="44"/>
      <c r="B238" s="42" t="s">
        <v>5</v>
      </c>
      <c r="C238" s="36"/>
      <c r="D238" s="36"/>
      <c r="E238" s="86"/>
      <c r="F238" s="36"/>
      <c r="G238" s="46"/>
      <c r="H238" s="46"/>
      <c r="I238" s="46"/>
      <c r="J238" s="46"/>
      <c r="K238" s="46"/>
      <c r="L238" s="46"/>
    </row>
    <row r="239" spans="1:12" ht="27">
      <c r="A239" s="44"/>
      <c r="B239" s="32" t="s">
        <v>113</v>
      </c>
      <c r="C239" s="33"/>
      <c r="D239" s="79" t="s">
        <v>112</v>
      </c>
      <c r="E239" s="85"/>
      <c r="F239" s="45"/>
      <c r="G239" s="45"/>
      <c r="H239" s="45"/>
      <c r="I239" s="45"/>
      <c r="J239" s="45"/>
      <c r="K239" s="45"/>
      <c r="L239" s="45"/>
    </row>
    <row r="240" spans="1:12" ht="13.5">
      <c r="A240" s="44"/>
      <c r="B240" s="32" t="s">
        <v>5</v>
      </c>
      <c r="C240" s="36"/>
      <c r="D240" s="36"/>
      <c r="E240" s="86"/>
      <c r="F240" s="36"/>
      <c r="G240" s="46"/>
      <c r="H240" s="46"/>
      <c r="I240" s="46"/>
      <c r="J240" s="46"/>
      <c r="K240" s="46"/>
      <c r="L240" s="46"/>
    </row>
    <row r="241" spans="1:12" ht="13.5">
      <c r="A241" s="44"/>
      <c r="B241" s="32" t="s">
        <v>76</v>
      </c>
      <c r="C241" s="36"/>
      <c r="D241" s="78">
        <v>0.18</v>
      </c>
      <c r="E241" s="86"/>
      <c r="F241" s="36"/>
      <c r="G241" s="46"/>
      <c r="H241" s="46"/>
      <c r="I241" s="46"/>
      <c r="J241" s="46"/>
      <c r="K241" s="46"/>
      <c r="L241" s="46"/>
    </row>
    <row r="242" spans="1:12" ht="13.5">
      <c r="A242" s="44"/>
      <c r="B242" s="32" t="s">
        <v>77</v>
      </c>
      <c r="C242" s="36"/>
      <c r="D242" s="36"/>
      <c r="E242" s="86"/>
      <c r="F242" s="36"/>
      <c r="G242" s="46"/>
      <c r="H242" s="46"/>
      <c r="I242" s="46"/>
      <c r="J242" s="46"/>
      <c r="K242" s="46"/>
      <c r="L242" s="46"/>
    </row>
  </sheetData>
  <sheetProtection/>
  <mergeCells count="41">
    <mergeCell ref="G4:G5"/>
    <mergeCell ref="A30:G30"/>
    <mergeCell ref="C62:C63"/>
    <mergeCell ref="D62:E62"/>
    <mergeCell ref="F62:G62"/>
    <mergeCell ref="H62:I62"/>
    <mergeCell ref="A2:G2"/>
    <mergeCell ref="A3:G3"/>
    <mergeCell ref="A4:A5"/>
    <mergeCell ref="A29:G29"/>
    <mergeCell ref="B4:B5"/>
    <mergeCell ref="C4:F4"/>
    <mergeCell ref="A145:L145"/>
    <mergeCell ref="A146:L146"/>
    <mergeCell ref="A147:L147"/>
    <mergeCell ref="J62:K62"/>
    <mergeCell ref="L62:L63"/>
    <mergeCell ref="A59:L59"/>
    <mergeCell ref="C60:G60"/>
    <mergeCell ref="A61:L61"/>
    <mergeCell ref="A62:A63"/>
    <mergeCell ref="B62:B63"/>
    <mergeCell ref="H148:I148"/>
    <mergeCell ref="J148:K148"/>
    <mergeCell ref="L148:L149"/>
    <mergeCell ref="A206:L206"/>
    <mergeCell ref="A148:A149"/>
    <mergeCell ref="B148:B149"/>
    <mergeCell ref="C148:C149"/>
    <mergeCell ref="D148:E148"/>
    <mergeCell ref="F148:G148"/>
    <mergeCell ref="L209:L210"/>
    <mergeCell ref="C207:G207"/>
    <mergeCell ref="A208:L208"/>
    <mergeCell ref="A209:A210"/>
    <mergeCell ref="B209:B210"/>
    <mergeCell ref="C209:C210"/>
    <mergeCell ref="D209:E209"/>
    <mergeCell ref="F209:G209"/>
    <mergeCell ref="H209:I209"/>
    <mergeCell ref="J209:K20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1</cp:lastModifiedBy>
  <cp:lastPrinted>2015-03-22T19:17:28Z</cp:lastPrinted>
  <dcterms:created xsi:type="dcterms:W3CDTF">2004-05-18T18:44:03Z</dcterms:created>
  <dcterms:modified xsi:type="dcterms:W3CDTF">2015-07-23T07:45:43Z</dcterms:modified>
  <cp:category/>
  <cp:version/>
  <cp:contentType/>
  <cp:contentStatus/>
</cp:coreProperties>
</file>