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2120" windowHeight="7245" tabRatio="778" activeTab="0"/>
  </bookViews>
  <sheets>
    <sheet name="კიუვეტი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 localSheetId="0">#REF!</definedName>
    <definedName name="KALA">#REF!</definedName>
    <definedName name="kala12" localSheetId="0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  <definedName name="_xlnm.Print_Titles" localSheetId="0">'კიუვეტი'!$8:$8</definedName>
  </definedNames>
  <calcPr fullCalcOnLoad="1"/>
</workbook>
</file>

<file path=xl/sharedStrings.xml><?xml version="1.0" encoding="utf-8"?>
<sst xmlns="http://schemas.openxmlformats.org/spreadsheetml/2006/main" count="208" uniqueCount="98">
  <si>
    <t>#</t>
  </si>
  <si>
    <t>sul</t>
  </si>
  <si>
    <t>Rirebuleba</t>
  </si>
  <si>
    <t>samuSaos dasaxeleba</t>
  </si>
  <si>
    <t>erT.ganz</t>
  </si>
  <si>
    <t>saproeqto moculoba</t>
  </si>
  <si>
    <t>erT.</t>
  </si>
  <si>
    <t>##</t>
  </si>
  <si>
    <r>
      <t>1000 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</si>
  <si>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3</t>
    </r>
  </si>
  <si>
    <r>
      <t>100 m</t>
    </r>
    <r>
      <rPr>
        <vertAlign val="superscript"/>
        <sz val="12"/>
        <rFont val="AcadNusx"/>
        <family val="0"/>
      </rPr>
      <t>3</t>
    </r>
  </si>
  <si>
    <t>tn</t>
  </si>
  <si>
    <t>m</t>
  </si>
  <si>
    <t>lokaluri  xarjTaRricxva  #1</t>
  </si>
  <si>
    <t>miwis vakisi</t>
  </si>
  <si>
    <t xml:space="preserve">   safuZveli: samuSaoTa moculobebis uwyisi</t>
  </si>
  <si>
    <t>samuSaoebis  dasaxeleba</t>
  </si>
  <si>
    <t>erTeul.
ganzom.</t>
  </si>
  <si>
    <t>t</t>
  </si>
  <si>
    <t xml:space="preserve">jami: </t>
  </si>
  <si>
    <t>erTeul.</t>
  </si>
  <si>
    <t>ganzom.</t>
  </si>
  <si>
    <r>
      <t>1000 m</t>
    </r>
    <r>
      <rPr>
        <vertAlign val="superscript"/>
        <sz val="12"/>
        <rFont val="AcadNusx"/>
        <family val="0"/>
      </rPr>
      <t>2</t>
    </r>
  </si>
  <si>
    <t xml:space="preserve">  gzis samosis  mowyoba</t>
  </si>
  <si>
    <t xml:space="preserve">gabionis yuTebis Sevseba qviT </t>
  </si>
  <si>
    <t>20-30sm diametris qvis Segroveba xeliT</t>
  </si>
  <si>
    <t xml:space="preserve"> liTonis milebis mowyoba </t>
  </si>
  <si>
    <r>
      <t>III jg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</si>
  <si>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III jg. gruntis damuSaveba xeliT </t>
  </si>
  <si>
    <t>samuSaoebi nayarSi</t>
  </si>
  <si>
    <t>xreSovani baliSis mowyoba milis qveS</t>
  </si>
  <si>
    <t xml:space="preserve">Txrilis Sevseba xreSovani masala (balasti), Cayra da mosworeba </t>
  </si>
  <si>
    <t>orfeniani hodroizolacia bitumiT</t>
  </si>
  <si>
    <r>
      <t>100 m</t>
    </r>
    <r>
      <rPr>
        <vertAlign val="superscript"/>
        <sz val="12"/>
        <rFont val="AcadNusx"/>
        <family val="0"/>
      </rPr>
      <t>2</t>
    </r>
  </si>
  <si>
    <t>rk.betonis kiuvetebis mowyoba</t>
  </si>
  <si>
    <r>
      <t>III jg gruntebis damuSaveba kiuvetebSi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</si>
  <si>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III jg. gruntis damuSaveba kiuvetebSi xeliT </t>
  </si>
  <si>
    <t xml:space="preserve">xreSovani baliSis mowyoba rk.betonis kiuvetebis qveS </t>
  </si>
  <si>
    <t>armaturis karkasi calkeuli Reroebisagan</t>
  </si>
  <si>
    <t>100 tn</t>
  </si>
  <si>
    <t xml:space="preserve">Txrilis Sevseba xreSovani masaliT (balasti), Cayra da mosworeba </t>
  </si>
  <si>
    <r>
      <t xml:space="preserve">kedlis fundamentis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 xml:space="preserve">-18.5 </t>
    </r>
  </si>
  <si>
    <t>lokaluri   xarjTaRricxva #8</t>
  </si>
  <si>
    <r>
      <t xml:space="preserve">kiuvetebis mowyoba dabetoneba,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-22.5</t>
    </r>
  </si>
  <si>
    <t>milebis orfeniani hidroizolacia bitumiT</t>
  </si>
  <si>
    <t>gabionebis mowyoba</t>
  </si>
  <si>
    <t xml:space="preserve">gabionis ukan yrilis mowyoba, xreSovani gruntiT (balasti)  </t>
  </si>
  <si>
    <t xml:space="preserve">xreSovani grunti (balasti) </t>
  </si>
  <si>
    <t>gruntis gatana nayarSi 1 km-ze</t>
  </si>
  <si>
    <t>xreSovani baliSis mowyoba kedlebis qveS</t>
  </si>
  <si>
    <r>
      <t xml:space="preserve">portaluri kedlebis fundamentis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>-18.5</t>
    </r>
  </si>
  <si>
    <t xml:space="preserve">kedlebis ukan yrilis mowyoba xreSovani masaliT (balasti) </t>
  </si>
  <si>
    <r>
      <t>III jg. gruntebis damuSaveba 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</si>
  <si>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r>
      <t xml:space="preserve">portaluri kedlis tanisa da parapetebis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 xml:space="preserve">-18.5 </t>
    </r>
  </si>
  <si>
    <t>lokaluri   xarjTaRricxva #7</t>
  </si>
  <si>
    <t>lokaluri  xarjTaRricxva  #2</t>
  </si>
  <si>
    <t>kldovani gruntis 28a Vჯგ qviSa-qva gamofituli susti damuSaveba eqskavatoris bazaze damontaJebuli hidroCaquCebiT "kodala"</t>
  </si>
  <si>
    <t>damuSavebuli gruntis datvirTva avtoTviTmcvlelebze</t>
  </si>
  <si>
    <t>Ria arxze liTonis cxaurebis mowyoba</t>
  </si>
  <si>
    <r>
      <t xml:space="preserve">wyalgamtari liTonis milis montaJi </t>
    </r>
    <r>
      <rPr>
        <sz val="12"/>
        <rFont val="Arial"/>
        <family val="2"/>
      </rPr>
      <t>d</t>
    </r>
    <r>
      <rPr>
        <sz val="12"/>
        <rFont val="AcadNusx"/>
        <family val="0"/>
      </rPr>
      <t>-0,5m 1grZ.m-62,4kg 36/257m</t>
    </r>
  </si>
  <si>
    <t>lokaluri   xarjTaRricxva #4</t>
  </si>
  <si>
    <t xml:space="preserve">betonis qveda sayrdeni kedlis mowyoba </t>
  </si>
  <si>
    <r>
      <t>IIIjg gruntebis damuSaveba eqskavatoriT V-0.5m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</si>
  <si>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>gruntis gatana nayarSi 5 km-ze</t>
  </si>
  <si>
    <t xml:space="preserve">xreSovani baliSis mowyoba kedlis fundamentis qveS </t>
  </si>
  <si>
    <r>
      <t xml:space="preserve">kedlis tanisa da parapetebis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>-18.5 (4.44+1.2)</t>
    </r>
  </si>
  <si>
    <t>sadrenaJo milebi d=100mm</t>
  </si>
  <si>
    <t xml:space="preserve">kedlis ukan yrilis mowyoba, xreSovani masala (balasti)  </t>
  </si>
  <si>
    <t>lokaluri   xarjTaRricxva #5</t>
  </si>
  <si>
    <t xml:space="preserve">betonis zeda sayrdeni kedlis mowyoba </t>
  </si>
  <si>
    <r>
      <t xml:space="preserve">kedlis tanis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>-18.5</t>
    </r>
  </si>
  <si>
    <t xml:space="preserve">xreSovani safaris mowyoba optimaluri qviSa-xreSovani nareviT fraqcia 0-70mm (qvis samtrevSi gatarebuli damtreuli masa ara nakleb 30%)  sisqiT 15sm </t>
  </si>
  <si>
    <t>saavtomobilo gza: ,,xulo-uCxo-kurcxali" km0+000-km5+000 sigrZe 1.74 km</t>
  </si>
  <si>
    <t>lokaluri  xarjTaRricxva  #3</t>
  </si>
  <si>
    <t>betonis portaluri kedlebis mowyoba #6</t>
  </si>
  <si>
    <t>arsebuli safaris moyvana profilze</t>
  </si>
  <si>
    <t>gabionebis mowyoba, gabionis yuTebi zomiT 2X1X1m 119c, 1,5X1X1 106c  Sesakravi mavTuli 172kg</t>
  </si>
  <si>
    <t>gruntis gatana nayarSi 2 km-ze</t>
  </si>
  <si>
    <r>
      <t xml:space="preserve"> III jg. gruntebis damuSaveba eqskavatoriT V-1.0m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</si>
  <si>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r>
      <t>III jg gruntebis damuSaveba kiuvetebSi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 </t>
    </r>
  </si>
  <si>
    <t>gzis rekonstruqcia</t>
  </si>
  <si>
    <t>lokaluri   xarjTaRricxva #6</t>
  </si>
  <si>
    <t>sapr. moc-ba</t>
  </si>
  <si>
    <t>jami lokaluri #5</t>
  </si>
  <si>
    <t>zednadebi xarjebi</t>
  </si>
  <si>
    <t>gegmiuri dagroveba</t>
  </si>
  <si>
    <t>jami</t>
  </si>
  <si>
    <t>d.R.g 18%</t>
  </si>
  <si>
    <t>sul jami</t>
  </si>
  <si>
    <t>pretendentis xelwera da beWedi:</t>
  </si>
  <si>
    <t>jami lokaluri #8</t>
  </si>
  <si>
    <t>sul lokaluri #1+#2+#3+#4+#5+#6+#7+#8</t>
  </si>
  <si>
    <t>jami lokaluri #1</t>
  </si>
  <si>
    <t>jami lokaluri #2</t>
  </si>
  <si>
    <t>jami lokaluri #3</t>
  </si>
  <si>
    <t>jami lokaluri #4</t>
  </si>
  <si>
    <t>jami lokaluri #6</t>
  </si>
  <si>
    <t>jami lokaluri #7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</si>
</sst>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"/>
    <numFmt numFmtId="214" formatCode="0.0000000000"/>
  </numFmts>
  <fonts count="51">
    <font>
      <sz val="10"/>
      <name val="Arial Cyr"/>
      <family val="0"/>
    </font>
    <font>
      <sz val="12"/>
      <name val="AcadNusx"/>
      <family val="0"/>
    </font>
    <font>
      <sz val="12"/>
      <color indexed="8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2"/>
      <name val="AcadMtavr"/>
      <family val="0"/>
    </font>
    <font>
      <sz val="14"/>
      <name val="AcadNusx"/>
      <family val="0"/>
    </font>
    <font>
      <sz val="14"/>
      <name val="AcadMtavr"/>
      <family val="0"/>
    </font>
    <font>
      <b/>
      <sz val="10"/>
      <name val="Arial"/>
      <family val="2"/>
    </font>
    <font>
      <b/>
      <sz val="14"/>
      <name val="AcadMtavr"/>
      <family val="0"/>
    </font>
    <font>
      <b/>
      <sz val="12"/>
      <color indexed="8"/>
      <name val="AcadNusx"/>
      <family val="0"/>
    </font>
    <font>
      <b/>
      <sz val="14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3" borderId="1" applyNumberFormat="0" applyAlignment="0" applyProtection="0"/>
    <xf numFmtId="0" fontId="38" fillId="34" borderId="2" applyNumberFormat="0" applyAlignment="0" applyProtection="0"/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1" applyNumberFormat="0" applyAlignment="0" applyProtection="0"/>
    <xf numFmtId="0" fontId="45" fillId="0" borderId="6" applyNumberFormat="0" applyFill="0" applyAlignment="0" applyProtection="0"/>
    <xf numFmtId="0" fontId="46" fillId="37" borderId="0" applyNumberFormat="0" applyBorder="0" applyAlignment="0" applyProtection="0"/>
    <xf numFmtId="0" fontId="3" fillId="0" borderId="0">
      <alignment/>
      <protection/>
    </xf>
    <xf numFmtId="0" fontId="0" fillId="38" borderId="7" applyNumberFormat="0" applyFont="0" applyAlignment="0" applyProtection="0"/>
    <xf numFmtId="0" fontId="47" fillId="33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42" borderId="0" applyNumberFormat="0" applyBorder="0" applyAlignment="0" applyProtection="0"/>
    <xf numFmtId="0" fontId="8" fillId="9" borderId="10" applyNumberFormat="0" applyAlignment="0" applyProtection="0"/>
    <xf numFmtId="0" fontId="9" fillId="43" borderId="11" applyNumberFormat="0" applyAlignment="0" applyProtection="0"/>
    <xf numFmtId="0" fontId="10" fillId="43" borderId="10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44" borderId="16" applyNumberFormat="0" applyAlignment="0" applyProtection="0"/>
    <xf numFmtId="0" fontId="16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46" borderId="17" applyNumberFormat="0" applyFont="0" applyAlignment="0" applyProtection="0"/>
    <xf numFmtId="9" fontId="0" fillId="0" borderId="0" applyFon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180" fontId="1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127" applyFont="1" applyBorder="1" applyAlignment="1">
      <alignment horizontal="center" vertical="top"/>
      <protection/>
    </xf>
    <xf numFmtId="0" fontId="1" fillId="0" borderId="20" xfId="127" applyFont="1" applyBorder="1" applyAlignment="1">
      <alignment horizontal="left" vertical="center" wrapText="1"/>
      <protection/>
    </xf>
    <xf numFmtId="0" fontId="1" fillId="0" borderId="20" xfId="127" applyFont="1" applyBorder="1" applyAlignment="1">
      <alignment horizontal="center" vertical="center"/>
      <protection/>
    </xf>
    <xf numFmtId="180" fontId="1" fillId="0" borderId="20" xfId="127" applyNumberFormat="1" applyFont="1" applyBorder="1" applyAlignment="1">
      <alignment horizontal="center" vertical="center"/>
      <protection/>
    </xf>
    <xf numFmtId="2" fontId="1" fillId="0" borderId="20" xfId="127" applyNumberFormat="1" applyFont="1" applyBorder="1" applyAlignment="1">
      <alignment horizontal="center" vertical="center"/>
      <protection/>
    </xf>
    <xf numFmtId="0" fontId="1" fillId="0" borderId="22" xfId="127" applyFont="1" applyBorder="1" applyAlignment="1">
      <alignment horizontal="center" vertical="center"/>
      <protection/>
    </xf>
    <xf numFmtId="0" fontId="1" fillId="0" borderId="23" xfId="127" applyFont="1" applyBorder="1" applyAlignment="1">
      <alignment horizontal="center"/>
      <protection/>
    </xf>
    <xf numFmtId="0" fontId="1" fillId="0" borderId="19" xfId="127" applyFont="1" applyBorder="1" applyAlignment="1">
      <alignment horizontal="center" vertical="top"/>
      <protection/>
    </xf>
    <xf numFmtId="0" fontId="1" fillId="0" borderId="19" xfId="127" applyFont="1" applyBorder="1" applyAlignment="1">
      <alignment vertical="center"/>
      <protection/>
    </xf>
    <xf numFmtId="0" fontId="1" fillId="0" borderId="19" xfId="127" applyFont="1" applyBorder="1" applyAlignment="1">
      <alignment horizontal="center" vertical="center"/>
      <protection/>
    </xf>
    <xf numFmtId="2" fontId="1" fillId="0" borderId="19" xfId="127" applyNumberFormat="1" applyFont="1" applyBorder="1" applyAlignment="1">
      <alignment horizontal="center" vertical="center"/>
      <protection/>
    </xf>
    <xf numFmtId="0" fontId="3" fillId="0" borderId="0" xfId="127">
      <alignment/>
      <protection/>
    </xf>
    <xf numFmtId="0" fontId="1" fillId="0" borderId="19" xfId="127" applyFont="1" applyBorder="1" applyAlignment="1">
      <alignment horizontal="center"/>
      <protection/>
    </xf>
    <xf numFmtId="0" fontId="3" fillId="0" borderId="0" xfId="127" applyAlignment="1">
      <alignment horizontal="center"/>
      <protection/>
    </xf>
    <xf numFmtId="182" fontId="1" fillId="0" borderId="19" xfId="127" applyNumberFormat="1" applyFont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1" fillId="0" borderId="19" xfId="122" applyFont="1" applyFill="1" applyBorder="1" applyAlignment="1">
      <alignment horizontal="center" vertical="center" wrapText="1"/>
      <protection/>
    </xf>
    <xf numFmtId="0" fontId="1" fillId="0" borderId="20" xfId="122" applyFont="1" applyFill="1" applyBorder="1" applyAlignment="1">
      <alignment horizontal="center" vertical="center" wrapText="1"/>
      <protection/>
    </xf>
    <xf numFmtId="0" fontId="1" fillId="0" borderId="20" xfId="122" applyFont="1" applyBorder="1" applyAlignment="1">
      <alignment vertical="center" wrapText="1"/>
      <protection/>
    </xf>
    <xf numFmtId="2" fontId="1" fillId="0" borderId="20" xfId="122" applyNumberFormat="1" applyFont="1" applyFill="1" applyBorder="1" applyAlignment="1">
      <alignment horizontal="center" vertical="center" wrapText="1"/>
      <protection/>
    </xf>
    <xf numFmtId="2" fontId="1" fillId="0" borderId="22" xfId="122" applyNumberFormat="1" applyFont="1" applyFill="1" applyBorder="1" applyAlignment="1">
      <alignment horizontal="center" vertical="center" wrapText="1"/>
      <protection/>
    </xf>
    <xf numFmtId="0" fontId="1" fillId="0" borderId="24" xfId="122" applyFont="1" applyBorder="1" applyAlignment="1">
      <alignment vertical="center" wrapText="1"/>
      <protection/>
    </xf>
    <xf numFmtId="0" fontId="1" fillId="0" borderId="21" xfId="122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0" xfId="127" applyFont="1" applyBorder="1" applyAlignment="1">
      <alignment horizontal="left" vertical="center"/>
      <protection/>
    </xf>
    <xf numFmtId="0" fontId="1" fillId="0" borderId="20" xfId="0" applyFont="1" applyBorder="1" applyAlignment="1">
      <alignment vertical="center" wrapText="1"/>
    </xf>
    <xf numFmtId="0" fontId="1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 wrapText="1"/>
    </xf>
    <xf numFmtId="180" fontId="1" fillId="0" borderId="20" xfId="122" applyNumberFormat="1" applyFont="1" applyFill="1" applyBorder="1" applyAlignment="1">
      <alignment horizontal="center" vertical="center" wrapText="1"/>
      <protection/>
    </xf>
    <xf numFmtId="2" fontId="1" fillId="0" borderId="21" xfId="122" applyNumberFormat="1" applyFont="1" applyFill="1" applyBorder="1" applyAlignment="1">
      <alignment horizontal="center" vertical="center" wrapText="1"/>
      <protection/>
    </xf>
    <xf numFmtId="181" fontId="1" fillId="0" borderId="20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top" wrapText="1"/>
    </xf>
    <xf numFmtId="0" fontId="1" fillId="0" borderId="21" xfId="127" applyFont="1" applyBorder="1" applyAlignment="1">
      <alignment vertical="center" wrapText="1"/>
      <protection/>
    </xf>
    <xf numFmtId="2" fontId="1" fillId="0" borderId="21" xfId="127" applyNumberFormat="1" applyFont="1" applyBorder="1" applyAlignment="1">
      <alignment horizontal="center" vertical="center"/>
      <protection/>
    </xf>
    <xf numFmtId="0" fontId="29" fillId="0" borderId="0" xfId="122" applyFont="1" applyAlignment="1">
      <alignment horizontal="center" vertical="center"/>
      <protection/>
    </xf>
    <xf numFmtId="0" fontId="2" fillId="0" borderId="20" xfId="0" applyFont="1" applyFill="1" applyBorder="1" applyAlignment="1">
      <alignment horizontal="left" vertical="center" wrapText="1"/>
    </xf>
    <xf numFmtId="181" fontId="2" fillId="0" borderId="2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122" applyFont="1" applyFill="1" applyBorder="1" applyAlignment="1">
      <alignment horizontal="center" vertical="top" wrapText="1"/>
      <protection/>
    </xf>
    <xf numFmtId="0" fontId="1" fillId="0" borderId="22" xfId="127" applyFont="1" applyBorder="1" applyAlignment="1">
      <alignment horizontal="center"/>
      <protection/>
    </xf>
    <xf numFmtId="0" fontId="29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1" fillId="0" borderId="20" xfId="127" applyFont="1" applyBorder="1" applyAlignment="1">
      <alignment horizontal="center"/>
      <protection/>
    </xf>
    <xf numFmtId="0" fontId="1" fillId="0" borderId="2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122" applyFont="1" applyFill="1" applyBorder="1" applyAlignment="1">
      <alignment horizontal="center" vertical="top" wrapText="1"/>
      <protection/>
    </xf>
    <xf numFmtId="0" fontId="30" fillId="0" borderId="0" xfId="127" applyFont="1">
      <alignment/>
      <protection/>
    </xf>
    <xf numFmtId="0" fontId="31" fillId="0" borderId="0" xfId="0" applyFont="1" applyAlignment="1">
      <alignment horizontal="center" vertical="center"/>
    </xf>
    <xf numFmtId="0" fontId="27" fillId="0" borderId="0" xfId="127" applyFont="1" applyAlignment="1">
      <alignment horizontal="center"/>
      <protection/>
    </xf>
    <xf numFmtId="0" fontId="2" fillId="0" borderId="19" xfId="128" applyFont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2" fontId="1" fillId="0" borderId="19" xfId="127" applyNumberFormat="1" applyFont="1" applyBorder="1" applyAlignment="1">
      <alignment horizontal="center"/>
      <protection/>
    </xf>
    <xf numFmtId="0" fontId="1" fillId="0" borderId="19" xfId="127" applyNumberFormat="1" applyFont="1" applyBorder="1" applyAlignment="1">
      <alignment horizontal="center" vertical="top"/>
      <protection/>
    </xf>
    <xf numFmtId="180" fontId="1" fillId="0" borderId="19" xfId="127" applyNumberFormat="1" applyFont="1" applyBorder="1" applyAlignment="1">
      <alignment horizontal="center" vertical="center"/>
      <protection/>
    </xf>
    <xf numFmtId="0" fontId="1" fillId="47" borderId="19" xfId="127" applyFont="1" applyFill="1" applyBorder="1" applyAlignment="1">
      <alignment horizontal="center" vertical="center" wrapText="1"/>
      <protection/>
    </xf>
    <xf numFmtId="0" fontId="1" fillId="0" borderId="19" xfId="127" applyFont="1" applyBorder="1" applyAlignment="1">
      <alignment horizontal="center" vertical="center" wrapText="1"/>
      <protection/>
    </xf>
    <xf numFmtId="0" fontId="1" fillId="0" borderId="20" xfId="127" applyFont="1" applyBorder="1" applyAlignment="1">
      <alignment horizontal="center" vertical="center" wrapText="1"/>
      <protection/>
    </xf>
    <xf numFmtId="0" fontId="1" fillId="0" borderId="23" xfId="127" applyFont="1" applyBorder="1" applyAlignment="1">
      <alignment horizontal="center" vertical="center" wrapText="1"/>
      <protection/>
    </xf>
    <xf numFmtId="0" fontId="1" fillId="0" borderId="19" xfId="127" applyFont="1" applyBorder="1" applyAlignment="1">
      <alignment horizontal="center" vertical="center"/>
      <protection/>
    </xf>
    <xf numFmtId="0" fontId="1" fillId="0" borderId="20" xfId="127" applyFont="1" applyBorder="1" applyAlignment="1">
      <alignment horizontal="center" vertical="center"/>
      <protection/>
    </xf>
    <xf numFmtId="0" fontId="1" fillId="0" borderId="23" xfId="127" applyFont="1" applyBorder="1" applyAlignment="1">
      <alignment horizontal="center" vertical="center"/>
      <protection/>
    </xf>
    <xf numFmtId="0" fontId="4" fillId="0" borderId="0" xfId="127" applyFont="1" applyAlignment="1">
      <alignment horizontal="center" wrapText="1"/>
      <protection/>
    </xf>
    <xf numFmtId="0" fontId="4" fillId="0" borderId="0" xfId="127" applyFont="1" applyAlignment="1">
      <alignment horizont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4" fillId="0" borderId="0" xfId="127" applyFont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127" applyFont="1" applyAlignment="1">
      <alignment horizontal="center" vertical="center" wrapText="1"/>
      <protection/>
    </xf>
    <xf numFmtId="0" fontId="4" fillId="0" borderId="0" xfId="122" applyFont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0" borderId="19" xfId="128" applyFont="1" applyBorder="1" applyAlignment="1">
      <alignment horizontal="center" vertical="center" wrapText="1"/>
      <protection/>
    </xf>
    <xf numFmtId="0" fontId="4" fillId="0" borderId="0" xfId="122" applyFont="1" applyAlignment="1">
      <alignment horizontal="center" vertical="center" wrapText="1"/>
      <protection/>
    </xf>
    <xf numFmtId="0" fontId="1" fillId="0" borderId="19" xfId="122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3" fillId="0" borderId="21" xfId="127" applyFont="1" applyBorder="1" applyAlignment="1">
      <alignment horizontal="left" vertical="center"/>
      <protection/>
    </xf>
    <xf numFmtId="0" fontId="33" fillId="0" borderId="0" xfId="127" applyFont="1" applyAlignment="1">
      <alignment horizontal="left" vertical="center"/>
      <protection/>
    </xf>
    <xf numFmtId="0" fontId="27" fillId="0" borderId="0" xfId="127" applyFont="1" applyAlignment="1">
      <alignment horizontal="center"/>
      <protection/>
    </xf>
    <xf numFmtId="0" fontId="4" fillId="0" borderId="28" xfId="127" applyFont="1" applyBorder="1" applyAlignment="1">
      <alignment horizontal="left" vertical="center"/>
      <protection/>
    </xf>
    <xf numFmtId="0" fontId="1" fillId="0" borderId="19" xfId="127" applyFont="1" applyBorder="1" applyAlignment="1">
      <alignment horizontal="center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122" applyFont="1" applyFill="1" applyBorder="1" applyAlignment="1">
      <alignment horizontal="center" vertical="center" wrapText="1"/>
      <protection/>
    </xf>
    <xf numFmtId="0" fontId="1" fillId="0" borderId="23" xfId="122" applyFont="1" applyFill="1" applyBorder="1" applyAlignment="1">
      <alignment horizontal="center" vertical="center" wrapText="1"/>
      <protection/>
    </xf>
    <xf numFmtId="0" fontId="1" fillId="0" borderId="22" xfId="127" applyFont="1" applyBorder="1" applyAlignment="1">
      <alignment horizontal="center" vertical="center" wrapText="1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te" xfId="88"/>
    <cellStyle name="Output" xfId="89"/>
    <cellStyle name="Title" xfId="90"/>
    <cellStyle name="Total" xfId="91"/>
    <cellStyle name="Warning Text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2" xfId="113"/>
    <cellStyle name="Обычный 2 2" xfId="114"/>
    <cellStyle name="Обычный 2 2 2" xfId="115"/>
    <cellStyle name="Обычный 2 2 3" xfId="116"/>
    <cellStyle name="Обычный 2 2_A BETONI1" xfId="117"/>
    <cellStyle name="Обычный 2 3" xfId="118"/>
    <cellStyle name="Обычный 2 4" xfId="119"/>
    <cellStyle name="Обычный 2_A.BETONI " xfId="120"/>
    <cellStyle name="Обычный 3" xfId="121"/>
    <cellStyle name="Обычный 3 2" xfId="122"/>
    <cellStyle name="Обычный 3_A BETONI1" xfId="123"/>
    <cellStyle name="Обычный 4" xfId="124"/>
    <cellStyle name="Обычный 5" xfId="125"/>
    <cellStyle name="Обычный 6" xfId="126"/>
    <cellStyle name="Обычный_FERIIS~1 2" xfId="127"/>
    <cellStyle name="Обычный_SPIKEROVIZI  forma 2 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Финансовый 2" xfId="138"/>
    <cellStyle name="Финансовый 3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\kapandid\G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PIKETI"/>
      <sheetName val="GRAFIKI"/>
      <sheetName val="MASALEBI"/>
      <sheetName val="KIUVETI (1)"/>
      <sheetName val="KIUVETI (2)"/>
      <sheetName val="KIUVETI (3)"/>
      <sheetName val="KIUVETI (4)"/>
      <sheetName val="GVERDULEBI(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view="pageBreakPreview" zoomScaleNormal="68" zoomScaleSheetLayoutView="100" zoomScalePageLayoutView="0" workbookViewId="0" topLeftCell="A115">
      <selection activeCell="D6" sqref="D6:D7"/>
    </sheetView>
  </sheetViews>
  <sheetFormatPr defaultColWidth="9.00390625" defaultRowHeight="12.75"/>
  <cols>
    <col min="1" max="1" width="4.625" style="20" customWidth="1"/>
    <col min="2" max="2" width="64.375" style="22" customWidth="1"/>
    <col min="3" max="3" width="10.875" style="20" customWidth="1"/>
    <col min="4" max="4" width="14.375" style="20" customWidth="1"/>
    <col min="5" max="5" width="12.00390625" style="20" customWidth="1"/>
    <col min="6" max="6" width="14.125" style="20" customWidth="1"/>
    <col min="7" max="8" width="9.125" style="20" customWidth="1"/>
    <col min="9" max="9" width="11.00390625" style="20" bestFit="1" customWidth="1"/>
    <col min="10" max="16384" width="9.125" style="20" customWidth="1"/>
  </cols>
  <sheetData>
    <row r="1" ht="3" customHeight="1"/>
    <row r="2" spans="1:6" ht="15.75" customHeight="1">
      <c r="A2" s="81" t="s">
        <v>72</v>
      </c>
      <c r="B2" s="82"/>
      <c r="C2" s="82"/>
      <c r="D2" s="82"/>
      <c r="E2" s="82"/>
      <c r="F2" s="82"/>
    </row>
    <row r="3" spans="1:6" ht="18" customHeight="1">
      <c r="A3" s="82" t="s">
        <v>80</v>
      </c>
      <c r="B3" s="82"/>
      <c r="C3" s="82"/>
      <c r="D3" s="82"/>
      <c r="E3" s="82"/>
      <c r="F3" s="82"/>
    </row>
    <row r="4" spans="1:6" ht="16.5" customHeight="1">
      <c r="A4" s="82" t="s">
        <v>13</v>
      </c>
      <c r="B4" s="82"/>
      <c r="C4" s="82"/>
      <c r="D4" s="82"/>
      <c r="E4" s="82"/>
      <c r="F4" s="82"/>
    </row>
    <row r="5" spans="1:6" ht="15.75" customHeight="1">
      <c r="A5" s="82" t="s">
        <v>14</v>
      </c>
      <c r="B5" s="82"/>
      <c r="C5" s="82"/>
      <c r="D5" s="82"/>
      <c r="E5" s="82"/>
      <c r="F5" s="82"/>
    </row>
    <row r="6" spans="1:6" ht="18" customHeight="1">
      <c r="A6" s="79" t="s">
        <v>7</v>
      </c>
      <c r="B6" s="79" t="s">
        <v>16</v>
      </c>
      <c r="C6" s="76" t="s">
        <v>17</v>
      </c>
      <c r="D6" s="76" t="s">
        <v>82</v>
      </c>
      <c r="E6" s="78" t="s">
        <v>2</v>
      </c>
      <c r="F6" s="78"/>
    </row>
    <row r="7" spans="1:6" ht="26.25" customHeight="1">
      <c r="A7" s="80"/>
      <c r="B7" s="80"/>
      <c r="C7" s="77"/>
      <c r="D7" s="77"/>
      <c r="E7" s="14" t="s">
        <v>6</v>
      </c>
      <c r="F7" s="14" t="s">
        <v>1</v>
      </c>
    </row>
    <row r="8" spans="1:6" ht="12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</row>
    <row r="9" spans="1:6" ht="61.5" customHeight="1">
      <c r="A9" s="9">
        <v>1</v>
      </c>
      <c r="B9" s="10" t="s">
        <v>79</v>
      </c>
      <c r="C9" s="11" t="s">
        <v>8</v>
      </c>
      <c r="D9" s="12">
        <v>0.938</v>
      </c>
      <c r="E9" s="11"/>
      <c r="F9" s="13"/>
    </row>
    <row r="10" spans="1:6" ht="39" customHeight="1">
      <c r="A10" s="9">
        <v>2</v>
      </c>
      <c r="B10" s="10" t="s">
        <v>36</v>
      </c>
      <c r="C10" s="11" t="s">
        <v>10</v>
      </c>
      <c r="D10" s="13">
        <v>0.83</v>
      </c>
      <c r="E10" s="11"/>
      <c r="F10" s="13"/>
    </row>
    <row r="11" spans="1:6" ht="69" customHeight="1">
      <c r="A11" s="9">
        <v>3</v>
      </c>
      <c r="B11" s="10" t="s">
        <v>56</v>
      </c>
      <c r="C11" s="11" t="s">
        <v>8</v>
      </c>
      <c r="D11" s="12">
        <v>0.12</v>
      </c>
      <c r="E11" s="11"/>
      <c r="F11" s="13"/>
    </row>
    <row r="12" spans="1:6" ht="43.5" customHeight="1">
      <c r="A12" s="9">
        <v>4</v>
      </c>
      <c r="B12" s="10" t="s">
        <v>57</v>
      </c>
      <c r="C12" s="11" t="s">
        <v>8</v>
      </c>
      <c r="D12" s="12">
        <v>0.12</v>
      </c>
      <c r="E12" s="11"/>
      <c r="F12" s="13"/>
    </row>
    <row r="13" spans="1:6" ht="33.75" customHeight="1">
      <c r="A13" s="16">
        <v>5</v>
      </c>
      <c r="B13" s="17" t="s">
        <v>77</v>
      </c>
      <c r="C13" s="18" t="s">
        <v>18</v>
      </c>
      <c r="D13" s="19">
        <f>1141*1.75</f>
        <v>1996.75</v>
      </c>
      <c r="E13" s="18"/>
      <c r="F13" s="19"/>
    </row>
    <row r="14" spans="1:6" ht="17.25" customHeight="1">
      <c r="A14" s="67"/>
      <c r="B14" s="91" t="s">
        <v>92</v>
      </c>
      <c r="C14" s="91"/>
      <c r="D14" s="91"/>
      <c r="E14" s="91"/>
      <c r="F14" s="68"/>
    </row>
    <row r="15" spans="1:6" s="64" customFormat="1" ht="16.5">
      <c r="A15" s="84" t="s">
        <v>55</v>
      </c>
      <c r="B15" s="84"/>
      <c r="C15" s="84"/>
      <c r="D15" s="84"/>
      <c r="E15" s="84"/>
      <c r="F15" s="84"/>
    </row>
    <row r="16" spans="1:6" s="64" customFormat="1" ht="16.5">
      <c r="A16" s="85" t="s">
        <v>34</v>
      </c>
      <c r="B16" s="85"/>
      <c r="C16" s="85"/>
      <c r="D16" s="85"/>
      <c r="E16" s="85"/>
      <c r="F16" s="85"/>
    </row>
    <row r="17" spans="1:6" ht="16.5" customHeight="1">
      <c r="A17" s="83" t="s">
        <v>0</v>
      </c>
      <c r="B17" s="83" t="s">
        <v>3</v>
      </c>
      <c r="C17" s="83" t="s">
        <v>4</v>
      </c>
      <c r="D17" s="106" t="s">
        <v>5</v>
      </c>
      <c r="E17" s="83" t="s">
        <v>2</v>
      </c>
      <c r="F17" s="83"/>
    </row>
    <row r="18" spans="1:6" ht="16.5">
      <c r="A18" s="83"/>
      <c r="B18" s="83"/>
      <c r="C18" s="83"/>
      <c r="D18" s="107"/>
      <c r="E18" s="1" t="s">
        <v>6</v>
      </c>
      <c r="F18" s="1" t="s">
        <v>1</v>
      </c>
    </row>
    <row r="19" spans="1:6" ht="16.5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</row>
    <row r="20" spans="1:6" ht="53.25">
      <c r="A20" s="9">
        <v>1</v>
      </c>
      <c r="B20" s="10" t="s">
        <v>35</v>
      </c>
      <c r="C20" s="11" t="s">
        <v>8</v>
      </c>
      <c r="D20" s="12">
        <v>0.24</v>
      </c>
      <c r="E20" s="11"/>
      <c r="F20" s="13"/>
    </row>
    <row r="21" spans="1:6" ht="26.25" customHeight="1">
      <c r="A21" s="9">
        <v>2</v>
      </c>
      <c r="B21" s="10" t="s">
        <v>36</v>
      </c>
      <c r="C21" s="11" t="s">
        <v>10</v>
      </c>
      <c r="D21" s="13">
        <v>0.4</v>
      </c>
      <c r="E21" s="11"/>
      <c r="F21" s="13"/>
    </row>
    <row r="22" spans="1:6" ht="21.75" customHeight="1">
      <c r="A22" s="16">
        <v>3</v>
      </c>
      <c r="B22" s="17" t="s">
        <v>77</v>
      </c>
      <c r="C22" s="18" t="s">
        <v>18</v>
      </c>
      <c r="D22" s="23">
        <f>280*1.75</f>
        <v>490</v>
      </c>
      <c r="E22" s="18"/>
      <c r="F22" s="19"/>
    </row>
    <row r="23" spans="1:6" ht="28.5" customHeight="1">
      <c r="A23" s="9">
        <v>4</v>
      </c>
      <c r="B23" s="38" t="s">
        <v>29</v>
      </c>
      <c r="C23" s="11" t="s">
        <v>8</v>
      </c>
      <c r="D23" s="12">
        <v>0.285</v>
      </c>
      <c r="E23" s="11"/>
      <c r="F23" s="12"/>
    </row>
    <row r="24" spans="1:6" ht="38.25" customHeight="1">
      <c r="A24" s="32">
        <v>5</v>
      </c>
      <c r="B24" s="39" t="s">
        <v>37</v>
      </c>
      <c r="C24" s="2" t="s">
        <v>10</v>
      </c>
      <c r="D24" s="5">
        <v>0.32</v>
      </c>
      <c r="E24" s="7"/>
      <c r="F24" s="3"/>
    </row>
    <row r="25" spans="1:6" ht="24.75" customHeight="1">
      <c r="A25" s="61">
        <v>6</v>
      </c>
      <c r="B25" s="8" t="s">
        <v>38</v>
      </c>
      <c r="C25" s="35" t="s">
        <v>39</v>
      </c>
      <c r="D25" s="44">
        <v>0.0627</v>
      </c>
      <c r="E25" s="36"/>
      <c r="F25" s="37"/>
    </row>
    <row r="26" spans="1:6" ht="27" customHeight="1">
      <c r="A26" s="61">
        <v>7</v>
      </c>
      <c r="B26" s="8" t="s">
        <v>43</v>
      </c>
      <c r="C26" s="40" t="s">
        <v>10</v>
      </c>
      <c r="D26" s="35">
        <v>1.11</v>
      </c>
      <c r="E26" s="36"/>
      <c r="F26" s="37"/>
    </row>
    <row r="27" spans="1:6" ht="21" customHeight="1">
      <c r="A27" s="45">
        <v>8</v>
      </c>
      <c r="B27" s="46" t="s">
        <v>58</v>
      </c>
      <c r="C27" s="11" t="s">
        <v>11</v>
      </c>
      <c r="D27" s="6">
        <v>1.03</v>
      </c>
      <c r="E27" s="47"/>
      <c r="F27" s="5"/>
    </row>
    <row r="28" spans="1:6" ht="33">
      <c r="A28" s="62">
        <v>9</v>
      </c>
      <c r="B28" s="8" t="s">
        <v>40</v>
      </c>
      <c r="C28" s="2" t="s">
        <v>9</v>
      </c>
      <c r="D28" s="5">
        <v>109</v>
      </c>
      <c r="E28" s="4"/>
      <c r="F28" s="5"/>
    </row>
    <row r="29" spans="1:6" ht="16.5" customHeight="1">
      <c r="A29" s="67"/>
      <c r="B29" s="91" t="s">
        <v>93</v>
      </c>
      <c r="C29" s="91"/>
      <c r="D29" s="91"/>
      <c r="E29" s="91"/>
      <c r="F29" s="68"/>
    </row>
    <row r="30" spans="1:6" ht="16.5">
      <c r="A30" s="82" t="s">
        <v>73</v>
      </c>
      <c r="B30" s="82"/>
      <c r="C30" s="82"/>
      <c r="D30" s="82"/>
      <c r="E30" s="82"/>
      <c r="F30" s="82"/>
    </row>
    <row r="31" spans="1:6" ht="16.5">
      <c r="A31" s="87" t="s">
        <v>26</v>
      </c>
      <c r="B31" s="84"/>
      <c r="C31" s="84"/>
      <c r="D31" s="84"/>
      <c r="E31" s="84"/>
      <c r="F31" s="84"/>
    </row>
    <row r="32" spans="1:6" ht="16.5" customHeight="1">
      <c r="A32" s="83" t="s">
        <v>0</v>
      </c>
      <c r="B32" s="83" t="s">
        <v>3</v>
      </c>
      <c r="C32" s="83" t="s">
        <v>4</v>
      </c>
      <c r="D32" s="106" t="s">
        <v>5</v>
      </c>
      <c r="E32" s="83" t="s">
        <v>2</v>
      </c>
      <c r="F32" s="83"/>
    </row>
    <row r="33" spans="1:6" ht="16.5">
      <c r="A33" s="83"/>
      <c r="B33" s="83"/>
      <c r="C33" s="83"/>
      <c r="D33" s="107"/>
      <c r="E33" s="1" t="s">
        <v>6</v>
      </c>
      <c r="F33" s="1" t="s">
        <v>1</v>
      </c>
    </row>
    <row r="34" spans="1:6" ht="16.5">
      <c r="A34" s="21">
        <v>1</v>
      </c>
      <c r="B34" s="21">
        <v>2</v>
      </c>
      <c r="C34" s="21">
        <v>3</v>
      </c>
      <c r="D34" s="21">
        <v>4</v>
      </c>
      <c r="E34" s="21">
        <v>5</v>
      </c>
      <c r="F34" s="21">
        <v>6</v>
      </c>
    </row>
    <row r="35" spans="1:6" ht="48.75" customHeight="1">
      <c r="A35" s="9">
        <v>1</v>
      </c>
      <c r="B35" s="10" t="s">
        <v>27</v>
      </c>
      <c r="C35" s="11" t="s">
        <v>8</v>
      </c>
      <c r="D35" s="12">
        <v>0.163</v>
      </c>
      <c r="E35" s="11"/>
      <c r="F35" s="13"/>
    </row>
    <row r="36" spans="1:6" ht="30.75" customHeight="1">
      <c r="A36" s="9">
        <v>2</v>
      </c>
      <c r="B36" s="10" t="s">
        <v>28</v>
      </c>
      <c r="C36" s="11" t="s">
        <v>10</v>
      </c>
      <c r="D36" s="13">
        <v>0.44</v>
      </c>
      <c r="E36" s="11"/>
      <c r="F36" s="13"/>
    </row>
    <row r="37" spans="1:6" ht="27.75" customHeight="1">
      <c r="A37" s="16">
        <v>3</v>
      </c>
      <c r="B37" s="17" t="s">
        <v>77</v>
      </c>
      <c r="C37" s="18" t="s">
        <v>18</v>
      </c>
      <c r="D37" s="19">
        <f>203*1.75</f>
        <v>355.25</v>
      </c>
      <c r="E37" s="18"/>
      <c r="F37" s="19"/>
    </row>
    <row r="38" spans="1:6" ht="25.5" customHeight="1">
      <c r="A38" s="9">
        <v>4</v>
      </c>
      <c r="B38" s="38" t="s">
        <v>29</v>
      </c>
      <c r="C38" s="11" t="s">
        <v>8</v>
      </c>
      <c r="D38" s="12">
        <v>0.203</v>
      </c>
      <c r="E38" s="11"/>
      <c r="F38" s="13"/>
    </row>
    <row r="39" spans="1:6" ht="25.5" customHeight="1">
      <c r="A39" s="32">
        <v>5</v>
      </c>
      <c r="B39" s="39" t="s">
        <v>30</v>
      </c>
      <c r="C39" s="2" t="s">
        <v>10</v>
      </c>
      <c r="D39" s="3">
        <v>0.26</v>
      </c>
      <c r="E39" s="7"/>
      <c r="F39" s="3"/>
    </row>
    <row r="40" spans="1:6" ht="26.25" customHeight="1">
      <c r="A40" s="32">
        <v>6</v>
      </c>
      <c r="B40" s="33" t="s">
        <v>44</v>
      </c>
      <c r="C40" s="2" t="s">
        <v>33</v>
      </c>
      <c r="D40" s="41">
        <v>4.03</v>
      </c>
      <c r="E40" s="41"/>
      <c r="F40" s="3"/>
    </row>
    <row r="41" spans="1:6" ht="39" customHeight="1">
      <c r="A41" s="61">
        <v>7</v>
      </c>
      <c r="B41" s="8" t="s">
        <v>59</v>
      </c>
      <c r="C41" s="35" t="s">
        <v>11</v>
      </c>
      <c r="D41" s="37">
        <f>257*0.0624</f>
        <v>16.0368</v>
      </c>
      <c r="E41" s="36"/>
      <c r="F41" s="37"/>
    </row>
    <row r="42" spans="1:6" ht="39" customHeight="1">
      <c r="A42" s="63">
        <v>8</v>
      </c>
      <c r="B42" s="8" t="s">
        <v>31</v>
      </c>
      <c r="C42" s="26" t="s">
        <v>8</v>
      </c>
      <c r="D42" s="42">
        <v>0.121</v>
      </c>
      <c r="E42" s="43"/>
      <c r="F42" s="28"/>
    </row>
    <row r="43" spans="1:6" ht="16.5" customHeight="1">
      <c r="A43" s="67"/>
      <c r="B43" s="91" t="s">
        <v>94</v>
      </c>
      <c r="C43" s="91"/>
      <c r="D43" s="91"/>
      <c r="E43" s="91"/>
      <c r="F43" s="68"/>
    </row>
    <row r="44" spans="1:6" ht="16.5">
      <c r="A44" s="86" t="s">
        <v>60</v>
      </c>
      <c r="B44" s="86"/>
      <c r="C44" s="86"/>
      <c r="D44" s="86"/>
      <c r="E44" s="86"/>
      <c r="F44" s="86"/>
    </row>
    <row r="45" spans="1:6" ht="16.5">
      <c r="A45" s="86" t="s">
        <v>69</v>
      </c>
      <c r="B45" s="86"/>
      <c r="C45" s="86"/>
      <c r="D45" s="86"/>
      <c r="E45" s="86"/>
      <c r="F45" s="86"/>
    </row>
    <row r="46" spans="1:6" ht="19.5">
      <c r="A46" s="55"/>
      <c r="B46" s="55"/>
      <c r="C46" s="55"/>
      <c r="D46" s="55"/>
      <c r="E46" s="55"/>
      <c r="F46" s="55"/>
    </row>
    <row r="47" spans="1:6" ht="16.5" customHeight="1">
      <c r="A47" s="83" t="s">
        <v>0</v>
      </c>
      <c r="B47" s="83" t="s">
        <v>3</v>
      </c>
      <c r="C47" s="83" t="s">
        <v>4</v>
      </c>
      <c r="D47" s="106" t="s">
        <v>5</v>
      </c>
      <c r="E47" s="83" t="s">
        <v>2</v>
      </c>
      <c r="F47" s="83"/>
    </row>
    <row r="48" spans="1:6" ht="16.5">
      <c r="A48" s="83"/>
      <c r="B48" s="83"/>
      <c r="C48" s="83"/>
      <c r="D48" s="107"/>
      <c r="E48" s="1" t="s">
        <v>6</v>
      </c>
      <c r="F48" s="1" t="s">
        <v>1</v>
      </c>
    </row>
    <row r="49" spans="1:6" ht="16.5">
      <c r="A49" s="21">
        <v>1</v>
      </c>
      <c r="B49" s="21">
        <v>2</v>
      </c>
      <c r="C49" s="21">
        <v>3</v>
      </c>
      <c r="D49" s="21">
        <v>4</v>
      </c>
      <c r="E49" s="21">
        <v>5</v>
      </c>
      <c r="F49" s="21">
        <v>6</v>
      </c>
    </row>
    <row r="50" spans="1:6" ht="40.5" customHeight="1">
      <c r="A50" s="9">
        <v>1</v>
      </c>
      <c r="B50" s="10" t="s">
        <v>78</v>
      </c>
      <c r="C50" s="11" t="s">
        <v>8</v>
      </c>
      <c r="D50" s="12">
        <v>1.51</v>
      </c>
      <c r="E50" s="11"/>
      <c r="F50" s="13"/>
    </row>
    <row r="51" spans="1:6" ht="26.25" customHeight="1">
      <c r="A51" s="9">
        <v>2</v>
      </c>
      <c r="B51" s="10" t="s">
        <v>28</v>
      </c>
      <c r="C51" s="11" t="s">
        <v>10</v>
      </c>
      <c r="D51" s="13">
        <v>1.85</v>
      </c>
      <c r="E51" s="11"/>
      <c r="F51" s="13"/>
    </row>
    <row r="52" spans="1:6" ht="23.25" customHeight="1">
      <c r="A52" s="16">
        <v>3</v>
      </c>
      <c r="B52" s="17" t="s">
        <v>77</v>
      </c>
      <c r="C52" s="18" t="s">
        <v>18</v>
      </c>
      <c r="D52" s="23">
        <f>1695*1.75</f>
        <v>2966.25</v>
      </c>
      <c r="E52" s="18"/>
      <c r="F52" s="19"/>
    </row>
    <row r="53" spans="1:6" ht="37.5" customHeight="1">
      <c r="A53" s="32">
        <v>4</v>
      </c>
      <c r="B53" s="39" t="s">
        <v>64</v>
      </c>
      <c r="C53" s="2" t="s">
        <v>10</v>
      </c>
      <c r="D53" s="3">
        <v>0.64</v>
      </c>
      <c r="E53" s="7"/>
      <c r="F53" s="3"/>
    </row>
    <row r="54" spans="1:6" ht="33">
      <c r="A54" s="32">
        <v>5</v>
      </c>
      <c r="B54" s="51" t="s">
        <v>41</v>
      </c>
      <c r="C54" s="52" t="s">
        <v>10</v>
      </c>
      <c r="D54" s="50">
        <v>3.381</v>
      </c>
      <c r="E54" s="24"/>
      <c r="F54" s="3"/>
    </row>
    <row r="55" spans="1:6" ht="38.25" customHeight="1">
      <c r="A55" s="32">
        <v>6</v>
      </c>
      <c r="B55" s="51" t="s">
        <v>70</v>
      </c>
      <c r="C55" s="52" t="s">
        <v>10</v>
      </c>
      <c r="D55" s="50">
        <v>3.168</v>
      </c>
      <c r="E55" s="24"/>
      <c r="F55" s="3"/>
    </row>
    <row r="56" spans="1:6" ht="22.5" customHeight="1">
      <c r="A56" s="56">
        <v>7</v>
      </c>
      <c r="B56" s="57" t="s">
        <v>66</v>
      </c>
      <c r="C56" s="58" t="s">
        <v>12</v>
      </c>
      <c r="D56" s="59">
        <v>79</v>
      </c>
      <c r="E56" s="59"/>
      <c r="F56" s="59"/>
    </row>
    <row r="57" spans="1:6" ht="26.25" customHeight="1">
      <c r="A57" s="32">
        <v>8</v>
      </c>
      <c r="B57" s="33" t="s">
        <v>32</v>
      </c>
      <c r="C57" s="2" t="s">
        <v>33</v>
      </c>
      <c r="D57" s="41">
        <v>6.2</v>
      </c>
      <c r="E57" s="41"/>
      <c r="F57" s="3"/>
    </row>
    <row r="58" spans="1:6" ht="36" customHeight="1">
      <c r="A58" s="63">
        <v>9</v>
      </c>
      <c r="B58" s="30" t="s">
        <v>67</v>
      </c>
      <c r="C58" s="26" t="s">
        <v>8</v>
      </c>
      <c r="D58" s="42">
        <v>0.56</v>
      </c>
      <c r="E58" s="43"/>
      <c r="F58" s="28"/>
    </row>
    <row r="59" spans="1:6" ht="16.5" customHeight="1">
      <c r="A59" s="67"/>
      <c r="B59" s="91" t="s">
        <v>95</v>
      </c>
      <c r="C59" s="91"/>
      <c r="D59" s="91"/>
      <c r="E59" s="91"/>
      <c r="F59" s="68"/>
    </row>
    <row r="60" spans="1:6" ht="16.5">
      <c r="A60" s="86" t="s">
        <v>68</v>
      </c>
      <c r="B60" s="86"/>
      <c r="C60" s="86"/>
      <c r="D60" s="86"/>
      <c r="E60" s="86"/>
      <c r="F60" s="86"/>
    </row>
    <row r="61" spans="1:6" ht="16.5">
      <c r="A61" s="86" t="s">
        <v>61</v>
      </c>
      <c r="B61" s="86"/>
      <c r="C61" s="86"/>
      <c r="D61" s="86"/>
      <c r="E61" s="86"/>
      <c r="F61" s="86"/>
    </row>
    <row r="62" spans="1:6" ht="19.5">
      <c r="A62" s="65"/>
      <c r="B62" s="65"/>
      <c r="C62" s="65"/>
      <c r="D62" s="65"/>
      <c r="E62" s="65"/>
      <c r="F62" s="65"/>
    </row>
    <row r="63" spans="1:6" ht="16.5" customHeight="1">
      <c r="A63" s="83" t="s">
        <v>0</v>
      </c>
      <c r="B63" s="83" t="s">
        <v>3</v>
      </c>
      <c r="C63" s="83" t="s">
        <v>4</v>
      </c>
      <c r="D63" s="106" t="s">
        <v>5</v>
      </c>
      <c r="E63" s="83" t="s">
        <v>2</v>
      </c>
      <c r="F63" s="83"/>
    </row>
    <row r="64" spans="1:6" ht="16.5">
      <c r="A64" s="83"/>
      <c r="B64" s="83"/>
      <c r="C64" s="83"/>
      <c r="D64" s="107"/>
      <c r="E64" s="1" t="s">
        <v>6</v>
      </c>
      <c r="F64" s="1" t="s">
        <v>1</v>
      </c>
    </row>
    <row r="65" spans="1:6" ht="16.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</row>
    <row r="66" spans="1:6" ht="48" customHeight="1">
      <c r="A66" s="9">
        <v>1</v>
      </c>
      <c r="B66" s="10" t="s">
        <v>62</v>
      </c>
      <c r="C66" s="11" t="s">
        <v>8</v>
      </c>
      <c r="D66" s="12">
        <v>0.04</v>
      </c>
      <c r="E66" s="11"/>
      <c r="F66" s="13"/>
    </row>
    <row r="67" spans="1:6" ht="36.75" customHeight="1">
      <c r="A67" s="9">
        <v>2</v>
      </c>
      <c r="B67" s="10" t="s">
        <v>28</v>
      </c>
      <c r="C67" s="11" t="s">
        <v>10</v>
      </c>
      <c r="D67" s="13">
        <v>0.05</v>
      </c>
      <c r="E67" s="11"/>
      <c r="F67" s="13"/>
    </row>
    <row r="68" spans="1:6" ht="32.25" customHeight="1">
      <c r="A68" s="16">
        <v>3</v>
      </c>
      <c r="B68" s="17" t="s">
        <v>63</v>
      </c>
      <c r="C68" s="18" t="s">
        <v>18</v>
      </c>
      <c r="D68" s="23">
        <f>45*1.75</f>
        <v>78.75</v>
      </c>
      <c r="E68" s="18"/>
      <c r="F68" s="19"/>
    </row>
    <row r="69" spans="1:6" ht="38.25" customHeight="1">
      <c r="A69" s="32">
        <v>4</v>
      </c>
      <c r="B69" s="39" t="s">
        <v>64</v>
      </c>
      <c r="C69" s="2" t="s">
        <v>10</v>
      </c>
      <c r="D69" s="3">
        <v>0.05</v>
      </c>
      <c r="E69" s="7"/>
      <c r="F69" s="3"/>
    </row>
    <row r="70" spans="1:6" ht="41.25" customHeight="1">
      <c r="A70" s="32">
        <v>5</v>
      </c>
      <c r="B70" s="51" t="s">
        <v>41</v>
      </c>
      <c r="C70" s="52" t="s">
        <v>10</v>
      </c>
      <c r="D70" s="50">
        <f>0.1584</f>
        <v>0.1584</v>
      </c>
      <c r="E70" s="24"/>
      <c r="F70" s="3"/>
    </row>
    <row r="71" spans="1:6" ht="40.5" customHeight="1">
      <c r="A71" s="32">
        <v>6</v>
      </c>
      <c r="B71" s="51" t="s">
        <v>65</v>
      </c>
      <c r="C71" s="52" t="s">
        <v>10</v>
      </c>
      <c r="D71" s="50">
        <v>0.1934</v>
      </c>
      <c r="E71" s="24"/>
      <c r="F71" s="3"/>
    </row>
    <row r="72" spans="1:6" ht="30" customHeight="1">
      <c r="A72" s="56">
        <v>7</v>
      </c>
      <c r="B72" s="57" t="s">
        <v>66</v>
      </c>
      <c r="C72" s="58" t="s">
        <v>12</v>
      </c>
      <c r="D72" s="59">
        <v>5</v>
      </c>
      <c r="E72" s="59"/>
      <c r="F72" s="59"/>
    </row>
    <row r="73" spans="1:6" ht="30.75" customHeight="1">
      <c r="A73" s="32">
        <v>8</v>
      </c>
      <c r="B73" s="33" t="s">
        <v>32</v>
      </c>
      <c r="C73" s="2" t="s">
        <v>33</v>
      </c>
      <c r="D73" s="41">
        <v>0.25</v>
      </c>
      <c r="E73" s="41"/>
      <c r="F73" s="3"/>
    </row>
    <row r="74" spans="1:6" ht="36" customHeight="1">
      <c r="A74" s="63">
        <v>9</v>
      </c>
      <c r="B74" s="30" t="s">
        <v>67</v>
      </c>
      <c r="C74" s="26" t="s">
        <v>8</v>
      </c>
      <c r="D74" s="42">
        <v>0.02</v>
      </c>
      <c r="E74" s="43"/>
      <c r="F74" s="28"/>
    </row>
    <row r="75" spans="1:6" ht="16.5" customHeight="1">
      <c r="A75" s="67"/>
      <c r="B75" s="91" t="s">
        <v>83</v>
      </c>
      <c r="C75" s="91"/>
      <c r="D75" s="91"/>
      <c r="E75" s="91"/>
      <c r="F75" s="68"/>
    </row>
    <row r="76" spans="1:6" ht="16.5">
      <c r="A76" s="82" t="s">
        <v>81</v>
      </c>
      <c r="B76" s="82"/>
      <c r="C76" s="82"/>
      <c r="D76" s="82"/>
      <c r="E76" s="82"/>
      <c r="F76" s="82"/>
    </row>
    <row r="77" spans="1:6" ht="15">
      <c r="A77" s="89" t="s">
        <v>74</v>
      </c>
      <c r="B77" s="90"/>
      <c r="C77" s="90"/>
      <c r="D77" s="90"/>
      <c r="E77" s="90"/>
      <c r="F77" s="90"/>
    </row>
    <row r="78" spans="1:6" ht="21">
      <c r="A78" s="34"/>
      <c r="B78" s="34"/>
      <c r="C78" s="34"/>
      <c r="D78" s="34"/>
      <c r="E78" s="34"/>
      <c r="F78" s="34"/>
    </row>
    <row r="79" spans="1:6" ht="16.5" customHeight="1">
      <c r="A79" s="83" t="s">
        <v>0</v>
      </c>
      <c r="B79" s="83" t="s">
        <v>3</v>
      </c>
      <c r="C79" s="83" t="s">
        <v>4</v>
      </c>
      <c r="D79" s="106" t="s">
        <v>5</v>
      </c>
      <c r="E79" s="83" t="s">
        <v>2</v>
      </c>
      <c r="F79" s="83"/>
    </row>
    <row r="80" spans="1:6" ht="16.5">
      <c r="A80" s="83"/>
      <c r="B80" s="83"/>
      <c r="C80" s="83"/>
      <c r="D80" s="107"/>
      <c r="E80" s="1" t="s">
        <v>6</v>
      </c>
      <c r="F80" s="1" t="s">
        <v>1</v>
      </c>
    </row>
    <row r="81" spans="1:6" ht="16.5">
      <c r="A81" s="21">
        <v>1</v>
      </c>
      <c r="B81" s="21">
        <v>2</v>
      </c>
      <c r="C81" s="21">
        <v>3</v>
      </c>
      <c r="D81" s="21">
        <v>4</v>
      </c>
      <c r="E81" s="21">
        <v>5</v>
      </c>
      <c r="F81" s="21">
        <v>6</v>
      </c>
    </row>
    <row r="82" spans="1:6" ht="42" customHeight="1">
      <c r="A82" s="9">
        <v>1</v>
      </c>
      <c r="B82" s="10" t="s">
        <v>52</v>
      </c>
      <c r="C82" s="11" t="s">
        <v>8</v>
      </c>
      <c r="D82" s="12">
        <f>0.045</f>
        <v>0.045</v>
      </c>
      <c r="E82" s="11"/>
      <c r="F82" s="13"/>
    </row>
    <row r="83" spans="1:6" ht="36" customHeight="1">
      <c r="A83" s="9">
        <v>2</v>
      </c>
      <c r="B83" s="10" t="s">
        <v>28</v>
      </c>
      <c r="C83" s="11" t="s">
        <v>10</v>
      </c>
      <c r="D83" s="13">
        <v>0.05</v>
      </c>
      <c r="E83" s="11"/>
      <c r="F83" s="13"/>
    </row>
    <row r="84" spans="1:6" ht="32.25" customHeight="1">
      <c r="A84" s="16">
        <v>3</v>
      </c>
      <c r="B84" s="17" t="s">
        <v>48</v>
      </c>
      <c r="C84" s="18" t="s">
        <v>18</v>
      </c>
      <c r="D84" s="19">
        <f>50*1.75</f>
        <v>87.5</v>
      </c>
      <c r="E84" s="18"/>
      <c r="F84" s="19"/>
    </row>
    <row r="85" spans="1:6" ht="33.75" customHeight="1">
      <c r="A85" s="32">
        <v>4</v>
      </c>
      <c r="B85" s="39" t="s">
        <v>49</v>
      </c>
      <c r="C85" s="2" t="s">
        <v>10</v>
      </c>
      <c r="D85" s="3">
        <v>0.01</v>
      </c>
      <c r="E85" s="7"/>
      <c r="F85" s="3"/>
    </row>
    <row r="86" spans="1:6" ht="40.5" customHeight="1">
      <c r="A86" s="32">
        <v>5</v>
      </c>
      <c r="B86" s="49" t="s">
        <v>50</v>
      </c>
      <c r="C86" s="2" t="s">
        <v>10</v>
      </c>
      <c r="D86" s="50">
        <v>0.113</v>
      </c>
      <c r="E86" s="7"/>
      <c r="F86" s="3"/>
    </row>
    <row r="87" spans="1:6" ht="47.25" customHeight="1">
      <c r="A87" s="32">
        <v>6</v>
      </c>
      <c r="B87" s="51" t="s">
        <v>53</v>
      </c>
      <c r="C87" s="52" t="s">
        <v>10</v>
      </c>
      <c r="D87" s="50">
        <v>0.166</v>
      </c>
      <c r="E87" s="24"/>
      <c r="F87" s="3"/>
    </row>
    <row r="88" spans="1:6" ht="36" customHeight="1">
      <c r="A88" s="32">
        <v>7</v>
      </c>
      <c r="B88" s="33" t="s">
        <v>32</v>
      </c>
      <c r="C88" s="2" t="s">
        <v>33</v>
      </c>
      <c r="D88" s="41">
        <v>0.18</v>
      </c>
      <c r="E88" s="41"/>
      <c r="F88" s="3"/>
    </row>
    <row r="89" spans="1:6" ht="42" customHeight="1">
      <c r="A89" s="63">
        <v>8</v>
      </c>
      <c r="B89" s="30" t="s">
        <v>51</v>
      </c>
      <c r="C89" s="26" t="s">
        <v>8</v>
      </c>
      <c r="D89" s="42">
        <v>0.025</v>
      </c>
      <c r="E89" s="43"/>
      <c r="F89" s="28"/>
    </row>
    <row r="90" spans="1:6" ht="16.5" customHeight="1">
      <c r="A90" s="67"/>
      <c r="B90" s="91" t="s">
        <v>96</v>
      </c>
      <c r="C90" s="91"/>
      <c r="D90" s="91"/>
      <c r="E90" s="91"/>
      <c r="F90" s="68"/>
    </row>
    <row r="91" spans="1:6" ht="16.5">
      <c r="A91" s="88" t="s">
        <v>54</v>
      </c>
      <c r="B91" s="88"/>
      <c r="C91" s="88"/>
      <c r="D91" s="88"/>
      <c r="E91" s="88"/>
      <c r="F91" s="88"/>
    </row>
    <row r="92" spans="1:6" ht="16.5">
      <c r="A92" s="92" t="s">
        <v>45</v>
      </c>
      <c r="B92" s="92"/>
      <c r="C92" s="92"/>
      <c r="D92" s="92"/>
      <c r="E92" s="92"/>
      <c r="F92" s="92"/>
    </row>
    <row r="93" spans="1:6" ht="19.5">
      <c r="A93" s="48"/>
      <c r="B93" s="48"/>
      <c r="C93" s="48"/>
      <c r="D93" s="48"/>
      <c r="E93" s="48"/>
      <c r="F93" s="48"/>
    </row>
    <row r="94" spans="1:6" ht="16.5" customHeight="1">
      <c r="A94" s="93" t="s">
        <v>0</v>
      </c>
      <c r="B94" s="93" t="s">
        <v>3</v>
      </c>
      <c r="C94" s="93" t="s">
        <v>4</v>
      </c>
      <c r="D94" s="108" t="s">
        <v>5</v>
      </c>
      <c r="E94" s="93" t="s">
        <v>2</v>
      </c>
      <c r="F94" s="93"/>
    </row>
    <row r="95" spans="1:6" ht="16.5">
      <c r="A95" s="93"/>
      <c r="B95" s="93"/>
      <c r="C95" s="93"/>
      <c r="D95" s="109"/>
      <c r="E95" s="25" t="s">
        <v>6</v>
      </c>
      <c r="F95" s="25" t="s">
        <v>1</v>
      </c>
    </row>
    <row r="96" spans="1:6" ht="16.5">
      <c r="A96" s="21">
        <v>1</v>
      </c>
      <c r="B96" s="21">
        <v>2</v>
      </c>
      <c r="C96" s="21">
        <v>3</v>
      </c>
      <c r="D96" s="21">
        <v>4</v>
      </c>
      <c r="E96" s="21">
        <v>5</v>
      </c>
      <c r="F96" s="21">
        <v>6</v>
      </c>
    </row>
    <row r="97" spans="1:6" ht="48" customHeight="1">
      <c r="A97" s="9">
        <v>1</v>
      </c>
      <c r="B97" s="10" t="s">
        <v>52</v>
      </c>
      <c r="C97" s="11" t="s">
        <v>8</v>
      </c>
      <c r="D97" s="12">
        <f>0.37</f>
        <v>0.37</v>
      </c>
      <c r="E97" s="11"/>
      <c r="F97" s="13"/>
    </row>
    <row r="98" spans="1:6" ht="33" customHeight="1">
      <c r="A98" s="9">
        <v>2</v>
      </c>
      <c r="B98" s="10" t="s">
        <v>28</v>
      </c>
      <c r="C98" s="11" t="s">
        <v>10</v>
      </c>
      <c r="D98" s="13">
        <v>0.55</v>
      </c>
      <c r="E98" s="11"/>
      <c r="F98" s="13"/>
    </row>
    <row r="99" spans="1:6" ht="29.25" customHeight="1">
      <c r="A99" s="16">
        <v>3</v>
      </c>
      <c r="B99" s="17" t="s">
        <v>77</v>
      </c>
      <c r="C99" s="18" t="s">
        <v>18</v>
      </c>
      <c r="D99" s="13">
        <f>425*1.75</f>
        <v>743.75</v>
      </c>
      <c r="E99" s="18"/>
      <c r="F99" s="19"/>
    </row>
    <row r="100" spans="1:6" ht="49.5" customHeight="1">
      <c r="A100" s="63">
        <v>4</v>
      </c>
      <c r="B100" s="27" t="s">
        <v>76</v>
      </c>
      <c r="C100" s="26" t="s">
        <v>9</v>
      </c>
      <c r="D100" s="25">
        <v>397</v>
      </c>
      <c r="E100" s="53"/>
      <c r="F100" s="28"/>
    </row>
    <row r="101" spans="1:6" ht="33" customHeight="1">
      <c r="A101" s="63">
        <v>5</v>
      </c>
      <c r="B101" s="30" t="s">
        <v>25</v>
      </c>
      <c r="C101" s="26" t="s">
        <v>9</v>
      </c>
      <c r="D101" s="29">
        <v>397</v>
      </c>
      <c r="E101" s="31"/>
      <c r="F101" s="28"/>
    </row>
    <row r="102" spans="1:6" ht="30" customHeight="1">
      <c r="A102" s="63">
        <v>6</v>
      </c>
      <c r="B102" s="30" t="s">
        <v>24</v>
      </c>
      <c r="C102" s="26" t="s">
        <v>9</v>
      </c>
      <c r="D102" s="28">
        <v>397</v>
      </c>
      <c r="E102" s="31"/>
      <c r="F102" s="28"/>
    </row>
    <row r="103" spans="1:6" ht="47.25" customHeight="1">
      <c r="A103" s="63">
        <v>7</v>
      </c>
      <c r="B103" s="30" t="s">
        <v>46</v>
      </c>
      <c r="C103" s="26" t="s">
        <v>8</v>
      </c>
      <c r="D103" s="42">
        <v>0.214</v>
      </c>
      <c r="E103" s="43"/>
      <c r="F103" s="28"/>
    </row>
    <row r="104" spans="1:6" ht="27.75" customHeight="1">
      <c r="A104" s="16">
        <v>8</v>
      </c>
      <c r="B104" s="17" t="s">
        <v>47</v>
      </c>
      <c r="C104" s="1" t="s">
        <v>9</v>
      </c>
      <c r="D104" s="19">
        <v>214</v>
      </c>
      <c r="E104" s="19"/>
      <c r="F104" s="19"/>
    </row>
    <row r="105" spans="1:6" ht="16.5" customHeight="1">
      <c r="A105" s="67"/>
      <c r="B105" s="91" t="s">
        <v>97</v>
      </c>
      <c r="C105" s="91"/>
      <c r="D105" s="91"/>
      <c r="E105" s="91"/>
      <c r="F105" s="68"/>
    </row>
    <row r="106" spans="1:6" ht="15">
      <c r="A106" s="90" t="s">
        <v>42</v>
      </c>
      <c r="B106" s="90"/>
      <c r="C106" s="90"/>
      <c r="D106" s="90"/>
      <c r="E106" s="90"/>
      <c r="F106" s="90"/>
    </row>
    <row r="107" spans="1:6" ht="15">
      <c r="A107" s="66"/>
      <c r="B107" s="66"/>
      <c r="C107" s="66"/>
      <c r="D107" s="66"/>
      <c r="E107" s="66"/>
      <c r="F107" s="66"/>
    </row>
    <row r="108" spans="1:6" ht="15">
      <c r="A108" s="100" t="s">
        <v>23</v>
      </c>
      <c r="B108" s="100"/>
      <c r="C108" s="100"/>
      <c r="D108" s="100"/>
      <c r="E108" s="100"/>
      <c r="F108" s="100"/>
    </row>
    <row r="109" spans="1:6" ht="15">
      <c r="A109" s="66"/>
      <c r="B109" s="66"/>
      <c r="C109" s="66"/>
      <c r="D109" s="66"/>
      <c r="E109" s="66"/>
      <c r="F109" s="66"/>
    </row>
    <row r="110" spans="1:6" ht="16.5">
      <c r="A110" s="101" t="s">
        <v>15</v>
      </c>
      <c r="B110" s="101"/>
      <c r="C110" s="64"/>
      <c r="D110" s="64"/>
      <c r="E110" s="64"/>
      <c r="F110" s="64"/>
    </row>
    <row r="111" spans="1:6" ht="16.5">
      <c r="A111" s="60"/>
      <c r="B111" s="60"/>
      <c r="C111" s="60" t="s">
        <v>20</v>
      </c>
      <c r="D111" s="76" t="s">
        <v>5</v>
      </c>
      <c r="E111" s="102" t="s">
        <v>2</v>
      </c>
      <c r="F111" s="102"/>
    </row>
    <row r="112" spans="1:6" ht="16.5">
      <c r="A112" s="54" t="s">
        <v>7</v>
      </c>
      <c r="B112" s="54" t="s">
        <v>16</v>
      </c>
      <c r="C112" s="54" t="s">
        <v>21</v>
      </c>
      <c r="D112" s="110"/>
      <c r="E112" s="54" t="s">
        <v>6</v>
      </c>
      <c r="F112" s="54" t="s">
        <v>1</v>
      </c>
    </row>
    <row r="113" spans="1:6" ht="16.5">
      <c r="A113" s="15"/>
      <c r="B113" s="15"/>
      <c r="C113" s="15"/>
      <c r="D113" s="77"/>
      <c r="E113" s="15"/>
      <c r="F113" s="15"/>
    </row>
    <row r="114" spans="1:6" ht="16.5">
      <c r="A114" s="21">
        <v>1</v>
      </c>
      <c r="B114" s="21">
        <v>2</v>
      </c>
      <c r="C114" s="21">
        <v>3</v>
      </c>
      <c r="D114" s="21">
        <v>4</v>
      </c>
      <c r="E114" s="21">
        <v>5</v>
      </c>
      <c r="F114" s="21">
        <v>6</v>
      </c>
    </row>
    <row r="115" spans="1:6" ht="30" customHeight="1">
      <c r="A115" s="16">
        <v>1</v>
      </c>
      <c r="B115" s="74" t="s">
        <v>75</v>
      </c>
      <c r="C115" s="21" t="s">
        <v>22</v>
      </c>
      <c r="D115" s="71">
        <v>23.3</v>
      </c>
      <c r="E115" s="21"/>
      <c r="F115" s="71"/>
    </row>
    <row r="116" spans="1:6" ht="82.5" customHeight="1">
      <c r="A116" s="72">
        <v>2</v>
      </c>
      <c r="B116" s="75" t="s">
        <v>71</v>
      </c>
      <c r="C116" s="18" t="s">
        <v>10</v>
      </c>
      <c r="D116" s="19">
        <v>35</v>
      </c>
      <c r="E116" s="73"/>
      <c r="F116" s="19"/>
    </row>
    <row r="117" spans="1:6" ht="16.5" customHeight="1">
      <c r="A117" s="67"/>
      <c r="B117" s="91" t="s">
        <v>90</v>
      </c>
      <c r="C117" s="91"/>
      <c r="D117" s="91"/>
      <c r="E117" s="91"/>
      <c r="F117" s="68"/>
    </row>
    <row r="118" spans="1:6" ht="16.5">
      <c r="A118" s="69"/>
      <c r="B118" s="103" t="s">
        <v>91</v>
      </c>
      <c r="C118" s="104"/>
      <c r="D118" s="104"/>
      <c r="E118" s="105"/>
      <c r="F118" s="68"/>
    </row>
    <row r="119" spans="1:6" ht="16.5">
      <c r="A119" s="70"/>
      <c r="B119" s="103" t="s">
        <v>84</v>
      </c>
      <c r="C119" s="104"/>
      <c r="D119" s="104"/>
      <c r="E119" s="105"/>
      <c r="F119" s="68"/>
    </row>
    <row r="120" spans="1:6" ht="16.5">
      <c r="A120" s="70"/>
      <c r="B120" s="103" t="s">
        <v>19</v>
      </c>
      <c r="C120" s="104"/>
      <c r="D120" s="104"/>
      <c r="E120" s="105"/>
      <c r="F120" s="68"/>
    </row>
    <row r="121" spans="1:6" ht="16.5">
      <c r="A121" s="70"/>
      <c r="B121" s="103" t="s">
        <v>85</v>
      </c>
      <c r="C121" s="104"/>
      <c r="D121" s="104"/>
      <c r="E121" s="105"/>
      <c r="F121" s="68"/>
    </row>
    <row r="122" spans="1:6" ht="16.5">
      <c r="A122" s="70"/>
      <c r="B122" s="103" t="s">
        <v>86</v>
      </c>
      <c r="C122" s="104"/>
      <c r="D122" s="104"/>
      <c r="E122" s="105"/>
      <c r="F122" s="68"/>
    </row>
    <row r="123" spans="1:6" ht="16.5">
      <c r="A123" s="70"/>
      <c r="B123" s="94" t="s">
        <v>87</v>
      </c>
      <c r="C123" s="94"/>
      <c r="D123" s="94"/>
      <c r="E123" s="94"/>
      <c r="F123" s="68"/>
    </row>
    <row r="124" spans="1:6" ht="16.5">
      <c r="A124" s="70"/>
      <c r="B124" s="95" t="s">
        <v>88</v>
      </c>
      <c r="C124" s="96"/>
      <c r="D124" s="96"/>
      <c r="E124" s="97"/>
      <c r="F124" s="68"/>
    </row>
    <row r="125" spans="1:6" ht="12.75">
      <c r="A125" s="98" t="s">
        <v>89</v>
      </c>
      <c r="B125" s="98"/>
      <c r="C125" s="98"/>
      <c r="D125" s="98"/>
      <c r="E125" s="98"/>
      <c r="F125" s="98"/>
    </row>
    <row r="126" spans="1:6" ht="12.75">
      <c r="A126" s="99"/>
      <c r="B126" s="99"/>
      <c r="C126" s="99"/>
      <c r="D126" s="99"/>
      <c r="E126" s="99"/>
      <c r="F126" s="99"/>
    </row>
    <row r="127" spans="1:6" ht="12.75">
      <c r="A127" s="99"/>
      <c r="B127" s="99"/>
      <c r="C127" s="99"/>
      <c r="D127" s="99"/>
      <c r="E127" s="99"/>
      <c r="F127" s="99"/>
    </row>
    <row r="128" spans="1:6" ht="12.75">
      <c r="A128" s="99"/>
      <c r="B128" s="99"/>
      <c r="C128" s="99"/>
      <c r="D128" s="99"/>
      <c r="E128" s="99"/>
      <c r="F128" s="99"/>
    </row>
    <row r="129" spans="1:6" ht="12.75">
      <c r="A129" s="99"/>
      <c r="B129" s="99"/>
      <c r="C129" s="99"/>
      <c r="D129" s="99"/>
      <c r="E129" s="99"/>
      <c r="F129" s="99"/>
    </row>
    <row r="130" spans="1:6" ht="12.75">
      <c r="A130" s="99"/>
      <c r="B130" s="99"/>
      <c r="C130" s="99"/>
      <c r="D130" s="99"/>
      <c r="E130" s="99"/>
      <c r="F130" s="99"/>
    </row>
  </sheetData>
  <sheetProtection/>
  <mergeCells count="72">
    <mergeCell ref="D111:D113"/>
    <mergeCell ref="B121:E121"/>
    <mergeCell ref="B122:E122"/>
    <mergeCell ref="D6:D7"/>
    <mergeCell ref="D17:D18"/>
    <mergeCell ref="D32:D33"/>
    <mergeCell ref="D47:D48"/>
    <mergeCell ref="D63:D64"/>
    <mergeCell ref="D79:D80"/>
    <mergeCell ref="D94:D95"/>
    <mergeCell ref="B14:E14"/>
    <mergeCell ref="B123:E123"/>
    <mergeCell ref="B124:E124"/>
    <mergeCell ref="A125:F130"/>
    <mergeCell ref="A108:F108"/>
    <mergeCell ref="A110:B110"/>
    <mergeCell ref="E111:F111"/>
    <mergeCell ref="B117:E117"/>
    <mergeCell ref="B118:E118"/>
    <mergeCell ref="B119:E119"/>
    <mergeCell ref="B120:E120"/>
    <mergeCell ref="B75:E75"/>
    <mergeCell ref="B90:E90"/>
    <mergeCell ref="A76:F76"/>
    <mergeCell ref="A61:F61"/>
    <mergeCell ref="A63:A64"/>
    <mergeCell ref="B63:B64"/>
    <mergeCell ref="C63:C64"/>
    <mergeCell ref="B105:E105"/>
    <mergeCell ref="A106:F106"/>
    <mergeCell ref="A92:F92"/>
    <mergeCell ref="A94:A95"/>
    <mergeCell ref="B94:B95"/>
    <mergeCell ref="C94:C95"/>
    <mergeCell ref="E94:F94"/>
    <mergeCell ref="A91:F91"/>
    <mergeCell ref="A77:F77"/>
    <mergeCell ref="A79:A80"/>
    <mergeCell ref="B79:B80"/>
    <mergeCell ref="C79:C80"/>
    <mergeCell ref="E79:F79"/>
    <mergeCell ref="E63:F63"/>
    <mergeCell ref="A60:F60"/>
    <mergeCell ref="A47:A48"/>
    <mergeCell ref="B47:B48"/>
    <mergeCell ref="C47:C48"/>
    <mergeCell ref="E47:F47"/>
    <mergeCell ref="B59:E59"/>
    <mergeCell ref="A44:F44"/>
    <mergeCell ref="A45:F45"/>
    <mergeCell ref="A31:F31"/>
    <mergeCell ref="A32:A33"/>
    <mergeCell ref="B32:B33"/>
    <mergeCell ref="C32:C33"/>
    <mergeCell ref="E32:F32"/>
    <mergeCell ref="B43:E43"/>
    <mergeCell ref="A30:F30"/>
    <mergeCell ref="A17:A18"/>
    <mergeCell ref="B17:B18"/>
    <mergeCell ref="C17:C18"/>
    <mergeCell ref="E17:F17"/>
    <mergeCell ref="A15:F15"/>
    <mergeCell ref="A16:F16"/>
    <mergeCell ref="B29:E29"/>
    <mergeCell ref="C6:C7"/>
    <mergeCell ref="E6:F6"/>
    <mergeCell ref="A6:A7"/>
    <mergeCell ref="B6:B7"/>
    <mergeCell ref="A2:F2"/>
    <mergeCell ref="A3:F3"/>
    <mergeCell ref="A4:F4"/>
    <mergeCell ref="A5:F5"/>
  </mergeCells>
  <printOptions/>
  <pageMargins left="0.39" right="0.32" top="0.36" bottom="0.3" header="0.25" footer="0.19"/>
  <pageSetup horizontalDpi="600" verticalDpi="600" orientation="landscape" paperSize="9" scale="95" r:id="rId1"/>
  <rowBreaks count="1" manualBreakCount="1">
    <brk id="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2015-03-13T11:11:10Z</cp:lastPrinted>
  <dcterms:created xsi:type="dcterms:W3CDTF">2008-10-11T15:37:04Z</dcterms:created>
  <dcterms:modified xsi:type="dcterms:W3CDTF">2015-05-04T10:17:18Z</dcterms:modified>
  <cp:category/>
  <cp:version/>
  <cp:contentType/>
  <cp:contentStatus/>
</cp:coreProperties>
</file>