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35" windowHeight="9240" tabRatio="615" activeTab="1"/>
  </bookViews>
  <sheets>
    <sheet name="1-1" sheetId="1" r:id="rId1"/>
    <sheet name="კალენდარული გრაფიკი" sheetId="2" r:id="rId2"/>
  </sheets>
  <definedNames>
    <definedName name="_xlnm.Print_Area" localSheetId="0">'1-1'!$A$1:$F$35</definedName>
    <definedName name="_xlnm.Print_Area" localSheetId="1">'კალენდარული გრაფიკი'!$A$1:$AF$26</definedName>
  </definedNames>
  <calcPr fullCalcOnLoad="1"/>
</workbook>
</file>

<file path=xl/sharedStrings.xml><?xml version="1.0" encoding="utf-8"?>
<sst xmlns="http://schemas.openxmlformats.org/spreadsheetml/2006/main" count="74" uniqueCount="51">
  <si>
    <t>#</t>
  </si>
  <si>
    <t>samuSaoTa dasaxeleba</t>
  </si>
  <si>
    <t>raodenoba</t>
  </si>
  <si>
    <t>1</t>
  </si>
  <si>
    <t>lari</t>
  </si>
  <si>
    <t>lokalur-resursuli uwyisis jami</t>
  </si>
  <si>
    <t>manqanebi da materialuri resursebi</t>
  </si>
  <si>
    <t>j a m i</t>
  </si>
  <si>
    <t xml:space="preserve"> </t>
  </si>
  <si>
    <t>Rirebuleba (lari)</t>
  </si>
  <si>
    <t>III kategoriis gruntis damuSaveba xeliT</t>
  </si>
  <si>
    <t>100kbm</t>
  </si>
  <si>
    <t>100 kubm</t>
  </si>
  <si>
    <t>kubm</t>
  </si>
  <si>
    <t xml:space="preserve"> iatakis filis qveS fuZis (baliSis) mowyoba qviSa-xreSovani nareviT da  datkepniT</t>
  </si>
  <si>
    <t xml:space="preserve">kedlebis wyoba wvrili sakedle blokebiT </t>
  </si>
  <si>
    <t>100 kvm</t>
  </si>
  <si>
    <t>Siga zedapirebis maRalxarisxovani SebaTqaSeba</t>
  </si>
  <si>
    <t xml:space="preserve">gare kedlebis maRalxarisxovani SebaTqaSeba </t>
  </si>
  <si>
    <t>gare kedlebis maRalxarisxovani SeRebva wyalmedegi saRebaviT</t>
  </si>
  <si>
    <t xml:space="preserve">xis skami </t>
  </si>
  <si>
    <t>grZ.m</t>
  </si>
  <si>
    <t xml:space="preserve"> kubm</t>
  </si>
  <si>
    <r>
      <t xml:space="preserve">betonis  iatakis mowyoba sisqe 15 sm betoniT 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>-15</t>
    </r>
  </si>
  <si>
    <t xml:space="preserve"> monoliTuri rk.betonis zeZirkvlebis mowyoba </t>
  </si>
  <si>
    <r>
      <t xml:space="preserve">monoliTuri lenturi saZirkvlis mowyoba betoniT klasi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15 </t>
    </r>
  </si>
  <si>
    <r>
      <t xml:space="preserve"> monoliTuri rk.betonis sartyelis da gadaxurvis filis  mowyoba betoniT klasi 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>-20 sisqe 12 sm</t>
    </r>
  </si>
  <si>
    <t xml:space="preserve">Siga kedlebisa da Werebis damuSaveba da maRalxarisxovani SeRebva wyalmedegi saRebaviT </t>
  </si>
  <si>
    <t>samuSaoTa warmoebis kalendaruli grafiki</t>
  </si>
  <si>
    <t>samuSao dReebis raodenoba</t>
  </si>
  <si>
    <t>I samSeneblo samuSaoebi</t>
  </si>
  <si>
    <t xml:space="preserve">xis skamis mowyoba </t>
  </si>
  <si>
    <t xml:space="preserve">dekoratiuli betonis filis iatakis mowyoba sisqe 20 sm </t>
  </si>
  <si>
    <t>kv.m</t>
  </si>
  <si>
    <t xml:space="preserve">manqanebi </t>
  </si>
  <si>
    <t>xarjTaRricxva #1</t>
  </si>
  <si>
    <t xml:space="preserve">სოფელ ტუნაძეების მგზავრთა მოსაცდელის მშენებლობა </t>
  </si>
  <si>
    <t>ganzomilebis erTeuli</t>
  </si>
  <si>
    <t>SromiTi resursi</t>
  </si>
  <si>
    <t>zednadebi xarjebi araumetes 10%</t>
  </si>
  <si>
    <t>gegmiuri dagroveba araumetes 8%</t>
  </si>
  <si>
    <t>erTeulis Rirebuleba</t>
  </si>
  <si>
    <t>sul Rirebuleba</t>
  </si>
  <si>
    <t>sul jami</t>
  </si>
  <si>
    <r>
      <t xml:space="preserve">monoliTuri lenturi saZirkvlis mowyoba betoniT klasi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 15 </t>
    </r>
  </si>
  <si>
    <r>
      <t xml:space="preserve">betonis  iatakis mowyoba sisqe 15 sm betoniT </t>
    </r>
    <r>
      <rPr>
        <sz val="10"/>
        <rFont val="Calibri"/>
        <family val="2"/>
      </rPr>
      <t>B</t>
    </r>
    <r>
      <rPr>
        <sz val="10"/>
        <rFont val="AcadNusx"/>
        <family val="0"/>
      </rPr>
      <t>-15</t>
    </r>
  </si>
  <si>
    <t>iatakis filis qveS fuZis (baliSis) mowyoba qviSa-xreSovani nareviT da  datkepniT</t>
  </si>
  <si>
    <t>saxuravis burulis mowyoba metalis profilirebuli feradi furclebiT sisqiT 0.45 mm   lartyiT da Sublis SefuTviT</t>
  </si>
  <si>
    <r>
      <t xml:space="preserve">monoliTuri rk.betonis sartyelis da gadaxurvis filis  mowyoba betoniT klasi </t>
    </r>
    <r>
      <rPr>
        <sz val="10"/>
        <rFont val="Calibri"/>
        <family val="2"/>
      </rPr>
      <t>B</t>
    </r>
    <r>
      <rPr>
        <sz val="10"/>
        <rFont val="AcadNusx"/>
        <family val="0"/>
      </rPr>
      <t>-20 sisqe 12 sm</t>
    </r>
  </si>
  <si>
    <t xml:space="preserve">       pretendenti -------------------------------------------------------</t>
  </si>
  <si>
    <t xml:space="preserve">სოფელ ტუნაძეების მგზავრთა მოსაცდელის მშენებლობis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</si>
</sst>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0.00000000"/>
    <numFmt numFmtId="186" formatCode="0.0000000"/>
    <numFmt numFmtId="187" formatCode="#,##0_);\-#,##0"/>
    <numFmt numFmtId="188" formatCode="#,##0.000_);\-#,##0.000"/>
    <numFmt numFmtId="189" formatCode="#,##0.00_);\-#,##0.00"/>
    <numFmt numFmtId="190" formatCode="#,##0.0_);\-#,##0.0"/>
    <numFmt numFmtId="191" formatCode="#,##0.000_ ;\-#,##0.000\ 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_-;\-* #,##0_-;_-* &quot;-&quot;_-;_-@_-"/>
    <numFmt numFmtId="198" formatCode="_-* #,##0.00\ &quot;DM&quot;_-;\-* #,##0.00\ &quot;DM&quot;_-;_-* &quot;-&quot;??\ &quot;DM&quot;_-;_-@_-"/>
    <numFmt numFmtId="199" formatCode="0.0%"/>
  </numFmts>
  <fonts count="49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hveu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cadNusx"/>
      <family val="0"/>
    </font>
    <font>
      <b/>
      <sz val="9"/>
      <color indexed="8"/>
      <name val="AcadNusx"/>
      <family val="0"/>
    </font>
    <font>
      <sz val="10"/>
      <color indexed="30"/>
      <name val="AcadNusx"/>
      <family val="0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b/>
      <sz val="9"/>
      <color theme="1"/>
      <name val="AcadNusx"/>
      <family val="0"/>
    </font>
    <font>
      <sz val="10"/>
      <color rgb="FF0070C0"/>
      <name val="AcadNusx"/>
      <family val="0"/>
    </font>
    <font>
      <sz val="10"/>
      <color theme="1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13" fillId="0" borderId="0">
      <alignment/>
      <protection/>
    </xf>
    <xf numFmtId="198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2" fontId="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182" fontId="2" fillId="0" borderId="10" xfId="0" applyNumberFormat="1" applyFont="1" applyFill="1" applyBorder="1" applyAlignment="1">
      <alignment horizontal="center" vertical="center" wrapText="1"/>
    </xf>
    <xf numFmtId="2" fontId="2" fillId="26" borderId="0" xfId="0" applyNumberFormat="1" applyFont="1" applyFill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45" fillId="25" borderId="10" xfId="0" applyNumberFormat="1" applyFont="1" applyFill="1" applyBorder="1" applyAlignment="1">
      <alignment horizontal="center" vertical="center" wrapText="1"/>
    </xf>
    <xf numFmtId="2" fontId="47" fillId="25" borderId="10" xfId="0" applyNumberFormat="1" applyFont="1" applyFill="1" applyBorder="1" applyAlignment="1">
      <alignment horizontal="center" vertical="center" wrapText="1"/>
    </xf>
    <xf numFmtId="9" fontId="2" fillId="0" borderId="10" xfId="59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Währung_09-08 HK Audio mit Deckblatt aktualisier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32"/>
  <sheetViews>
    <sheetView view="pageBreakPreview" zoomScaleSheetLayoutView="100" workbookViewId="0" topLeftCell="A16">
      <selection activeCell="A31" sqref="A31:F31"/>
    </sheetView>
  </sheetViews>
  <sheetFormatPr defaultColWidth="9.140625" defaultRowHeight="12.75"/>
  <cols>
    <col min="1" max="1" width="4.00390625" style="10" customWidth="1"/>
    <col min="2" max="2" width="42.8515625" style="8" customWidth="1"/>
    <col min="3" max="3" width="8.00390625" style="8" customWidth="1"/>
    <col min="4" max="4" width="8.57421875" style="8" customWidth="1"/>
    <col min="5" max="5" width="9.421875" style="8" customWidth="1"/>
    <col min="6" max="6" width="9.8515625" style="11" customWidth="1"/>
    <col min="7" max="16384" width="9.140625" style="8" customWidth="1"/>
  </cols>
  <sheetData>
    <row r="1" spans="1:6" ht="24" customHeight="1">
      <c r="A1" s="45" t="s">
        <v>35</v>
      </c>
      <c r="B1" s="45"/>
      <c r="C1" s="45"/>
      <c r="D1" s="45"/>
      <c r="E1" s="45"/>
      <c r="F1" s="45"/>
    </row>
    <row r="2" spans="1:6" ht="19.5" customHeight="1">
      <c r="A2" s="46" t="s">
        <v>36</v>
      </c>
      <c r="B2" s="46"/>
      <c r="C2" s="46"/>
      <c r="D2" s="46"/>
      <c r="E2" s="46"/>
      <c r="F2" s="46"/>
    </row>
    <row r="3" spans="1:6" ht="27.75" customHeight="1">
      <c r="A3" s="48" t="s">
        <v>0</v>
      </c>
      <c r="B3" s="49" t="s">
        <v>1</v>
      </c>
      <c r="C3" s="50" t="s">
        <v>37</v>
      </c>
      <c r="D3" s="50" t="s">
        <v>2</v>
      </c>
      <c r="E3" s="49" t="s">
        <v>9</v>
      </c>
      <c r="F3" s="49"/>
    </row>
    <row r="4" spans="1:6" ht="63.75">
      <c r="A4" s="48"/>
      <c r="B4" s="49"/>
      <c r="C4" s="51"/>
      <c r="D4" s="51"/>
      <c r="E4" s="19" t="s">
        <v>41</v>
      </c>
      <c r="F4" s="20" t="s">
        <v>42</v>
      </c>
    </row>
    <row r="5" spans="1:6" s="17" customFormat="1" ht="14.25" thickBot="1">
      <c r="A5" s="37" t="s">
        <v>3</v>
      </c>
      <c r="B5" s="14">
        <v>2</v>
      </c>
      <c r="C5" s="15">
        <v>3</v>
      </c>
      <c r="D5" s="16">
        <v>4</v>
      </c>
      <c r="E5" s="16">
        <v>5</v>
      </c>
      <c r="F5" s="9">
        <v>6</v>
      </c>
    </row>
    <row r="6" spans="1:6" ht="19.5" customHeight="1" thickTop="1">
      <c r="A6" s="1">
        <v>1</v>
      </c>
      <c r="B6" s="40" t="s">
        <v>10</v>
      </c>
      <c r="C6" s="1" t="s">
        <v>11</v>
      </c>
      <c r="D6" s="6">
        <f>12.4*0.3*0.8*1.3/100</f>
        <v>0.038688</v>
      </c>
      <c r="E6" s="33"/>
      <c r="F6" s="33"/>
    </row>
    <row r="7" spans="1:6" ht="30.75" customHeight="1">
      <c r="A7" s="1">
        <v>2</v>
      </c>
      <c r="B7" s="21" t="s">
        <v>44</v>
      </c>
      <c r="C7" s="4" t="s">
        <v>12</v>
      </c>
      <c r="D7" s="30">
        <f>(8*0.3*0.3/100)+(4*0.3*0.8/100)</f>
        <v>0.0168</v>
      </c>
      <c r="E7" s="33"/>
      <c r="F7" s="33"/>
    </row>
    <row r="8" spans="1:6" ht="25.5">
      <c r="A8" s="1">
        <v>3</v>
      </c>
      <c r="B8" s="26" t="s">
        <v>24</v>
      </c>
      <c r="C8" s="25" t="s">
        <v>12</v>
      </c>
      <c r="D8" s="38">
        <f>10.8*0.2*0.2/100</f>
        <v>0.004320000000000001</v>
      </c>
      <c r="E8" s="32"/>
      <c r="F8" s="32"/>
    </row>
    <row r="9" spans="1:6" ht="42.75" customHeight="1">
      <c r="A9" s="1">
        <v>4</v>
      </c>
      <c r="B9" s="21" t="s">
        <v>46</v>
      </c>
      <c r="C9" s="4" t="s">
        <v>22</v>
      </c>
      <c r="D9" s="5">
        <f>3.5*0.08*2.6</f>
        <v>0.7280000000000001</v>
      </c>
      <c r="E9" s="33"/>
      <c r="F9" s="33"/>
    </row>
    <row r="10" spans="1:8" ht="30.75" customHeight="1">
      <c r="A10" s="1">
        <v>5</v>
      </c>
      <c r="B10" s="21" t="s">
        <v>45</v>
      </c>
      <c r="C10" s="4" t="s">
        <v>13</v>
      </c>
      <c r="D10" s="5">
        <f>3.5*2.6*0.15</f>
        <v>1.365</v>
      </c>
      <c r="E10" s="33"/>
      <c r="F10" s="33"/>
      <c r="H10" s="23"/>
    </row>
    <row r="11" spans="1:6" ht="27">
      <c r="A11" s="1">
        <v>6</v>
      </c>
      <c r="B11" s="21" t="s">
        <v>32</v>
      </c>
      <c r="C11" s="4" t="s">
        <v>33</v>
      </c>
      <c r="D11" s="5">
        <f>3.5*2.6</f>
        <v>9.1</v>
      </c>
      <c r="E11" s="33"/>
      <c r="F11" s="33"/>
    </row>
    <row r="12" spans="1:6" ht="27">
      <c r="A12" s="1">
        <v>7</v>
      </c>
      <c r="B12" s="21" t="s">
        <v>15</v>
      </c>
      <c r="C12" s="4" t="s">
        <v>13</v>
      </c>
      <c r="D12" s="5">
        <f>(10.8*0.2*1.8)-(2.6*1*0.2)</f>
        <v>3.3680000000000003</v>
      </c>
      <c r="E12" s="33"/>
      <c r="F12" s="33"/>
    </row>
    <row r="13" spans="1:6" s="7" customFormat="1" ht="43.5" customHeight="1">
      <c r="A13" s="1">
        <v>8</v>
      </c>
      <c r="B13" s="21" t="s">
        <v>48</v>
      </c>
      <c r="C13" s="4" t="s">
        <v>13</v>
      </c>
      <c r="D13" s="5">
        <v>5.13</v>
      </c>
      <c r="E13" s="33"/>
      <c r="F13" s="33"/>
    </row>
    <row r="14" spans="1:8" ht="57" customHeight="1">
      <c r="A14" s="1">
        <v>9</v>
      </c>
      <c r="B14" s="21" t="s">
        <v>47</v>
      </c>
      <c r="C14" s="25" t="s">
        <v>16</v>
      </c>
      <c r="D14" s="32">
        <f>4.3*2.82/100</f>
        <v>0.12125999999999999</v>
      </c>
      <c r="E14" s="32"/>
      <c r="F14" s="33"/>
      <c r="H14" s="31"/>
    </row>
    <row r="15" spans="1:6" ht="27">
      <c r="A15" s="1">
        <v>10</v>
      </c>
      <c r="B15" s="21" t="s">
        <v>17</v>
      </c>
      <c r="C15" s="4" t="s">
        <v>16</v>
      </c>
      <c r="D15" s="5">
        <f>(8.8*2.2/100)+(3.6*1.98/100)</f>
        <v>0.26488</v>
      </c>
      <c r="E15" s="33"/>
      <c r="F15" s="33"/>
    </row>
    <row r="16" spans="1:6" ht="40.5">
      <c r="A16" s="1">
        <v>11</v>
      </c>
      <c r="B16" s="21" t="s">
        <v>27</v>
      </c>
      <c r="C16" s="4" t="s">
        <v>16</v>
      </c>
      <c r="D16" s="5">
        <f>D15</f>
        <v>0.26488</v>
      </c>
      <c r="E16" s="33"/>
      <c r="F16" s="33"/>
    </row>
    <row r="17" spans="1:6" ht="27">
      <c r="A17" s="1">
        <v>12</v>
      </c>
      <c r="B17" s="21" t="s">
        <v>18</v>
      </c>
      <c r="C17" s="4" t="s">
        <v>16</v>
      </c>
      <c r="D17" s="5">
        <f>(6.44+3.9)*2.45/100</f>
        <v>0.25333</v>
      </c>
      <c r="E17" s="33"/>
      <c r="F17" s="33"/>
    </row>
    <row r="18" spans="1:6" ht="31.5" customHeight="1">
      <c r="A18" s="1">
        <v>13</v>
      </c>
      <c r="B18" s="21" t="s">
        <v>19</v>
      </c>
      <c r="C18" s="4" t="s">
        <v>16</v>
      </c>
      <c r="D18" s="5">
        <f>D17</f>
        <v>0.25333</v>
      </c>
      <c r="E18" s="33"/>
      <c r="F18" s="33"/>
    </row>
    <row r="19" spans="1:6" ht="13.5">
      <c r="A19" s="1">
        <v>14</v>
      </c>
      <c r="B19" s="21" t="s">
        <v>20</v>
      </c>
      <c r="C19" s="4" t="s">
        <v>21</v>
      </c>
      <c r="D19" s="5">
        <v>6.8</v>
      </c>
      <c r="E19" s="33"/>
      <c r="F19" s="33"/>
    </row>
    <row r="20" spans="1:6" ht="17.25" customHeight="1">
      <c r="A20" s="39"/>
      <c r="B20" s="21" t="s">
        <v>5</v>
      </c>
      <c r="C20" s="4"/>
      <c r="D20" s="5"/>
      <c r="E20" s="33"/>
      <c r="F20" s="33"/>
    </row>
    <row r="21" spans="1:6" ht="13.5">
      <c r="A21" s="18"/>
      <c r="B21" s="43" t="s">
        <v>38</v>
      </c>
      <c r="C21" s="18"/>
      <c r="D21" s="18"/>
      <c r="E21" s="34"/>
      <c r="F21" s="34"/>
    </row>
    <row r="22" spans="1:6" ht="13.5">
      <c r="A22" s="18"/>
      <c r="B22" s="44" t="s">
        <v>34</v>
      </c>
      <c r="C22" s="18"/>
      <c r="D22" s="18"/>
      <c r="E22" s="34"/>
      <c r="F22" s="35"/>
    </row>
    <row r="23" spans="1:6" ht="18" customHeight="1">
      <c r="A23" s="5"/>
      <c r="B23" s="12" t="s">
        <v>6</v>
      </c>
      <c r="C23" s="5" t="s">
        <v>4</v>
      </c>
      <c r="D23" s="5"/>
      <c r="E23" s="33"/>
      <c r="F23" s="33"/>
    </row>
    <row r="24" spans="1:6" ht="15.75" customHeight="1">
      <c r="A24" s="5"/>
      <c r="B24" s="5" t="s">
        <v>7</v>
      </c>
      <c r="C24" s="5" t="s">
        <v>4</v>
      </c>
      <c r="D24" s="5"/>
      <c r="E24" s="33"/>
      <c r="F24" s="33"/>
    </row>
    <row r="25" spans="1:6" ht="15.75" customHeight="1">
      <c r="A25" s="5"/>
      <c r="B25" s="5" t="s">
        <v>39</v>
      </c>
      <c r="C25" s="5" t="s">
        <v>4</v>
      </c>
      <c r="D25" s="36">
        <v>0</v>
      </c>
      <c r="E25" s="33"/>
      <c r="F25" s="33"/>
    </row>
    <row r="26" spans="1:6" ht="15.75" customHeight="1">
      <c r="A26" s="5"/>
      <c r="B26" s="5" t="s">
        <v>7</v>
      </c>
      <c r="C26" s="5" t="s">
        <v>4</v>
      </c>
      <c r="D26" s="5"/>
      <c r="E26" s="33"/>
      <c r="F26" s="33"/>
    </row>
    <row r="27" spans="1:6" ht="15.75" customHeight="1">
      <c r="A27" s="5"/>
      <c r="B27" s="5" t="s">
        <v>40</v>
      </c>
      <c r="C27" s="5" t="s">
        <v>4</v>
      </c>
      <c r="D27" s="36">
        <v>0</v>
      </c>
      <c r="E27" s="33"/>
      <c r="F27" s="33"/>
    </row>
    <row r="28" spans="1:6" ht="15.75" customHeight="1">
      <c r="A28" s="5"/>
      <c r="B28" s="5" t="s">
        <v>43</v>
      </c>
      <c r="C28" s="5" t="s">
        <v>4</v>
      </c>
      <c r="D28" s="5"/>
      <c r="E28" s="33"/>
      <c r="F28" s="33"/>
    </row>
    <row r="29" spans="1:6" ht="15.75" customHeight="1">
      <c r="A29" s="41"/>
      <c r="B29" s="41"/>
      <c r="C29" s="41"/>
      <c r="D29" s="41"/>
      <c r="E29" s="42"/>
      <c r="F29" s="42"/>
    </row>
    <row r="30" spans="2:5" ht="13.5">
      <c r="B30" s="10"/>
      <c r="C30" s="11"/>
      <c r="D30" s="11"/>
      <c r="E30" s="11" t="s">
        <v>8</v>
      </c>
    </row>
    <row r="31" spans="1:6" ht="13.5">
      <c r="A31" s="47" t="s">
        <v>49</v>
      </c>
      <c r="B31" s="47"/>
      <c r="C31" s="47"/>
      <c r="D31" s="47"/>
      <c r="E31" s="47"/>
      <c r="F31" s="47"/>
    </row>
    <row r="32" spans="2:5" ht="13.5">
      <c r="B32" s="13"/>
      <c r="C32" s="11"/>
      <c r="D32" s="11"/>
      <c r="E32" s="11"/>
    </row>
  </sheetData>
  <sheetProtection/>
  <mergeCells count="8">
    <mergeCell ref="A1:F1"/>
    <mergeCell ref="A2:F2"/>
    <mergeCell ref="A31:F31"/>
    <mergeCell ref="A3:A4"/>
    <mergeCell ref="B3:B4"/>
    <mergeCell ref="C3:C4"/>
    <mergeCell ref="E3:F3"/>
    <mergeCell ref="D3:D4"/>
  </mergeCells>
  <printOptions horizontalCentered="1"/>
  <pageMargins left="0.7086614173228347" right="0.2755905511811024" top="0.4" bottom="0.3937007874015748" header="0.31496062992125984" footer="0"/>
  <pageSetup horizontalDpi="600" verticalDpi="600" orientation="portrait" paperSize="9" scale="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view="pageBreakPreview" zoomScale="96" zoomScaleSheetLayoutView="96" zoomScalePageLayoutView="0" workbookViewId="0" topLeftCell="A1">
      <selection activeCell="B28" sqref="B28"/>
    </sheetView>
  </sheetViews>
  <sheetFormatPr defaultColWidth="9.140625" defaultRowHeight="12.75"/>
  <cols>
    <col min="1" max="1" width="2.7109375" style="0" bestFit="1" customWidth="1"/>
    <col min="2" max="2" width="65.28125" style="0" customWidth="1"/>
    <col min="3" max="3" width="1.7109375" style="0" bestFit="1" customWidth="1"/>
    <col min="4" max="11" width="1.8515625" style="0" bestFit="1" customWidth="1"/>
    <col min="12" max="12" width="2.57421875" style="0" bestFit="1" customWidth="1"/>
    <col min="13" max="13" width="2.421875" style="0" bestFit="1" customWidth="1"/>
    <col min="14" max="21" width="2.57421875" style="0" bestFit="1" customWidth="1"/>
    <col min="22" max="22" width="2.7109375" style="0" bestFit="1" customWidth="1"/>
    <col min="23" max="23" width="2.57421875" style="0" bestFit="1" customWidth="1"/>
    <col min="24" max="32" width="2.7109375" style="0" bestFit="1" customWidth="1"/>
  </cols>
  <sheetData>
    <row r="1" spans="1:32" ht="13.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3.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13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ht="13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13.5">
      <c r="A5" s="54" t="s">
        <v>0</v>
      </c>
      <c r="B5" s="54" t="s">
        <v>1</v>
      </c>
      <c r="C5" s="54" t="s">
        <v>29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3.5">
      <c r="A6" s="54"/>
      <c r="B6" s="54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  <c r="X6" s="1">
        <v>22</v>
      </c>
      <c r="Y6" s="1">
        <v>23</v>
      </c>
      <c r="Z6" s="1">
        <v>24</v>
      </c>
      <c r="AA6" s="1">
        <v>25</v>
      </c>
      <c r="AB6" s="1">
        <v>26</v>
      </c>
      <c r="AC6" s="1">
        <v>27</v>
      </c>
      <c r="AD6" s="1">
        <v>28</v>
      </c>
      <c r="AE6" s="1">
        <v>29</v>
      </c>
      <c r="AF6" s="1">
        <v>30</v>
      </c>
    </row>
    <row r="7" spans="1:32" ht="13.5">
      <c r="A7" s="1"/>
      <c r="B7" s="3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1.75" customHeight="1">
      <c r="A8" s="1">
        <v>1</v>
      </c>
      <c r="B8" s="2" t="s">
        <v>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27">
      <c r="A9" s="1">
        <v>2</v>
      </c>
      <c r="B9" s="3" t="s">
        <v>25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3.5">
      <c r="A10" s="1">
        <v>3</v>
      </c>
      <c r="B10" s="24" t="s">
        <v>24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27">
      <c r="A11" s="1">
        <v>4</v>
      </c>
      <c r="B11" s="3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13.5">
      <c r="A12" s="1">
        <v>5</v>
      </c>
      <c r="B12" s="22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ht="24.75" customHeight="1">
      <c r="A13" s="1">
        <v>6</v>
      </c>
      <c r="B13" s="22" t="str">
        <f>'1-1'!B11</f>
        <v>dekoratiuli betonis filis iatakis mowyoba sisqe 20 sm 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20.25" customHeight="1">
      <c r="A14" s="1">
        <v>7</v>
      </c>
      <c r="B14" s="3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27">
      <c r="A15" s="1">
        <v>8</v>
      </c>
      <c r="B15" s="3" t="s">
        <v>26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38.25">
      <c r="A16" s="1">
        <v>9</v>
      </c>
      <c r="B16" s="27" t="str">
        <f>'1-1'!B14</f>
        <v>saxuravis burulis mowyoba metalis profilirebuli feradi furclebiT sisqiT 0.45 mm   lartyiT da Sublis SefuTviT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20.25" customHeight="1">
      <c r="A17" s="1">
        <v>10</v>
      </c>
      <c r="B17" s="3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27">
      <c r="A18" s="1">
        <v>11</v>
      </c>
      <c r="B18" s="3" t="s">
        <v>27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3.5">
      <c r="A19" s="1">
        <v>12</v>
      </c>
      <c r="B19" s="3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27">
      <c r="A20" s="1">
        <v>13</v>
      </c>
      <c r="B20" s="3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13.5">
      <c r="A21" s="1">
        <v>14</v>
      </c>
      <c r="B21" s="3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4" spans="2:7" ht="13.5">
      <c r="B24" s="47" t="s">
        <v>49</v>
      </c>
      <c r="C24" s="47"/>
      <c r="D24" s="47"/>
      <c r="E24" s="47"/>
      <c r="F24" s="47"/>
      <c r="G24" s="47"/>
    </row>
  </sheetData>
  <sheetProtection/>
  <mergeCells count="8">
    <mergeCell ref="B24:G24"/>
    <mergeCell ref="A4:AF4"/>
    <mergeCell ref="A1:AF1"/>
    <mergeCell ref="A2:AF2"/>
    <mergeCell ref="A5:A6"/>
    <mergeCell ref="B5:B6"/>
    <mergeCell ref="C5:AF5"/>
    <mergeCell ref="A3:AF3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2015-03-29T13:23:57Z</cp:lastPrinted>
  <dcterms:created xsi:type="dcterms:W3CDTF">1996-10-14T23:33:28Z</dcterms:created>
  <dcterms:modified xsi:type="dcterms:W3CDTF">2015-04-19T19:41:13Z</dcterms:modified>
  <cp:category/>
  <cp:version/>
  <cp:contentType/>
  <cp:contentStatus/>
</cp:coreProperties>
</file>