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1"/>
  </bookViews>
  <sheets>
    <sheet name="tavfurceli" sheetId="1" r:id="rId1"/>
    <sheet name="xarjtaRricxva" sheetId="2" r:id="rId2"/>
  </sheets>
  <definedNames>
    <definedName name="_xlnm.Print_Area" localSheetId="0">'tavfurceli'!$A$1:$M$75</definedName>
  </definedNames>
  <calcPr fullCalcOnLoad="1"/>
</workbook>
</file>

<file path=xl/sharedStrings.xml><?xml version="1.0" encoding="utf-8"?>
<sst xmlns="http://schemas.openxmlformats.org/spreadsheetml/2006/main" count="184" uniqueCount="116">
  <si>
    <t>#</t>
  </si>
  <si>
    <t>jami</t>
  </si>
  <si>
    <t>xarjTaRmricxveli:</t>
  </si>
  <si>
    <t xml:space="preserve"> ganmartebiTi  baraTi</t>
  </si>
  <si>
    <t>ganz.</t>
  </si>
  <si>
    <t>erT.</t>
  </si>
  <si>
    <t>fasi</t>
  </si>
  <si>
    <t>TanxiT:</t>
  </si>
  <si>
    <t xml:space="preserve">    </t>
  </si>
  <si>
    <t>lokalur-resursul xarjTaRricxvaSi samuSaoTa moculobebi, manqana meqanizmebze, masalebze</t>
  </si>
  <si>
    <t>saxarjTaRricxvo dokumentacia sabazro urTierTobebis pirobebSi gansazRvravs mSeneblobis</t>
  </si>
  <si>
    <t>winaswar Rirebulebas da ar warmoadgens damkveTsa da moijares Soris gadaxdis saboloo angariS-</t>
  </si>
  <si>
    <t xml:space="preserve">sworebis dokuments. maT Soris angariSsworeba xdeba faqtiuri danaxarjebis mixedviT, saTanado </t>
  </si>
  <si>
    <t>dokumentaciis wardgeniT.</t>
  </si>
  <si>
    <t xml:space="preserve"> jami     </t>
  </si>
  <si>
    <t>aT. lari</t>
  </si>
  <si>
    <t>" saqbinremproeqti"</t>
  </si>
  <si>
    <t>SezRuduli pasuxismgeblobis sazogadoeba</t>
  </si>
  <si>
    <t>I. sademontaJo samuSaoebi</t>
  </si>
  <si>
    <t>gauTvaliswinebeli xarji 3%</t>
  </si>
  <si>
    <t>d.R.g. 18%</t>
  </si>
  <si>
    <t xml:space="preserve">daricxvebi gaTvaliswinebulia: zednadebi xarjebi 10%, gegmiuri dagroveba 8%,  </t>
  </si>
  <si>
    <t>gauTvaliswinebeli xarji 3%, d.R.g. 18%.</t>
  </si>
  <si>
    <t>cal.</t>
  </si>
  <si>
    <t>samSeneblo samuSaoebis moculobebi dadginda S.p.s. ,, saqbinremproeqt"-Si damuSavebuli muSa</t>
  </si>
  <si>
    <t xml:space="preserve">            q. Tbilisi  2015 weli</t>
  </si>
  <si>
    <t xml:space="preserve">   II saxuravis saremonto                                samuSaoebi</t>
  </si>
  <si>
    <t>saxarjTaRricxvo gaangariSeba</t>
  </si>
  <si>
    <t>naxazebis safuZvelze.</t>
  </si>
  <si>
    <t>konstruqciebze da nakeTobebze aRebulia 1984 wlis normativebiT, xolo maTi Rirebulebebi, vinaidan mSeneblobis SemfasebelTa kavSiris mier samSeneblo resursebis fasebis 2015 wlis I kvartlis krebuli ar gamoqveynebula,  gamoyenebulia dReisaTvis moqmedi sabazro fasebi.</t>
  </si>
  <si>
    <t xml:space="preserve">   rac Seexeba muSaxelis xelfass, damkveTTan SeTanxmebiT, daxarjuli Sromatevadoba xarjTaRricxvaSi gaTvaliswinebulia dReisaTvis moqmedi saSualo sabazro saxelSekrulebo fasebiT.</t>
  </si>
  <si>
    <t>saxuravis Savi TunuqiT gadaxurvis demontaJi</t>
  </si>
  <si>
    <t>saxuravze saventilacio arxebis dazianebuli nawilebis aRdgena aguriT</t>
  </si>
  <si>
    <t>q. TbilisSi, samgoris raionSi, devnilTa gansaxlebis obieqtis, kerZod, lilos dasaxlebaSi, sturuas quCaze, yof. # 93 b/b. (s/k 01.19.27.002.030) rbili saxuravis mowyobis saremonto-samSeneblo samuSaoebze.</t>
  </si>
  <si>
    <t>saxuravze aRdgenili saventilacio arxebis Selesva q/cementis xsnariT</t>
  </si>
  <si>
    <t>q. TbilisSi, samgoris raionSi, devnilTa gansaxlebis obieqtis, kerZod, lilos dasaxlebaSi, sturuas quCaze, yof. # 93 b/b. (s/k 01.19.27.002.030) rbili saxuravis mowyobis saremonto-samSeneblo samuSaoebis eskizuri naxazebi da xarjTaRricxva.</t>
  </si>
  <si>
    <t>saxuravze dazianebul adgilebSi moWimvis mowyoba q/cementis xsnariT</t>
  </si>
  <si>
    <t>wyalSemkrebi Zabrebis mowyoba moTuTiebuli TunuqiT</t>
  </si>
  <si>
    <r>
      <t xml:space="preserve">plastmasis wyalsawreti milebis mowyoba   </t>
    </r>
    <r>
      <rPr>
        <sz val="12"/>
        <rFont val="Arial"/>
        <family val="2"/>
      </rPr>
      <t>D=100</t>
    </r>
    <r>
      <rPr>
        <sz val="12"/>
        <rFont val="AcadNusx"/>
        <family val="0"/>
      </rPr>
      <t>mm.</t>
    </r>
  </si>
  <si>
    <t xml:space="preserve">lokalur-resursuli xarjTaRricxva </t>
  </si>
  <si>
    <t xml:space="preserve">  (saerTo samSeneblo samuSaoebi)</t>
  </si>
  <si>
    <t xml:space="preserve"> /obieqtis, samuSaos da danaxarjebis dasaxeleba/</t>
  </si>
  <si>
    <t>safuZveli: proeqti</t>
  </si>
  <si>
    <t xml:space="preserve">saxarjTaRricxvo Rirebuleba </t>
  </si>
  <si>
    <t>Sedgenilia  2015w. I kv. doneze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</si>
  <si>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</si>
  <si>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</si>
  <si>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</si>
  <si>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</si>
  <si>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</si>
  <si>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</si>
  <si>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</si>
  <si>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</si>
  <si>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</si>
  <si>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</si>
  <si>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</si>
  <si>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</si>
  <si>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</si>
  <si>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</si>
  <si>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</si>
  <si>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</si>
  <si>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</si>
  <si>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</si>
  <si>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</si>
  <si>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</si>
  <si>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</si>
  <si>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</si>
  <si>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</si>
  <si>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</si>
  <si>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</si>
  <si>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kvm</t>
  </si>
  <si>
    <t>SromiTi resursebi</t>
  </si>
  <si>
    <t>k/sT</t>
  </si>
  <si>
    <t>samSeneblo manqanebi</t>
  </si>
  <si>
    <t>lari</t>
  </si>
  <si>
    <t>46-28-2</t>
  </si>
  <si>
    <t>kbm</t>
  </si>
  <si>
    <t>SromiTi danaxarji</t>
  </si>
  <si>
    <t>m/sT</t>
  </si>
  <si>
    <t>46-13-1</t>
  </si>
  <si>
    <t>q /cementis xsnari m-50</t>
  </si>
  <si>
    <t>aguri keramikuli</t>
  </si>
  <si>
    <t>aT,c</t>
  </si>
  <si>
    <t>15-55-9</t>
  </si>
  <si>
    <t>xsnartumbo 1 kbm /sT</t>
  </si>
  <si>
    <t>sxva manqanebi</t>
  </si>
  <si>
    <t>q /cementis xsnari</t>
  </si>
  <si>
    <t>12-10-1,2</t>
  </si>
  <si>
    <t>q/cementis xsnari</t>
  </si>
  <si>
    <t>sxvadasxva masala normiT</t>
  </si>
  <si>
    <t>Sesworebuli  farTis damuSaveba gruntiT                   ( praimeri )</t>
  </si>
  <si>
    <t>12-9-8 miyen.</t>
  </si>
  <si>
    <t xml:space="preserve">l </t>
  </si>
  <si>
    <t>praimeri</t>
  </si>
  <si>
    <t>saxuravis gadaxurva moTuTiebuli Tunuqis furclebiT</t>
  </si>
  <si>
    <t>12-8-5</t>
  </si>
  <si>
    <t>moTuTiebuli Tunuqis furc.</t>
  </si>
  <si>
    <t>_"_         12-1-2</t>
  </si>
  <si>
    <t>saxuravze rbili gadaxurvis mowyoba linokromiT qveda fena</t>
  </si>
  <si>
    <t xml:space="preserve">linokromi </t>
  </si>
  <si>
    <t>gazi</t>
  </si>
  <si>
    <t>bal.</t>
  </si>
  <si>
    <t>saxuravze rbili gadaxurvis mowyoba linokromiT zeda fena</t>
  </si>
  <si>
    <t>r-8-247  miyen.</t>
  </si>
  <si>
    <t>wyalSemkrebi Zabri  moTuTiebuli Tunuqis</t>
  </si>
  <si>
    <t>r-8-233  miyen.</t>
  </si>
  <si>
    <t>g.m</t>
  </si>
  <si>
    <r>
      <t xml:space="preserve">plastmasis wyalsawreti mili </t>
    </r>
    <r>
      <rPr>
        <sz val="12"/>
        <rFont val="Arial"/>
        <family val="2"/>
      </rPr>
      <t>d</t>
    </r>
    <r>
      <rPr>
        <sz val="12"/>
        <rFont val="AcadNusx"/>
        <family val="0"/>
      </rPr>
      <t>=100 mm</t>
    </r>
  </si>
  <si>
    <t>saxarjTaRricxvo gaangariSeba Seadgens</t>
  </si>
  <si>
    <t>aT. lars d.R.g.-s gareSe da</t>
  </si>
  <si>
    <t>aT. lars</t>
  </si>
  <si>
    <t xml:space="preserve"> d.R.g.-s CaTvliT.</t>
  </si>
  <si>
    <t>/T. baixoZe/</t>
  </si>
  <si>
    <t>zednadebi xarjebi %</t>
  </si>
  <si>
    <t>satransporto xarji masalaze %</t>
  </si>
  <si>
    <t>gegmiuri dagroveba %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</si>
</sst>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"/>
  </numFmts>
  <fonts count="52">
    <font>
      <sz val="10"/>
      <name val="Arial"/>
      <family val="0"/>
    </font>
    <font>
      <sz val="12"/>
      <name val="AcadNusx"/>
      <family val="0"/>
    </font>
    <font>
      <u val="single"/>
      <sz val="12"/>
      <name val="AcadNusx"/>
      <family val="0"/>
    </font>
    <font>
      <b/>
      <sz val="14"/>
      <name val="AcadNusx"/>
      <family val="0"/>
    </font>
    <font>
      <u val="single"/>
      <sz val="14"/>
      <name val="AcadNusx"/>
      <family val="0"/>
    </font>
    <font>
      <sz val="14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u val="single"/>
      <sz val="12"/>
      <name val="AcadNusx"/>
      <family val="0"/>
    </font>
    <font>
      <sz val="12"/>
      <name val="Cambria"/>
      <family val="1"/>
    </font>
    <font>
      <sz val="12"/>
      <name val="Calibri"/>
      <family val="2"/>
    </font>
    <font>
      <sz val="12"/>
      <color indexed="9"/>
      <name val="AcadNusx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indent="1"/>
    </xf>
    <xf numFmtId="2" fontId="1" fillId="0" borderId="0" xfId="0" applyNumberFormat="1" applyFont="1" applyAlignment="1">
      <alignment horizontal="left" vertical="center" indent="5"/>
    </xf>
    <xf numFmtId="0" fontId="1" fillId="0" borderId="0" xfId="0" applyFont="1" applyAlignment="1">
      <alignment horizontal="left" indent="1"/>
    </xf>
    <xf numFmtId="18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1"/>
    </xf>
    <xf numFmtId="189" fontId="1" fillId="0" borderId="0" xfId="0" applyNumberFormat="1" applyFont="1" applyAlignment="1">
      <alignment horizontal="left" indent="1"/>
    </xf>
    <xf numFmtId="18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indent="7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 indent="5"/>
    </xf>
    <xf numFmtId="2" fontId="1" fillId="0" borderId="0" xfId="0" applyNumberFormat="1" applyFont="1" applyAlignment="1">
      <alignment horizontal="left" vertical="center" indent="6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indent="2"/>
    </xf>
    <xf numFmtId="0" fontId="1" fillId="0" borderId="0" xfId="0" applyFont="1" applyBorder="1" applyAlignment="1">
      <alignment horizontal="left" vertical="top" indent="2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indent="2"/>
    </xf>
    <xf numFmtId="2" fontId="1" fillId="0" borderId="0" xfId="0" applyNumberFormat="1" applyFont="1" applyAlignment="1">
      <alignment horizontal="left" indent="6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indent="6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6"/>
    </xf>
    <xf numFmtId="0" fontId="1" fillId="0" borderId="0" xfId="0" applyFont="1" applyAlignment="1">
      <alignment horizontal="left" indent="10"/>
    </xf>
    <xf numFmtId="49" fontId="1" fillId="0" borderId="0" xfId="0" applyNumberFormat="1" applyFont="1" applyBorder="1" applyAlignment="1">
      <alignment horizontal="left" indent="7"/>
    </xf>
    <xf numFmtId="0" fontId="1" fillId="0" borderId="0" xfId="0" applyFont="1" applyBorder="1" applyAlignment="1">
      <alignment horizontal="left" vertical="top" indent="7"/>
    </xf>
    <xf numFmtId="0" fontId="1" fillId="0" borderId="0" xfId="0" applyFont="1" applyAlignment="1">
      <alignment horizontal="left" indent="7"/>
    </xf>
    <xf numFmtId="2" fontId="1" fillId="0" borderId="0" xfId="0" applyNumberFormat="1" applyFont="1" applyAlignment="1">
      <alignment horizontal="left" indent="11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3" fillId="0" borderId="0" xfId="0" applyFont="1" applyAlignment="1">
      <alignment horizontal="left" indent="8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center" indent="14"/>
    </xf>
    <xf numFmtId="189" fontId="1" fillId="0" borderId="0" xfId="0" applyNumberFormat="1" applyFont="1" applyAlignment="1">
      <alignment horizontal="left" indent="4"/>
    </xf>
    <xf numFmtId="189" fontId="1" fillId="0" borderId="0" xfId="0" applyNumberFormat="1" applyFont="1" applyAlignment="1">
      <alignment horizontal="left" indent="5"/>
    </xf>
    <xf numFmtId="0" fontId="3" fillId="0" borderId="0" xfId="0" applyFont="1" applyAlignment="1">
      <alignment horizontal="left" indent="1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3"/>
    </xf>
    <xf numFmtId="0" fontId="1" fillId="0" borderId="0" xfId="0" applyFont="1" applyAlignment="1">
      <alignment horizontal="left" vertical="top" indent="10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indent="14"/>
    </xf>
    <xf numFmtId="0" fontId="2" fillId="0" borderId="0" xfId="0" applyFont="1" applyAlignment="1">
      <alignment horizontal="left" indent="12"/>
    </xf>
    <xf numFmtId="0" fontId="1" fillId="0" borderId="0" xfId="0" applyFont="1" applyAlignment="1">
      <alignment horizontal="left" indent="12"/>
    </xf>
    <xf numFmtId="49" fontId="1" fillId="0" borderId="0" xfId="0" applyNumberFormat="1" applyFont="1" applyBorder="1" applyAlignment="1">
      <alignment horizontal="left" indent="11"/>
    </xf>
    <xf numFmtId="0" fontId="1" fillId="0" borderId="0" xfId="0" applyFont="1" applyBorder="1" applyAlignment="1">
      <alignment horizontal="left" vertical="top" indent="11"/>
    </xf>
    <xf numFmtId="0" fontId="1" fillId="0" borderId="0" xfId="0" applyFont="1" applyAlignment="1">
      <alignment horizontal="left" indent="11"/>
    </xf>
    <xf numFmtId="2" fontId="1" fillId="0" borderId="0" xfId="0" applyNumberFormat="1" applyFont="1" applyAlignment="1">
      <alignment horizontal="left" indent="15"/>
    </xf>
    <xf numFmtId="0" fontId="1" fillId="0" borderId="0" xfId="0" applyFont="1" applyBorder="1" applyAlignment="1">
      <alignment horizontal="left" indent="1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indent="15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5"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left" indent="7"/>
    </xf>
    <xf numFmtId="0" fontId="1" fillId="0" borderId="0" xfId="0" applyFont="1" applyAlignment="1">
      <alignment horizontal="left" indent="3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indent="3"/>
    </xf>
    <xf numFmtId="2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1"/>
    </xf>
    <xf numFmtId="189" fontId="6" fillId="0" borderId="0" xfId="0" applyNumberFormat="1" applyFont="1" applyAlignment="1">
      <alignment horizontal="left" indent="1"/>
    </xf>
    <xf numFmtId="189" fontId="6" fillId="0" borderId="0" xfId="0" applyNumberFormat="1" applyFont="1" applyAlignment="1">
      <alignment horizontal="left"/>
    </xf>
    <xf numFmtId="18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 indent="4"/>
    </xf>
    <xf numFmtId="0" fontId="6" fillId="0" borderId="0" xfId="0" applyFont="1" applyAlignment="1">
      <alignment horizontal="left" vertical="center" indent="4"/>
    </xf>
    <xf numFmtId="2" fontId="6" fillId="0" borderId="0" xfId="0" applyNumberFormat="1" applyFont="1" applyAlignment="1">
      <alignment horizontal="left" indent="5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0" xfId="59" applyFont="1" applyAlignment="1">
      <alignment vertical="center"/>
      <protection/>
    </xf>
    <xf numFmtId="0" fontId="1" fillId="0" borderId="0" xfId="60" applyFont="1" applyAlignment="1">
      <alignment horizont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right" vertical="center"/>
      <protection/>
    </xf>
    <xf numFmtId="0" fontId="1" fillId="0" borderId="0" xfId="61" applyFont="1" applyAlignment="1">
      <alignment horizontal="right" vertical="center"/>
      <protection/>
    </xf>
    <xf numFmtId="2" fontId="1" fillId="0" borderId="0" xfId="61" applyNumberFormat="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 vertical="center"/>
      <protection/>
    </xf>
    <xf numFmtId="1" fontId="1" fillId="0" borderId="0" xfId="57" applyNumberFormat="1" applyFont="1" applyBorder="1" applyAlignment="1">
      <alignment horizontal="center" vertical="center"/>
      <protection/>
    </xf>
    <xf numFmtId="0" fontId="1" fillId="0" borderId="14" xfId="60" applyFont="1" applyBorder="1" applyAlignment="1">
      <alignment vertical="center"/>
      <protection/>
    </xf>
    <xf numFmtId="0" fontId="1" fillId="0" borderId="15" xfId="60" applyFont="1" applyBorder="1" applyAlignment="1">
      <alignment horizontal="center"/>
      <protection/>
    </xf>
    <xf numFmtId="0" fontId="1" fillId="0" borderId="16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vertic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/>
      <protection/>
    </xf>
    <xf numFmtId="0" fontId="13" fillId="0" borderId="10" xfId="57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189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/>
      <protection/>
    </xf>
    <xf numFmtId="189" fontId="1" fillId="0" borderId="10" xfId="57" applyNumberFormat="1" applyFont="1" applyBorder="1" applyAlignment="1">
      <alignment horizontal="center" vertic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188" fontId="1" fillId="0" borderId="10" xfId="57" applyNumberFormat="1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/>
      <protection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" fontId="1" fillId="0" borderId="10" xfId="58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14" fillId="0" borderId="10" xfId="57" applyFont="1" applyBorder="1" applyAlignment="1">
      <alignment horizontal="center" vertical="center" wrapText="1"/>
      <protection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" fillId="0" borderId="10" xfId="57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189" fontId="1" fillId="0" borderId="10" xfId="57" applyNumberFormat="1" applyFont="1" applyBorder="1" applyAlignment="1">
      <alignment horizontal="center" vertical="center" wrapText="1"/>
      <protection/>
    </xf>
    <xf numFmtId="188" fontId="6" fillId="0" borderId="10" xfId="57" applyNumberFormat="1" applyFont="1" applyBorder="1" applyAlignment="1">
      <alignment horizontal="center" vertical="center" wrapText="1"/>
      <protection/>
    </xf>
    <xf numFmtId="2" fontId="6" fillId="0" borderId="10" xfId="57" applyNumberFormat="1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/>
      <protection/>
    </xf>
    <xf numFmtId="188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center" vertical="center"/>
      <protection/>
    </xf>
    <xf numFmtId="2" fontId="6" fillId="32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center" vertical="center" wrapText="1"/>
      <protection/>
    </xf>
    <xf numFmtId="189" fontId="1" fillId="0" borderId="0" xfId="57" applyNumberFormat="1" applyFont="1" applyBorder="1" applyAlignment="1">
      <alignment horizontal="center" vertical="center" wrapText="1"/>
      <protection/>
    </xf>
    <xf numFmtId="2" fontId="1" fillId="0" borderId="0" xfId="57" applyNumberFormat="1" applyFont="1" applyBorder="1" applyAlignment="1">
      <alignment horizontal="center" vertical="center" wrapText="1"/>
      <protection/>
    </xf>
    <xf numFmtId="188" fontId="1" fillId="0" borderId="0" xfId="57" applyNumberFormat="1" applyFont="1" applyBorder="1" applyAlignment="1">
      <alignment horizontal="center" vertical="center" wrapText="1"/>
      <protection/>
    </xf>
    <xf numFmtId="14" fontId="1" fillId="0" borderId="0" xfId="57" applyNumberFormat="1" applyFont="1" applyBorder="1" applyAlignment="1">
      <alignment horizontal="center"/>
      <protection/>
    </xf>
    <xf numFmtId="189" fontId="1" fillId="0" borderId="0" xfId="57" applyNumberFormat="1" applyFont="1" applyBorder="1" applyAlignment="1">
      <alignment horizontal="center" vertical="center"/>
      <protection/>
    </xf>
    <xf numFmtId="2" fontId="1" fillId="0" borderId="0" xfId="57" applyNumberFormat="1" applyFont="1" applyBorder="1" applyAlignment="1">
      <alignment horizontal="center" vertical="center"/>
      <protection/>
    </xf>
    <xf numFmtId="188" fontId="1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/>
      <protection/>
    </xf>
    <xf numFmtId="0" fontId="6" fillId="32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58" applyNumberFormat="1" applyFont="1" applyBorder="1" applyAlignment="1">
      <alignment horizontal="center" vertical="center" wrapText="1"/>
      <protection/>
    </xf>
    <xf numFmtId="49" fontId="1" fillId="0" borderId="21" xfId="0" applyNumberFormat="1" applyFont="1" applyBorder="1" applyAlignment="1">
      <alignment horizontal="center" vertical="center" wrapText="1"/>
    </xf>
    <xf numFmtId="2" fontId="1" fillId="0" borderId="21" xfId="58" applyNumberFormat="1" applyFont="1" applyBorder="1" applyAlignment="1">
      <alignment horizontal="center" vertical="center" wrapText="1"/>
      <protection/>
    </xf>
    <xf numFmtId="2" fontId="1" fillId="0" borderId="12" xfId="0" applyNumberFormat="1" applyFont="1" applyBorder="1" applyAlignment="1">
      <alignment horizontal="center" wrapText="1"/>
    </xf>
    <xf numFmtId="189" fontId="1" fillId="0" borderId="21" xfId="0" applyNumberFormat="1" applyFont="1" applyBorder="1" applyAlignment="1">
      <alignment horizontal="center" vertical="center" wrapText="1"/>
    </xf>
    <xf numFmtId="188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11" xfId="57" applyFont="1" applyBorder="1" applyAlignment="1">
      <alignment horizontal="center" vertical="center" wrapText="1"/>
      <protection/>
    </xf>
    <xf numFmtId="2" fontId="1" fillId="0" borderId="11" xfId="57" applyNumberFormat="1" applyFont="1" applyBorder="1" applyAlignment="1">
      <alignment horizontal="center" vertical="center"/>
      <protection/>
    </xf>
    <xf numFmtId="188" fontId="1" fillId="0" borderId="11" xfId="57" applyNumberFormat="1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21" xfId="57" applyFont="1" applyBorder="1" applyAlignment="1">
      <alignment horizontal="center" vertical="center" wrapText="1"/>
      <protection/>
    </xf>
    <xf numFmtId="2" fontId="1" fillId="0" borderId="21" xfId="57" applyNumberFormat="1" applyFont="1" applyBorder="1" applyAlignment="1">
      <alignment horizontal="center" vertical="center" wrapText="1"/>
      <protection/>
    </xf>
    <xf numFmtId="188" fontId="1" fillId="0" borderId="21" xfId="57" applyNumberFormat="1" applyFont="1" applyBorder="1" applyAlignment="1">
      <alignment horizontal="center" vertical="center" wrapText="1"/>
      <protection/>
    </xf>
    <xf numFmtId="2" fontId="1" fillId="32" borderId="21" xfId="57" applyNumberFormat="1" applyFont="1" applyFill="1" applyBorder="1" applyAlignment="1">
      <alignment horizontal="center" vertical="center" wrapText="1"/>
      <protection/>
    </xf>
    <xf numFmtId="0" fontId="1" fillId="32" borderId="21" xfId="57" applyFont="1" applyFill="1" applyBorder="1" applyAlignment="1">
      <alignment horizontal="center" vertical="center" wrapText="1"/>
      <protection/>
    </xf>
    <xf numFmtId="0" fontId="15" fillId="0" borderId="21" xfId="57" applyFont="1" applyBorder="1" applyAlignment="1">
      <alignment horizontal="center" vertical="center" wrapText="1"/>
      <protection/>
    </xf>
    <xf numFmtId="0" fontId="1" fillId="32" borderId="21" xfId="0" applyFont="1" applyFill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5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right" vertical="center"/>
      <protection/>
    </xf>
    <xf numFmtId="0" fontId="1" fillId="0" borderId="17" xfId="60" applyFont="1" applyBorder="1" applyAlignment="1">
      <alignment horizontal="right" vertical="center"/>
      <protection/>
    </xf>
    <xf numFmtId="0" fontId="1" fillId="0" borderId="14" xfId="60" applyFont="1" applyBorder="1" applyAlignment="1">
      <alignment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20" xfId="60" applyFont="1" applyBorder="1" applyAlignment="1">
      <alignment vertical="center"/>
      <protection/>
    </xf>
    <xf numFmtId="0" fontId="1" fillId="0" borderId="23" xfId="60" applyFont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1" fillId="0" borderId="20" xfId="60" applyFont="1" applyBorder="1" applyAlignment="1">
      <alignment horizontal="left" vertical="center"/>
      <protection/>
    </xf>
    <xf numFmtId="0" fontId="1" fillId="0" borderId="13" xfId="60" applyFont="1" applyBorder="1" applyAlignment="1">
      <alignment horizontal="left" vertical="center"/>
      <protection/>
    </xf>
    <xf numFmtId="0" fontId="1" fillId="0" borderId="23" xfId="60" applyFont="1" applyBorder="1" applyAlignment="1">
      <alignment horizontal="left" vertical="center"/>
      <protection/>
    </xf>
    <xf numFmtId="0" fontId="1" fillId="0" borderId="14" xfId="60" applyFont="1" applyBorder="1" applyAlignment="1">
      <alignment horizontal="left" vertical="center"/>
      <protection/>
    </xf>
    <xf numFmtId="0" fontId="1" fillId="0" borderId="16" xfId="60" applyFont="1" applyBorder="1" applyAlignment="1">
      <alignment horizontal="left" vertical="center"/>
      <protection/>
    </xf>
    <xf numFmtId="0" fontId="1" fillId="0" borderId="17" xfId="60" applyFont="1" applyBorder="1" applyAlignment="1">
      <alignment horizontal="left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23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" xfId="57"/>
    <cellStyle name="Normal_gare wyalsadfenigagarini" xfId="58"/>
    <cellStyle name="Normal_gare wyalsadfenigagarini_SAN2008=IIkv" xfId="59"/>
    <cellStyle name="Normal_gare wyalsadfenigagarini_VENTILACIA" xfId="60"/>
    <cellStyle name="Normal_sida wyalsadeni_VENTILACI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view="pageBreakPreview" zoomScaleSheetLayoutView="100" zoomScalePageLayoutView="0" workbookViewId="0" topLeftCell="A10">
      <selection activeCell="J49" sqref="J49"/>
    </sheetView>
  </sheetViews>
  <sheetFormatPr defaultColWidth="9.140625" defaultRowHeight="12.75"/>
  <cols>
    <col min="1" max="1" width="4.421875" style="1" customWidth="1"/>
    <col min="2" max="2" width="7.140625" style="1" customWidth="1"/>
    <col min="3" max="3" width="10.421875" style="1" customWidth="1"/>
    <col min="4" max="4" width="10.8515625" style="1" customWidth="1"/>
    <col min="5" max="5" width="10.421875" style="1" customWidth="1"/>
    <col min="6" max="6" width="13.8515625" style="1" customWidth="1"/>
    <col min="7" max="7" width="10.00390625" style="1" customWidth="1"/>
    <col min="8" max="8" width="13.28125" style="1" customWidth="1"/>
    <col min="9" max="9" width="11.8515625" style="1" customWidth="1"/>
    <col min="10" max="10" width="9.140625" style="1" customWidth="1"/>
    <col min="11" max="11" width="7.7109375" style="1" customWidth="1"/>
    <col min="12" max="12" width="13.00390625" style="1" customWidth="1"/>
    <col min="13" max="13" width="6.7109375" style="1" customWidth="1"/>
    <col min="14" max="16384" width="9.140625" style="1" customWidth="1"/>
  </cols>
  <sheetData>
    <row r="1" spans="1:12" ht="33" customHeight="1">
      <c r="A1" s="42"/>
      <c r="B1" s="42"/>
      <c r="C1" s="42"/>
      <c r="D1" s="88" t="s">
        <v>3</v>
      </c>
      <c r="E1" s="89"/>
      <c r="F1" s="89"/>
      <c r="G1" s="90"/>
      <c r="H1" s="42"/>
      <c r="I1" s="42"/>
      <c r="J1" s="42"/>
      <c r="K1" s="42"/>
      <c r="L1" s="91"/>
    </row>
    <row r="2" spans="1:12" ht="87" customHeight="1">
      <c r="A2" s="67"/>
      <c r="B2" s="110"/>
      <c r="C2" s="241" t="s">
        <v>33</v>
      </c>
      <c r="D2" s="241"/>
      <c r="E2" s="241"/>
      <c r="F2" s="241"/>
      <c r="G2" s="241"/>
      <c r="H2" s="241"/>
      <c r="I2" s="241"/>
      <c r="J2" s="241"/>
      <c r="K2" s="241"/>
      <c r="L2" s="21"/>
    </row>
    <row r="3" spans="1:12" s="117" customFormat="1" ht="16.5">
      <c r="A3" s="27"/>
      <c r="B3" s="27"/>
      <c r="C3" s="27"/>
      <c r="D3" s="27"/>
      <c r="E3" s="39"/>
      <c r="F3" s="27"/>
      <c r="G3" s="27"/>
      <c r="H3" s="39"/>
      <c r="I3" s="27"/>
      <c r="J3" s="39"/>
      <c r="K3" s="27"/>
      <c r="L3" s="1"/>
    </row>
    <row r="4" spans="1:12" ht="21.75" customHeight="1">
      <c r="A4" s="27"/>
      <c r="B4" s="242" t="s">
        <v>24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1" ht="16.5">
      <c r="A5" s="243" t="s">
        <v>28</v>
      </c>
      <c r="B5" s="243"/>
      <c r="C5" s="243"/>
      <c r="D5" s="243"/>
      <c r="E5" s="39"/>
      <c r="F5" s="39"/>
      <c r="G5" s="39"/>
      <c r="H5" s="39"/>
      <c r="I5" s="39"/>
      <c r="J5" s="39"/>
      <c r="K5" s="39"/>
    </row>
    <row r="6" spans="1:12" ht="20.25" customHeight="1">
      <c r="A6" s="116"/>
      <c r="B6" s="116" t="s">
        <v>9</v>
      </c>
      <c r="C6" s="116"/>
      <c r="D6" s="116"/>
      <c r="E6" s="118"/>
      <c r="F6" s="116"/>
      <c r="G6" s="116"/>
      <c r="H6" s="118"/>
      <c r="I6" s="116"/>
      <c r="J6" s="118"/>
      <c r="K6" s="116"/>
      <c r="L6" s="117"/>
    </row>
    <row r="7" spans="1:12" ht="50.25" customHeight="1">
      <c r="A7" s="244" t="s">
        <v>29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 ht="32.25" customHeight="1">
      <c r="A8" s="246" t="s">
        <v>30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1" ht="18" customHeight="1">
      <c r="A9" s="27"/>
      <c r="B9" s="243" t="s">
        <v>21</v>
      </c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18.75" customHeight="1">
      <c r="A10" s="243" t="s">
        <v>22</v>
      </c>
      <c r="B10" s="243"/>
      <c r="C10" s="243"/>
      <c r="D10" s="243"/>
      <c r="E10" s="243"/>
      <c r="F10" s="243"/>
      <c r="G10" s="243"/>
      <c r="H10" s="243"/>
      <c r="I10" s="27"/>
      <c r="J10" s="39"/>
      <c r="K10" s="27"/>
    </row>
    <row r="11" spans="1:12" ht="16.5">
      <c r="A11" s="239"/>
      <c r="B11" s="249" t="s">
        <v>108</v>
      </c>
      <c r="C11" s="249"/>
      <c r="D11" s="249"/>
      <c r="E11" s="249"/>
      <c r="F11" s="249"/>
      <c r="G11" s="240">
        <f>xarjtaRricxva!M70/1000</f>
        <v>0</v>
      </c>
      <c r="H11" s="247" t="s">
        <v>109</v>
      </c>
      <c r="I11" s="247"/>
      <c r="J11" s="247"/>
      <c r="K11" s="111">
        <f>xarjtaRricxva!L8/1</f>
        <v>0</v>
      </c>
      <c r="L11" s="1" t="s">
        <v>110</v>
      </c>
    </row>
    <row r="12" spans="1:11" ht="21" customHeight="1">
      <c r="A12" s="247" t="s">
        <v>111</v>
      </c>
      <c r="B12" s="247"/>
      <c r="C12" s="247"/>
      <c r="D12" s="247"/>
      <c r="E12" s="247"/>
      <c r="F12" s="247"/>
      <c r="G12" s="111"/>
      <c r="H12" s="111"/>
      <c r="I12" s="111"/>
      <c r="J12" s="111"/>
      <c r="K12" s="111"/>
    </row>
    <row r="13" spans="1:11" ht="19.5" customHeight="1">
      <c r="A13" s="27"/>
      <c r="B13" s="27" t="s">
        <v>10</v>
      </c>
      <c r="C13" s="27"/>
      <c r="D13" s="27"/>
      <c r="E13" s="39"/>
      <c r="F13" s="27"/>
      <c r="G13" s="27"/>
      <c r="H13" s="39"/>
      <c r="I13" s="27"/>
      <c r="J13" s="39"/>
      <c r="K13" s="27"/>
    </row>
    <row r="14" spans="1:11" ht="19.5" customHeight="1">
      <c r="A14" s="27" t="s">
        <v>11</v>
      </c>
      <c r="B14" s="27"/>
      <c r="C14" s="27"/>
      <c r="D14" s="27"/>
      <c r="E14" s="39"/>
      <c r="F14" s="27"/>
      <c r="G14" s="27"/>
      <c r="H14" s="39"/>
      <c r="I14" s="27"/>
      <c r="J14" s="39"/>
      <c r="K14" s="27"/>
    </row>
    <row r="15" spans="1:11" ht="19.5" customHeight="1">
      <c r="A15" s="27" t="s">
        <v>12</v>
      </c>
      <c r="B15" s="27"/>
      <c r="C15" s="27"/>
      <c r="D15" s="27"/>
      <c r="E15" s="39"/>
      <c r="F15" s="27"/>
      <c r="G15" s="27"/>
      <c r="H15" s="39"/>
      <c r="I15" s="27"/>
      <c r="J15" s="39"/>
      <c r="K15" s="27"/>
    </row>
    <row r="16" spans="1:11" ht="19.5" customHeight="1">
      <c r="A16" s="27" t="s">
        <v>13</v>
      </c>
      <c r="B16" s="27"/>
      <c r="C16" s="27"/>
      <c r="D16" s="27"/>
      <c r="E16" s="39"/>
      <c r="F16" s="27"/>
      <c r="G16" s="27"/>
      <c r="H16" s="39"/>
      <c r="I16" s="27"/>
      <c r="J16" s="39"/>
      <c r="K16" s="27"/>
    </row>
    <row r="17" spans="1:11" ht="16.5">
      <c r="A17" s="27"/>
      <c r="B17" s="27"/>
      <c r="C17" s="27"/>
      <c r="D17" s="27"/>
      <c r="E17" s="39"/>
      <c r="F17" s="27"/>
      <c r="G17" s="27"/>
      <c r="H17" s="39"/>
      <c r="I17" s="27"/>
      <c r="J17" s="39"/>
      <c r="K17" s="27"/>
    </row>
    <row r="18" spans="1:11" ht="16.5">
      <c r="A18" s="27"/>
      <c r="B18" s="27"/>
      <c r="C18" s="27"/>
      <c r="D18" s="27"/>
      <c r="E18" s="39"/>
      <c r="F18" s="27"/>
      <c r="G18" s="27"/>
      <c r="H18" s="39"/>
      <c r="I18" s="27"/>
      <c r="J18" s="39"/>
      <c r="K18" s="27"/>
    </row>
    <row r="19" spans="1:11" ht="16.5">
      <c r="A19" s="27"/>
      <c r="B19" s="27"/>
      <c r="C19" s="242" t="s">
        <v>2</v>
      </c>
      <c r="D19" s="242"/>
      <c r="E19" s="242"/>
      <c r="F19" s="27"/>
      <c r="G19" s="27"/>
      <c r="H19" s="242" t="s">
        <v>112</v>
      </c>
      <c r="I19" s="242"/>
      <c r="J19" s="39"/>
      <c r="K19" s="27"/>
    </row>
    <row r="20" spans="1:11" ht="16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6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2" ht="16.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6.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6.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6.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6.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7.25">
      <c r="A27" s="27"/>
      <c r="B27" s="28"/>
      <c r="C27" s="28"/>
      <c r="D27" s="28"/>
      <c r="E27" s="245" t="s">
        <v>17</v>
      </c>
      <c r="F27" s="245"/>
      <c r="G27" s="245"/>
      <c r="H27" s="245"/>
      <c r="I27" s="245"/>
      <c r="J27" s="28"/>
      <c r="K27" s="28"/>
      <c r="L27" s="28"/>
    </row>
    <row r="28" spans="5:9" ht="17.25">
      <c r="E28" s="56"/>
      <c r="F28" s="250" t="s">
        <v>16</v>
      </c>
      <c r="G28" s="250"/>
      <c r="H28" s="250"/>
      <c r="I28" s="56"/>
    </row>
    <row r="30" spans="1:12" s="8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2" spans="5:9" ht="27.75" customHeight="1">
      <c r="E32" s="248" t="s">
        <v>27</v>
      </c>
      <c r="F32" s="248"/>
      <c r="G32" s="248"/>
      <c r="H32" s="248"/>
      <c r="I32" s="248"/>
    </row>
    <row r="33" spans="3:11" s="8" customFormat="1" ht="115.5" customHeight="1">
      <c r="C33" s="251" t="s">
        <v>33</v>
      </c>
      <c r="D33" s="251"/>
      <c r="E33" s="251"/>
      <c r="F33" s="251"/>
      <c r="G33" s="251"/>
      <c r="H33" s="251"/>
      <c r="I33" s="251"/>
      <c r="J33" s="251"/>
      <c r="K33" s="251"/>
    </row>
    <row r="34" spans="1:11" s="102" customFormat="1" ht="17.25">
      <c r="A34" s="94"/>
      <c r="B34" s="95"/>
      <c r="C34" s="81"/>
      <c r="D34" s="96"/>
      <c r="E34" s="96"/>
      <c r="F34" s="82"/>
      <c r="G34" s="97"/>
      <c r="H34" s="98"/>
      <c r="I34" s="99"/>
      <c r="J34" s="100"/>
      <c r="K34" s="101"/>
    </row>
    <row r="35" spans="1:20" s="76" customFormat="1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7"/>
      <c r="N35" s="77"/>
      <c r="O35" s="77"/>
      <c r="P35" s="77"/>
      <c r="Q35" s="77"/>
      <c r="R35" s="77"/>
      <c r="S35" s="77"/>
      <c r="T35" s="77"/>
    </row>
    <row r="36" spans="1:20" s="76" customFormat="1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7"/>
      <c r="N36" s="77"/>
      <c r="O36" s="77"/>
      <c r="P36" s="77"/>
      <c r="Q36" s="77"/>
      <c r="R36" s="77"/>
      <c r="S36" s="77"/>
      <c r="T36" s="77"/>
    </row>
    <row r="37" spans="9:11" ht="16.5">
      <c r="I37" s="30" t="s">
        <v>7</v>
      </c>
      <c r="J37" s="15">
        <f>xarjtaRricxva!L8</f>
        <v>0</v>
      </c>
      <c r="K37" s="1" t="s">
        <v>15</v>
      </c>
    </row>
    <row r="38" spans="9:10" ht="16.5">
      <c r="I38" s="30"/>
      <c r="J38" s="15"/>
    </row>
    <row r="41" spans="3:10" ht="16.5">
      <c r="C41" s="27"/>
      <c r="D41" s="84"/>
      <c r="E41" s="43"/>
      <c r="F41" s="39"/>
      <c r="G41" s="27"/>
      <c r="H41" s="27"/>
      <c r="I41" s="39"/>
      <c r="J41" s="27"/>
    </row>
    <row r="42" spans="3:10" ht="16.5">
      <c r="C42" s="33"/>
      <c r="D42" s="27"/>
      <c r="E42" s="27"/>
      <c r="F42" s="39"/>
      <c r="G42" s="27"/>
      <c r="H42" s="242"/>
      <c r="I42" s="242"/>
      <c r="J42" s="27"/>
    </row>
    <row r="43" spans="3:10" ht="16.5">
      <c r="C43" s="43"/>
      <c r="D43" s="75"/>
      <c r="E43" s="75"/>
      <c r="F43" s="39"/>
      <c r="G43" s="27"/>
      <c r="H43" s="27"/>
      <c r="I43" s="39"/>
      <c r="J43" s="27"/>
    </row>
    <row r="44" spans="3:10" ht="16.5">
      <c r="C44" s="85"/>
      <c r="D44" s="85"/>
      <c r="E44" s="85"/>
      <c r="F44" s="39"/>
      <c r="G44" s="27"/>
      <c r="H44" s="242"/>
      <c r="I44" s="242"/>
      <c r="J44" s="27"/>
    </row>
    <row r="48" spans="6:7" ht="17.25">
      <c r="F48" s="250"/>
      <c r="G48" s="250"/>
    </row>
    <row r="55" spans="1:13" ht="20.25">
      <c r="A55" s="50"/>
      <c r="B55" s="50"/>
      <c r="C55" s="50"/>
      <c r="D55" s="63"/>
      <c r="E55" s="64"/>
      <c r="F55" s="64"/>
      <c r="G55" s="64"/>
      <c r="H55" s="64"/>
      <c r="I55" s="62"/>
      <c r="J55" s="50"/>
      <c r="K55" s="50"/>
      <c r="L55" s="50"/>
      <c r="M55" s="50"/>
    </row>
    <row r="56" spans="1:13" s="8" customFormat="1" ht="20.25">
      <c r="A56" s="87"/>
      <c r="B56" s="87"/>
      <c r="C56" s="87"/>
      <c r="D56" s="87"/>
      <c r="E56" s="87"/>
      <c r="F56" s="248"/>
      <c r="G56" s="248"/>
      <c r="H56" s="248"/>
      <c r="I56" s="87"/>
      <c r="J56" s="87"/>
      <c r="K56" s="87"/>
      <c r="L56" s="87"/>
      <c r="M56" s="87"/>
    </row>
    <row r="62" spans="6:9" ht="27" customHeight="1">
      <c r="F62" s="248"/>
      <c r="G62" s="248"/>
      <c r="H62" s="248"/>
      <c r="I62" s="248"/>
    </row>
    <row r="63" spans="1:13" ht="121.5" customHeight="1">
      <c r="A63" s="86"/>
      <c r="B63" s="86"/>
      <c r="C63" s="251" t="s">
        <v>35</v>
      </c>
      <c r="D63" s="251"/>
      <c r="E63" s="251"/>
      <c r="F63" s="251"/>
      <c r="G63" s="251"/>
      <c r="H63" s="251"/>
      <c r="I63" s="251"/>
      <c r="J63" s="251"/>
      <c r="K63" s="251"/>
      <c r="L63" s="120"/>
      <c r="M63" s="86"/>
    </row>
    <row r="64" spans="1:11" s="102" customFormat="1" ht="17.25">
      <c r="A64" s="94"/>
      <c r="B64" s="95"/>
      <c r="C64" s="81"/>
      <c r="D64" s="96"/>
      <c r="E64" s="96"/>
      <c r="F64" s="82"/>
      <c r="G64" s="97"/>
      <c r="H64" s="98"/>
      <c r="I64" s="99"/>
      <c r="J64" s="100"/>
      <c r="K64" s="101"/>
    </row>
    <row r="65" spans="1:11" s="102" customFormat="1" ht="17.25">
      <c r="A65" s="94"/>
      <c r="B65" s="103"/>
      <c r="C65" s="104"/>
      <c r="D65" s="105"/>
      <c r="E65" s="54"/>
      <c r="F65" s="106"/>
      <c r="G65" s="107"/>
      <c r="H65" s="108"/>
      <c r="I65" s="108"/>
      <c r="J65" s="109"/>
      <c r="K65" s="101"/>
    </row>
    <row r="66" spans="1:11" s="102" customFormat="1" ht="17.25">
      <c r="A66" s="94"/>
      <c r="B66" s="103"/>
      <c r="C66" s="104"/>
      <c r="D66" s="105"/>
      <c r="E66" s="54"/>
      <c r="F66" s="106"/>
      <c r="G66" s="107"/>
      <c r="H66" s="108"/>
      <c r="I66" s="108"/>
      <c r="J66" s="109"/>
      <c r="K66" s="101"/>
    </row>
    <row r="67" spans="1:11" s="102" customFormat="1" ht="17.25">
      <c r="A67" s="94"/>
      <c r="B67" s="103"/>
      <c r="C67" s="104"/>
      <c r="D67" s="105"/>
      <c r="E67" s="54"/>
      <c r="F67" s="106"/>
      <c r="G67" s="107"/>
      <c r="H67" s="108"/>
      <c r="I67" s="108"/>
      <c r="J67" s="109"/>
      <c r="K67" s="101"/>
    </row>
    <row r="68" spans="1:11" s="102" customFormat="1" ht="17.25">
      <c r="A68" s="94"/>
      <c r="B68" s="103"/>
      <c r="C68" s="104"/>
      <c r="D68" s="105"/>
      <c r="E68" s="54"/>
      <c r="F68" s="106"/>
      <c r="G68" s="107"/>
      <c r="H68" s="108"/>
      <c r="I68" s="108"/>
      <c r="J68" s="109"/>
      <c r="K68" s="101"/>
    </row>
    <row r="72" spans="1:13" ht="20.25">
      <c r="A72" s="50"/>
      <c r="B72" s="50"/>
      <c r="C72" s="50"/>
      <c r="D72" s="50" t="s">
        <v>8</v>
      </c>
      <c r="E72" s="248" t="s">
        <v>25</v>
      </c>
      <c r="F72" s="248"/>
      <c r="G72" s="248"/>
      <c r="H72" s="248"/>
      <c r="I72" s="50"/>
      <c r="J72" s="50"/>
      <c r="K72" s="50"/>
      <c r="L72" s="50"/>
      <c r="M72" s="50"/>
    </row>
    <row r="73" spans="1:13" ht="20.25">
      <c r="A73" s="50"/>
      <c r="B73" s="50"/>
      <c r="C73" s="50"/>
      <c r="D73" s="50"/>
      <c r="E73" s="115"/>
      <c r="F73" s="115"/>
      <c r="G73" s="115"/>
      <c r="H73" s="115"/>
      <c r="I73" s="50"/>
      <c r="J73" s="50"/>
      <c r="K73" s="50"/>
      <c r="L73" s="50"/>
      <c r="M73" s="50"/>
    </row>
    <row r="74" spans="1:13" ht="20.25">
      <c r="A74" s="50"/>
      <c r="B74" s="50"/>
      <c r="C74" s="50"/>
      <c r="D74" s="50"/>
      <c r="E74" s="115"/>
      <c r="F74" s="115"/>
      <c r="G74" s="115"/>
      <c r="H74" s="115"/>
      <c r="I74" s="50"/>
      <c r="J74" s="50"/>
      <c r="K74" s="50"/>
      <c r="L74" s="50"/>
      <c r="M74" s="50"/>
    </row>
    <row r="141" spans="5:7" ht="20.25">
      <c r="E141" s="57"/>
      <c r="F141" s="57"/>
      <c r="G141" s="57"/>
    </row>
    <row r="142" spans="5:7" ht="20.25">
      <c r="E142" s="57"/>
      <c r="F142" s="57"/>
      <c r="G142" s="57"/>
    </row>
    <row r="143" spans="4:10" ht="20.25">
      <c r="D143" s="49"/>
      <c r="E143" s="63"/>
      <c r="F143" s="64"/>
      <c r="G143" s="64"/>
      <c r="H143" s="64"/>
      <c r="I143" s="64"/>
      <c r="J143" s="44"/>
    </row>
    <row r="144" spans="5:9" ht="20.25">
      <c r="E144" s="50"/>
      <c r="F144" s="63"/>
      <c r="G144" s="87"/>
      <c r="H144" s="65"/>
      <c r="I144" s="50"/>
    </row>
    <row r="147" spans="4:9" ht="20.25">
      <c r="D147" s="49"/>
      <c r="E147" s="49"/>
      <c r="F147" s="49"/>
      <c r="G147" s="49"/>
      <c r="H147" s="49"/>
      <c r="I147" s="50"/>
    </row>
    <row r="150" spans="1:12" s="56" customFormat="1" ht="21">
      <c r="A150" s="1"/>
      <c r="B150" s="51"/>
      <c r="C150" s="51"/>
      <c r="D150" s="51"/>
      <c r="E150" s="51"/>
      <c r="F150" s="51"/>
      <c r="G150" s="51"/>
      <c r="H150" s="51"/>
      <c r="I150" s="52"/>
      <c r="J150" s="8"/>
      <c r="K150" s="1"/>
      <c r="L150" s="1"/>
    </row>
    <row r="151" spans="1:12" s="50" customFormat="1" ht="2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20.25">
      <c r="B152" s="53"/>
      <c r="C152" s="53"/>
      <c r="D152" s="53"/>
      <c r="E152" s="53"/>
      <c r="F152" s="53"/>
      <c r="G152" s="53"/>
      <c r="H152" s="53"/>
      <c r="I152" s="53"/>
      <c r="J152" s="54"/>
      <c r="K152" s="55"/>
      <c r="L152" s="56"/>
    </row>
    <row r="153" spans="1:12" ht="17.25">
      <c r="A153" s="14"/>
      <c r="B153" s="79"/>
      <c r="C153" s="78"/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1:8" ht="17.25">
      <c r="A154" s="3"/>
      <c r="B154" s="58"/>
      <c r="C154" s="56"/>
      <c r="D154" s="56"/>
      <c r="E154" s="56"/>
      <c r="F154" s="80"/>
      <c r="G154" s="80"/>
      <c r="H154" s="80"/>
    </row>
    <row r="155" spans="2:11" ht="16.5">
      <c r="B155" s="45"/>
      <c r="C155" s="46"/>
      <c r="D155" s="16"/>
      <c r="E155" s="47"/>
      <c r="F155" s="48"/>
      <c r="G155" s="16"/>
      <c r="H155" s="47"/>
      <c r="I155" s="47"/>
      <c r="J155" s="47"/>
      <c r="K155" s="43"/>
    </row>
    <row r="161" spans="1:20" s="76" customFormat="1" ht="17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7"/>
      <c r="N161" s="77"/>
      <c r="O161" s="77"/>
      <c r="P161" s="77"/>
      <c r="Q161" s="77"/>
      <c r="R161" s="77"/>
      <c r="S161" s="77"/>
      <c r="T161" s="77"/>
    </row>
    <row r="162" spans="1:20" s="76" customFormat="1" ht="17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7"/>
      <c r="N162" s="77"/>
      <c r="O162" s="77"/>
      <c r="P162" s="77"/>
      <c r="Q162" s="77"/>
      <c r="R162" s="77"/>
      <c r="S162" s="77"/>
      <c r="T162" s="77"/>
    </row>
    <row r="179" spans="5:8" ht="20.25">
      <c r="E179" s="57"/>
      <c r="F179" s="57"/>
      <c r="G179" s="57"/>
      <c r="H179" s="57"/>
    </row>
    <row r="180" spans="5:8" ht="20.25">
      <c r="E180" s="57"/>
      <c r="F180" s="57"/>
      <c r="G180" s="57"/>
      <c r="H180" s="57"/>
    </row>
    <row r="181" spans="5:8" ht="20.25">
      <c r="E181" s="57"/>
      <c r="F181" s="57"/>
      <c r="G181" s="57"/>
      <c r="H181" s="57"/>
    </row>
    <row r="183" spans="5:8" ht="20.25">
      <c r="E183" s="57"/>
      <c r="F183" s="57"/>
      <c r="G183" s="57"/>
      <c r="H183" s="57"/>
    </row>
    <row r="193" spans="4:9" s="50" customFormat="1" ht="20.25">
      <c r="D193" s="63"/>
      <c r="E193" s="63"/>
      <c r="F193" s="63"/>
      <c r="G193" s="64"/>
      <c r="H193" s="64"/>
      <c r="I193" s="62"/>
    </row>
    <row r="194" spans="5:7" s="50" customFormat="1" ht="20.25">
      <c r="E194" s="62"/>
      <c r="F194" s="63"/>
      <c r="G194" s="65"/>
    </row>
    <row r="197" spans="4:9" ht="20.25">
      <c r="D197" s="49"/>
      <c r="E197" s="49"/>
      <c r="F197" s="49"/>
      <c r="G197" s="49"/>
      <c r="H197" s="49"/>
      <c r="I197" s="50"/>
    </row>
    <row r="200" spans="2:10" ht="21">
      <c r="B200" s="51"/>
      <c r="C200" s="51"/>
      <c r="D200" s="51"/>
      <c r="E200" s="51"/>
      <c r="F200" s="51"/>
      <c r="G200" s="51"/>
      <c r="H200" s="51"/>
      <c r="I200" s="52"/>
      <c r="J200" s="8"/>
    </row>
    <row r="202" spans="2:12" ht="20.25">
      <c r="B202" s="53"/>
      <c r="C202" s="53"/>
      <c r="D202" s="53"/>
      <c r="E202" s="53"/>
      <c r="F202" s="53"/>
      <c r="G202" s="53"/>
      <c r="H202" s="53"/>
      <c r="I202" s="53"/>
      <c r="J202" s="54"/>
      <c r="K202" s="55"/>
      <c r="L202" s="56"/>
    </row>
    <row r="203" spans="1:11" ht="16.5">
      <c r="A203" s="5"/>
      <c r="B203" s="6"/>
      <c r="C203" s="66"/>
      <c r="D203" s="59"/>
      <c r="E203" s="18"/>
      <c r="F203" s="59"/>
      <c r="G203" s="7"/>
      <c r="H203" s="23"/>
      <c r="I203" s="61"/>
      <c r="J203" s="60"/>
      <c r="K203" s="9"/>
    </row>
    <row r="204" spans="1:11" ht="16.5">
      <c r="A204" s="5"/>
      <c r="B204" s="22"/>
      <c r="C204" s="3"/>
      <c r="D204" s="23"/>
      <c r="E204" s="24"/>
      <c r="F204" s="23"/>
      <c r="G204" s="25"/>
      <c r="H204" s="11"/>
      <c r="I204" s="12"/>
      <c r="J204" s="13"/>
      <c r="K204" s="9"/>
    </row>
    <row r="205" spans="2:11" ht="16.5">
      <c r="B205" s="45"/>
      <c r="C205" s="46"/>
      <c r="D205" s="16"/>
      <c r="E205" s="47"/>
      <c r="F205" s="48"/>
      <c r="G205" s="16"/>
      <c r="H205" s="47"/>
      <c r="I205" s="47"/>
      <c r="J205" s="47"/>
      <c r="K205" s="43"/>
    </row>
    <row r="222" spans="5:8" ht="20.25">
      <c r="E222" s="57"/>
      <c r="F222" s="57"/>
      <c r="G222" s="57"/>
      <c r="H222" s="57"/>
    </row>
    <row r="223" spans="4:9" ht="16.5">
      <c r="D223" s="4"/>
      <c r="E223" s="4"/>
      <c r="F223" s="58"/>
      <c r="G223" s="58"/>
      <c r="H223" s="58"/>
      <c r="I223" s="44"/>
    </row>
    <row r="224" spans="5:9" ht="16.5">
      <c r="E224" s="8"/>
      <c r="F224" s="8"/>
      <c r="G224" s="68"/>
      <c r="H224" s="8"/>
      <c r="I224" s="8"/>
    </row>
    <row r="230" spans="3:10" ht="16.5">
      <c r="C230" s="69"/>
      <c r="D230" s="69"/>
      <c r="E230" s="69"/>
      <c r="F230" s="69"/>
      <c r="G230" s="69"/>
      <c r="H230" s="69"/>
      <c r="I230" s="69"/>
      <c r="J230" s="70"/>
    </row>
    <row r="231" spans="1:12" ht="16.5">
      <c r="A231" s="5"/>
      <c r="B231" s="67"/>
      <c r="C231" s="3"/>
      <c r="D231" s="10"/>
      <c r="E231" s="10"/>
      <c r="F231" s="10"/>
      <c r="G231" s="17"/>
      <c r="H231" s="10"/>
      <c r="I231" s="13"/>
      <c r="J231" s="13"/>
      <c r="K231" s="9"/>
      <c r="L231" s="4"/>
    </row>
    <row r="232" spans="1:11" ht="16.5">
      <c r="A232" s="5"/>
      <c r="B232" s="67"/>
      <c r="C232" s="3"/>
      <c r="D232" s="23"/>
      <c r="E232" s="24"/>
      <c r="F232" s="23"/>
      <c r="G232" s="25"/>
      <c r="H232" s="11"/>
      <c r="I232" s="12"/>
      <c r="J232" s="13"/>
      <c r="K232" s="9"/>
    </row>
    <row r="233" spans="1:12" ht="16.5">
      <c r="A233" s="27"/>
      <c r="B233" s="71"/>
      <c r="C233" s="72"/>
      <c r="D233" s="11"/>
      <c r="E233" s="73"/>
      <c r="F233" s="74"/>
      <c r="G233" s="11"/>
      <c r="H233" s="73"/>
      <c r="I233" s="73"/>
      <c r="J233" s="73"/>
      <c r="K233" s="75"/>
      <c r="L233" s="19"/>
    </row>
    <row r="234" spans="3:12" ht="16.5">
      <c r="C234" s="34"/>
      <c r="D234" s="35"/>
      <c r="E234" s="36"/>
      <c r="F234" s="37"/>
      <c r="G234" s="38"/>
      <c r="H234" s="36"/>
      <c r="I234" s="37"/>
      <c r="J234" s="37"/>
      <c r="K234" s="37"/>
      <c r="L234" s="19"/>
    </row>
    <row r="237" spans="9:10" ht="16.5">
      <c r="I237" s="30"/>
      <c r="J237" s="15"/>
    </row>
    <row r="238" spans="9:10" ht="16.5">
      <c r="I238" s="30"/>
      <c r="J238" s="2"/>
    </row>
    <row r="242" spans="3:10" ht="16.5">
      <c r="C242" s="33"/>
      <c r="D242" s="41"/>
      <c r="E242" s="41"/>
      <c r="F242" s="39"/>
      <c r="G242" s="27"/>
      <c r="H242" s="27"/>
      <c r="I242" s="39"/>
      <c r="J242" s="27"/>
    </row>
    <row r="243" spans="3:10" ht="16.5">
      <c r="C243" s="33"/>
      <c r="D243" s="41"/>
      <c r="E243" s="41"/>
      <c r="F243" s="39"/>
      <c r="G243" s="27"/>
      <c r="H243" s="27"/>
      <c r="I243" s="39"/>
      <c r="J243" s="27"/>
    </row>
    <row r="244" spans="3:10" ht="16.5">
      <c r="C244" s="33"/>
      <c r="D244" s="27"/>
      <c r="E244" s="27"/>
      <c r="F244" s="39"/>
      <c r="G244" s="27"/>
      <c r="H244" s="27"/>
      <c r="I244" s="39"/>
      <c r="J244" s="27"/>
    </row>
    <row r="245" spans="3:10" ht="16.5">
      <c r="C245" s="33"/>
      <c r="D245" s="27"/>
      <c r="E245" s="27"/>
      <c r="F245" s="39"/>
      <c r="G245" s="27"/>
      <c r="H245" s="27"/>
      <c r="I245" s="39"/>
      <c r="J245" s="27"/>
    </row>
    <row r="246" spans="3:10" ht="16.5">
      <c r="C246" s="27"/>
      <c r="D246" s="27"/>
      <c r="E246" s="27"/>
      <c r="F246" s="39"/>
      <c r="G246" s="27"/>
      <c r="H246" s="27"/>
      <c r="I246" s="39"/>
      <c r="J246" s="27"/>
    </row>
    <row r="247" spans="3:10" ht="16.5">
      <c r="C247" s="27"/>
      <c r="D247" s="27"/>
      <c r="E247" s="39"/>
      <c r="F247" s="27"/>
      <c r="G247" s="27"/>
      <c r="H247" s="39"/>
      <c r="I247" s="27"/>
      <c r="J247" s="39"/>
    </row>
    <row r="248" spans="3:10" ht="16.5">
      <c r="C248" s="33"/>
      <c r="D248" s="33"/>
      <c r="E248" s="33"/>
      <c r="F248" s="39"/>
      <c r="G248" s="27"/>
      <c r="H248" s="27"/>
      <c r="I248" s="39"/>
      <c r="J248" s="39"/>
    </row>
    <row r="252" spans="5:8" ht="16.5">
      <c r="E252" s="31"/>
      <c r="F252" s="31"/>
      <c r="G252" s="31"/>
      <c r="H252" s="31"/>
    </row>
    <row r="254" spans="4:9" ht="20.25">
      <c r="D254" s="49"/>
      <c r="E254" s="40"/>
      <c r="F254" s="40"/>
      <c r="G254" s="40"/>
      <c r="H254" s="40"/>
      <c r="I254" s="50"/>
    </row>
  </sheetData>
  <sheetProtection/>
  <mergeCells count="23">
    <mergeCell ref="E72:H72"/>
    <mergeCell ref="F56:H56"/>
    <mergeCell ref="F48:G48"/>
    <mergeCell ref="F28:H28"/>
    <mergeCell ref="C33:K33"/>
    <mergeCell ref="C63:K63"/>
    <mergeCell ref="F62:I62"/>
    <mergeCell ref="H44:I44"/>
    <mergeCell ref="A10:H10"/>
    <mergeCell ref="A12:F12"/>
    <mergeCell ref="C19:E19"/>
    <mergeCell ref="H19:I19"/>
    <mergeCell ref="E32:I32"/>
    <mergeCell ref="B11:F11"/>
    <mergeCell ref="H11:J11"/>
    <mergeCell ref="H42:I42"/>
    <mergeCell ref="C2:K2"/>
    <mergeCell ref="B4:L4"/>
    <mergeCell ref="A5:D5"/>
    <mergeCell ref="A7:L7"/>
    <mergeCell ref="B9:K9"/>
    <mergeCell ref="E27:I27"/>
    <mergeCell ref="A8:L8"/>
  </mergeCells>
  <printOptions/>
  <pageMargins left="0.95" right="0.73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SheetLayoutView="100" zoomScalePageLayoutView="0" workbookViewId="0" topLeftCell="A61">
      <selection activeCell="F68" sqref="F68"/>
    </sheetView>
  </sheetViews>
  <sheetFormatPr defaultColWidth="9.140625" defaultRowHeight="12.75"/>
  <cols>
    <col min="1" max="1" width="5.8515625" style="1" customWidth="1"/>
    <col min="2" max="2" width="13.57421875" style="1" customWidth="1"/>
    <col min="3" max="3" width="37.28125" style="1" customWidth="1"/>
    <col min="4" max="4" width="7.57421875" style="1" customWidth="1"/>
    <col min="5" max="5" width="9.8515625" style="1" customWidth="1"/>
    <col min="6" max="6" width="9.421875" style="1" customWidth="1"/>
    <col min="7" max="7" width="8.28125" style="1" customWidth="1"/>
    <col min="8" max="8" width="10.28125" style="1" customWidth="1"/>
    <col min="9" max="9" width="9.28125" style="1" customWidth="1"/>
    <col min="10" max="10" width="10.57421875" style="1" customWidth="1"/>
    <col min="11" max="11" width="10.8515625" style="1" customWidth="1"/>
    <col min="12" max="12" width="9.57421875" style="1" customWidth="1"/>
    <col min="13" max="13" width="14.57421875" style="1" customWidth="1"/>
    <col min="14" max="16384" width="9.140625" style="1" customWidth="1"/>
  </cols>
  <sheetData>
    <row r="1" spans="1:13" ht="16.5">
      <c r="A1" s="121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50.25" customHeight="1">
      <c r="A2" s="260" t="s">
        <v>33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23"/>
    </row>
    <row r="3" spans="1:13" ht="16.5">
      <c r="A3" s="124"/>
      <c r="B3" s="125"/>
      <c r="C3" s="126" t="s">
        <v>39</v>
      </c>
      <c r="D3" s="124"/>
      <c r="E3" s="124"/>
      <c r="F3" s="124"/>
      <c r="G3" s="124"/>
      <c r="H3" s="124"/>
      <c r="I3" s="123"/>
      <c r="J3" s="123"/>
      <c r="K3" s="123"/>
      <c r="L3" s="123"/>
      <c r="M3" s="123"/>
    </row>
    <row r="4" spans="1:13" ht="18.75" customHeight="1">
      <c r="A4" s="124"/>
      <c r="B4" s="125"/>
      <c r="C4" s="126" t="s">
        <v>40</v>
      </c>
      <c r="D4" s="124"/>
      <c r="E4" s="124"/>
      <c r="F4" s="124"/>
      <c r="G4" s="124"/>
      <c r="H4" s="124"/>
      <c r="I4" s="123"/>
      <c r="J4" s="123"/>
      <c r="K4" s="123"/>
      <c r="L4" s="123"/>
      <c r="M4" s="123"/>
    </row>
    <row r="5" spans="1:13" ht="18.75" customHeight="1">
      <c r="A5" s="124"/>
      <c r="B5" s="125"/>
      <c r="C5" s="126"/>
      <c r="D5" s="124"/>
      <c r="E5" s="124"/>
      <c r="F5" s="124"/>
      <c r="G5" s="124"/>
      <c r="H5" s="124"/>
      <c r="I5" s="123"/>
      <c r="J5" s="123"/>
      <c r="K5" s="123"/>
      <c r="L5" s="123"/>
      <c r="M5" s="123"/>
    </row>
    <row r="6" spans="1:13" ht="16.5">
      <c r="A6" s="124"/>
      <c r="B6" s="125"/>
      <c r="C6" s="126" t="s">
        <v>41</v>
      </c>
      <c r="D6" s="124"/>
      <c r="E6" s="124"/>
      <c r="F6" s="124"/>
      <c r="G6" s="124"/>
      <c r="H6" s="124"/>
      <c r="I6" s="123"/>
      <c r="J6" s="123"/>
      <c r="K6" s="123"/>
      <c r="L6" s="123"/>
      <c r="M6" s="123"/>
    </row>
    <row r="7" spans="1:13" ht="16.5">
      <c r="A7" s="124"/>
      <c r="B7" s="125"/>
      <c r="C7" s="125"/>
      <c r="D7" s="124"/>
      <c r="E7" s="124"/>
      <c r="F7" s="124"/>
      <c r="G7" s="124"/>
      <c r="H7" s="124"/>
      <c r="I7" s="123"/>
      <c r="J7" s="123"/>
      <c r="K7" s="123"/>
      <c r="L7" s="123"/>
      <c r="M7" s="123"/>
    </row>
    <row r="8" spans="1:13" ht="16.5">
      <c r="A8" s="127" t="s">
        <v>42</v>
      </c>
      <c r="B8" s="128"/>
      <c r="C8" s="128"/>
      <c r="D8" s="129"/>
      <c r="E8" s="129"/>
      <c r="F8" s="129"/>
      <c r="G8" s="129"/>
      <c r="H8" s="130"/>
      <c r="I8" s="130"/>
      <c r="J8" s="130"/>
      <c r="K8" s="131" t="s">
        <v>43</v>
      </c>
      <c r="L8" s="132">
        <f>M72/1000</f>
        <v>0</v>
      </c>
      <c r="M8" s="133" t="s">
        <v>15</v>
      </c>
    </row>
    <row r="9" spans="1:13" ht="16.5">
      <c r="A9" s="134" t="s">
        <v>44</v>
      </c>
      <c r="B9" s="128"/>
      <c r="C9" s="128"/>
      <c r="D9" s="129"/>
      <c r="E9" s="135"/>
      <c r="F9" s="135"/>
      <c r="G9" s="135"/>
      <c r="H9" s="129"/>
      <c r="I9" s="130"/>
      <c r="J9" s="130"/>
      <c r="K9" s="131" t="s">
        <v>45</v>
      </c>
      <c r="L9" s="132">
        <f>M74/1000</f>
        <v>0</v>
      </c>
      <c r="M9" s="133" t="s">
        <v>15</v>
      </c>
    </row>
    <row r="10" spans="1:13" ht="16.5">
      <c r="A10" s="123"/>
      <c r="B10" s="136"/>
      <c r="C10" s="136"/>
      <c r="D10" s="137"/>
      <c r="E10" s="137"/>
      <c r="F10" s="137"/>
      <c r="G10" s="137"/>
      <c r="H10" s="123"/>
      <c r="I10" s="123"/>
      <c r="J10" s="123"/>
      <c r="K10" s="123"/>
      <c r="L10" s="138"/>
      <c r="M10" s="133"/>
    </row>
    <row r="11" spans="1:13" ht="16.5">
      <c r="A11" s="139"/>
      <c r="B11" s="140"/>
      <c r="C11" s="141"/>
      <c r="D11" s="264" t="s">
        <v>46</v>
      </c>
      <c r="E11" s="265"/>
      <c r="F11" s="266"/>
      <c r="G11" s="267" t="s">
        <v>47</v>
      </c>
      <c r="H11" s="268"/>
      <c r="I11" s="256" t="s">
        <v>48</v>
      </c>
      <c r="J11" s="257"/>
      <c r="K11" s="254" t="s">
        <v>49</v>
      </c>
      <c r="L11" s="255"/>
      <c r="M11" s="252" t="s">
        <v>1</v>
      </c>
    </row>
    <row r="12" spans="1:13" ht="16.5">
      <c r="A12" s="145"/>
      <c r="B12" s="146"/>
      <c r="C12" s="128" t="s">
        <v>50</v>
      </c>
      <c r="D12" s="261" t="s">
        <v>51</v>
      </c>
      <c r="E12" s="262"/>
      <c r="F12" s="263"/>
      <c r="G12" s="269"/>
      <c r="H12" s="270"/>
      <c r="I12" s="258"/>
      <c r="J12" s="259"/>
      <c r="K12" s="261" t="s">
        <v>52</v>
      </c>
      <c r="L12" s="263"/>
      <c r="M12" s="271"/>
    </row>
    <row r="13" spans="1:13" ht="16.5">
      <c r="A13" s="150" t="s">
        <v>0</v>
      </c>
      <c r="B13" s="146" t="s">
        <v>53</v>
      </c>
      <c r="C13" s="125" t="s">
        <v>54</v>
      </c>
      <c r="D13" s="252" t="s">
        <v>4</v>
      </c>
      <c r="E13" s="272" t="s">
        <v>55</v>
      </c>
      <c r="F13" s="252" t="s">
        <v>56</v>
      </c>
      <c r="G13" s="149" t="s">
        <v>5</v>
      </c>
      <c r="H13" s="252" t="s">
        <v>56</v>
      </c>
      <c r="I13" s="149" t="s">
        <v>5</v>
      </c>
      <c r="J13" s="252" t="s">
        <v>56</v>
      </c>
      <c r="K13" s="149" t="s">
        <v>5</v>
      </c>
      <c r="L13" s="252" t="s">
        <v>56</v>
      </c>
      <c r="M13" s="271"/>
    </row>
    <row r="14" spans="1:13" ht="16.5">
      <c r="A14" s="148"/>
      <c r="B14" s="151"/>
      <c r="C14" s="152"/>
      <c r="D14" s="253"/>
      <c r="E14" s="273"/>
      <c r="F14" s="253"/>
      <c r="G14" s="147" t="s">
        <v>6</v>
      </c>
      <c r="H14" s="253"/>
      <c r="I14" s="147" t="s">
        <v>6</v>
      </c>
      <c r="J14" s="253"/>
      <c r="K14" s="147" t="s">
        <v>6</v>
      </c>
      <c r="L14" s="253"/>
      <c r="M14" s="253"/>
    </row>
    <row r="15" spans="1:13" ht="16.5">
      <c r="A15" s="142" t="s">
        <v>57</v>
      </c>
      <c r="B15" s="140" t="s">
        <v>58</v>
      </c>
      <c r="C15" s="141" t="s">
        <v>59</v>
      </c>
      <c r="D15" s="142" t="s">
        <v>60</v>
      </c>
      <c r="E15" s="144" t="s">
        <v>61</v>
      </c>
      <c r="F15" s="143" t="s">
        <v>62</v>
      </c>
      <c r="G15" s="153" t="s">
        <v>63</v>
      </c>
      <c r="H15" s="142" t="s">
        <v>64</v>
      </c>
      <c r="I15" s="144" t="s">
        <v>65</v>
      </c>
      <c r="J15" s="153" t="s">
        <v>66</v>
      </c>
      <c r="K15" s="144" t="s">
        <v>67</v>
      </c>
      <c r="L15" s="142" t="s">
        <v>68</v>
      </c>
      <c r="M15" s="144" t="s">
        <v>69</v>
      </c>
    </row>
    <row r="16" spans="1:13" ht="17.25">
      <c r="A16" s="154"/>
      <c r="B16" s="155"/>
      <c r="C16" s="112" t="s">
        <v>18</v>
      </c>
      <c r="D16" s="156"/>
      <c r="E16" s="156"/>
      <c r="F16" s="154"/>
      <c r="G16" s="154"/>
      <c r="H16" s="154"/>
      <c r="I16" s="154"/>
      <c r="J16" s="154"/>
      <c r="K16" s="154"/>
      <c r="L16" s="154"/>
      <c r="M16" s="154"/>
    </row>
    <row r="17" spans="1:13" ht="33">
      <c r="A17" s="20">
        <v>1</v>
      </c>
      <c r="B17" s="157" t="s">
        <v>75</v>
      </c>
      <c r="C17" s="119" t="s">
        <v>31</v>
      </c>
      <c r="D17" s="20" t="s">
        <v>70</v>
      </c>
      <c r="E17" s="158"/>
      <c r="F17" s="158">
        <v>104</v>
      </c>
      <c r="G17" s="158"/>
      <c r="H17" s="158"/>
      <c r="I17" s="158"/>
      <c r="J17" s="158"/>
      <c r="K17" s="158"/>
      <c r="L17" s="158"/>
      <c r="M17" s="158"/>
    </row>
    <row r="18" spans="1:13" ht="21" customHeight="1">
      <c r="A18" s="26"/>
      <c r="B18" s="32"/>
      <c r="C18" s="159" t="s">
        <v>71</v>
      </c>
      <c r="D18" s="83" t="s">
        <v>72</v>
      </c>
      <c r="E18" s="160">
        <v>0.082</v>
      </c>
      <c r="F18" s="161">
        <f>F17*E18</f>
        <v>8.528</v>
      </c>
      <c r="G18" s="161"/>
      <c r="H18" s="161"/>
      <c r="I18" s="161"/>
      <c r="J18" s="161"/>
      <c r="K18" s="161"/>
      <c r="L18" s="161"/>
      <c r="M18" s="161"/>
    </row>
    <row r="19" spans="1:13" ht="21" customHeight="1" thickBot="1">
      <c r="A19" s="162"/>
      <c r="B19" s="163"/>
      <c r="C19" s="164" t="s">
        <v>73</v>
      </c>
      <c r="D19" s="165" t="s">
        <v>74</v>
      </c>
      <c r="E19" s="166">
        <v>0.005</v>
      </c>
      <c r="F19" s="167">
        <f>F17*E19</f>
        <v>0.52</v>
      </c>
      <c r="G19" s="167"/>
      <c r="H19" s="167"/>
      <c r="I19" s="167"/>
      <c r="J19" s="167"/>
      <c r="K19" s="167"/>
      <c r="L19" s="167"/>
      <c r="M19" s="167"/>
    </row>
    <row r="20" spans="1:13" ht="34.5">
      <c r="A20" s="92"/>
      <c r="B20" s="176"/>
      <c r="C20" s="113" t="s">
        <v>26</v>
      </c>
      <c r="D20" s="20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1:13" ht="49.5">
      <c r="A21" s="26">
        <v>1</v>
      </c>
      <c r="B21" s="157" t="s">
        <v>79</v>
      </c>
      <c r="C21" s="114" t="s">
        <v>32</v>
      </c>
      <c r="D21" s="26" t="s">
        <v>76</v>
      </c>
      <c r="E21" s="160"/>
      <c r="F21" s="161">
        <v>0.07</v>
      </c>
      <c r="G21" s="161"/>
      <c r="H21" s="161"/>
      <c r="I21" s="161"/>
      <c r="J21" s="161"/>
      <c r="K21" s="161"/>
      <c r="L21" s="161"/>
      <c r="M21" s="161"/>
    </row>
    <row r="22" spans="1:13" ht="21.75" customHeight="1">
      <c r="A22" s="26"/>
      <c r="B22" s="32"/>
      <c r="C22" s="174" t="s">
        <v>77</v>
      </c>
      <c r="D22" s="83" t="s">
        <v>72</v>
      </c>
      <c r="E22" s="181">
        <v>12.9</v>
      </c>
      <c r="F22" s="161">
        <f>F21*E22</f>
        <v>0.9030000000000001</v>
      </c>
      <c r="G22" s="161"/>
      <c r="H22" s="161"/>
      <c r="I22" s="161"/>
      <c r="J22" s="161"/>
      <c r="K22" s="161"/>
      <c r="L22" s="161"/>
      <c r="M22" s="161"/>
    </row>
    <row r="23" spans="1:13" ht="21.75" customHeight="1">
      <c r="A23" s="168"/>
      <c r="B23" s="157"/>
      <c r="C23" s="159" t="s">
        <v>73</v>
      </c>
      <c r="D23" s="20" t="s">
        <v>74</v>
      </c>
      <c r="E23" s="181">
        <v>0.63</v>
      </c>
      <c r="F23" s="158">
        <f>F21*E23</f>
        <v>0.04410000000000001</v>
      </c>
      <c r="G23" s="158"/>
      <c r="H23" s="158"/>
      <c r="I23" s="158"/>
      <c r="J23" s="158"/>
      <c r="K23" s="161"/>
      <c r="L23" s="175"/>
      <c r="M23" s="158"/>
    </row>
    <row r="24" spans="1:13" ht="21.75" customHeight="1">
      <c r="A24" s="168"/>
      <c r="B24" s="157"/>
      <c r="C24" s="159" t="s">
        <v>80</v>
      </c>
      <c r="D24" s="83" t="s">
        <v>76</v>
      </c>
      <c r="E24" s="181">
        <v>0.24</v>
      </c>
      <c r="F24" s="216">
        <f>F21*E24</f>
        <v>0.016800000000000002</v>
      </c>
      <c r="G24" s="216"/>
      <c r="H24" s="216"/>
      <c r="I24" s="216"/>
      <c r="J24" s="216"/>
      <c r="K24" s="217"/>
      <c r="L24" s="218"/>
      <c r="M24" s="216"/>
    </row>
    <row r="25" spans="1:13" ht="21.75" customHeight="1" thickBot="1">
      <c r="A25" s="189"/>
      <c r="B25" s="219"/>
      <c r="C25" s="164" t="s">
        <v>81</v>
      </c>
      <c r="D25" s="165" t="s">
        <v>82</v>
      </c>
      <c r="E25" s="182">
        <v>0.41</v>
      </c>
      <c r="F25" s="180">
        <f>F21*E25</f>
        <v>0.0287</v>
      </c>
      <c r="G25" s="180"/>
      <c r="H25" s="180"/>
      <c r="I25" s="180"/>
      <c r="J25" s="180"/>
      <c r="K25" s="167"/>
      <c r="L25" s="220"/>
      <c r="M25" s="180"/>
    </row>
    <row r="26" spans="1:13" ht="49.5">
      <c r="A26" s="92">
        <v>2</v>
      </c>
      <c r="B26" s="157" t="s">
        <v>83</v>
      </c>
      <c r="C26" s="114" t="s">
        <v>34</v>
      </c>
      <c r="D26" s="20" t="s">
        <v>70</v>
      </c>
      <c r="E26" s="158"/>
      <c r="F26" s="158">
        <v>5</v>
      </c>
      <c r="G26" s="93"/>
      <c r="H26" s="93"/>
      <c r="I26" s="93"/>
      <c r="J26" s="93"/>
      <c r="K26" s="93"/>
      <c r="L26" s="93"/>
      <c r="M26" s="93"/>
    </row>
    <row r="27" spans="1:13" ht="22.5" customHeight="1">
      <c r="A27" s="26"/>
      <c r="B27" s="32"/>
      <c r="C27" s="174" t="s">
        <v>77</v>
      </c>
      <c r="D27" s="83" t="s">
        <v>72</v>
      </c>
      <c r="E27" s="181">
        <v>1.01</v>
      </c>
      <c r="F27" s="161">
        <f>F26*E27</f>
        <v>5.05</v>
      </c>
      <c r="G27" s="161"/>
      <c r="H27" s="161"/>
      <c r="I27" s="161"/>
      <c r="J27" s="161"/>
      <c r="K27" s="161"/>
      <c r="L27" s="161"/>
      <c r="M27" s="161"/>
    </row>
    <row r="28" spans="1:13" ht="22.5" customHeight="1">
      <c r="A28" s="26"/>
      <c r="B28" s="32"/>
      <c r="C28" s="159" t="s">
        <v>73</v>
      </c>
      <c r="D28" s="20"/>
      <c r="E28" s="181"/>
      <c r="F28" s="158"/>
      <c r="G28" s="158"/>
      <c r="H28" s="158"/>
      <c r="I28" s="158"/>
      <c r="J28" s="158"/>
      <c r="K28" s="161"/>
      <c r="L28" s="175"/>
      <c r="M28" s="158"/>
    </row>
    <row r="29" spans="1:13" ht="22.5" customHeight="1">
      <c r="A29" s="26"/>
      <c r="B29" s="157"/>
      <c r="C29" s="159" t="s">
        <v>84</v>
      </c>
      <c r="D29" s="83" t="s">
        <v>78</v>
      </c>
      <c r="E29" s="181">
        <v>0.041</v>
      </c>
      <c r="F29" s="161">
        <f>F26*E29</f>
        <v>0.20500000000000002</v>
      </c>
      <c r="G29" s="161"/>
      <c r="H29" s="161"/>
      <c r="I29" s="181"/>
      <c r="J29" s="181"/>
      <c r="K29" s="181"/>
      <c r="L29" s="161"/>
      <c r="M29" s="161"/>
    </row>
    <row r="30" spans="1:13" ht="22.5" customHeight="1">
      <c r="A30" s="26"/>
      <c r="B30" s="32"/>
      <c r="C30" s="159" t="s">
        <v>85</v>
      </c>
      <c r="D30" s="83" t="s">
        <v>74</v>
      </c>
      <c r="E30" s="181">
        <v>0.027</v>
      </c>
      <c r="F30" s="161">
        <f>F26*E30</f>
        <v>0.135</v>
      </c>
      <c r="G30" s="161"/>
      <c r="H30" s="161"/>
      <c r="I30" s="221"/>
      <c r="J30" s="221"/>
      <c r="K30" s="221"/>
      <c r="L30" s="161"/>
      <c r="M30" s="161"/>
    </row>
    <row r="31" spans="1:13" ht="22.5" customHeight="1" thickBot="1">
      <c r="A31" s="179"/>
      <c r="B31" s="179"/>
      <c r="C31" s="164" t="s">
        <v>86</v>
      </c>
      <c r="D31" s="165" t="s">
        <v>76</v>
      </c>
      <c r="E31" s="182">
        <v>0.0238</v>
      </c>
      <c r="F31" s="180">
        <f>F26*E31</f>
        <v>0.11900000000000001</v>
      </c>
      <c r="G31" s="180"/>
      <c r="H31" s="180"/>
      <c r="I31" s="180"/>
      <c r="J31" s="180"/>
      <c r="K31" s="167"/>
      <c r="L31" s="220"/>
      <c r="M31" s="180"/>
    </row>
    <row r="32" spans="1:13" ht="49.5">
      <c r="A32" s="92">
        <v>3</v>
      </c>
      <c r="B32" s="176" t="s">
        <v>87</v>
      </c>
      <c r="C32" s="114" t="s">
        <v>36</v>
      </c>
      <c r="D32" s="177" t="s">
        <v>70</v>
      </c>
      <c r="E32" s="93"/>
      <c r="F32" s="93">
        <v>35</v>
      </c>
      <c r="G32" s="93"/>
      <c r="H32" s="93"/>
      <c r="I32" s="93"/>
      <c r="J32" s="93"/>
      <c r="K32" s="93"/>
      <c r="L32" s="93"/>
      <c r="M32" s="93"/>
    </row>
    <row r="33" spans="1:13" ht="21.75" customHeight="1">
      <c r="A33" s="26"/>
      <c r="B33" s="32"/>
      <c r="C33" s="174" t="s">
        <v>77</v>
      </c>
      <c r="D33" s="83" t="s">
        <v>72</v>
      </c>
      <c r="E33" s="161">
        <v>0.16</v>
      </c>
      <c r="F33" s="161">
        <f>F32*E33</f>
        <v>5.6000000000000005</v>
      </c>
      <c r="G33" s="161"/>
      <c r="H33" s="178"/>
      <c r="I33" s="161"/>
      <c r="J33" s="178"/>
      <c r="K33" s="161"/>
      <c r="L33" s="178"/>
      <c r="M33" s="161"/>
    </row>
    <row r="34" spans="1:13" ht="21.75" customHeight="1">
      <c r="A34" s="26"/>
      <c r="B34" s="32"/>
      <c r="C34" s="159" t="s">
        <v>73</v>
      </c>
      <c r="D34" s="20" t="s">
        <v>74</v>
      </c>
      <c r="E34" s="161">
        <v>0.01</v>
      </c>
      <c r="F34" s="161">
        <f>F32*E34</f>
        <v>0.35000000000000003</v>
      </c>
      <c r="G34" s="161"/>
      <c r="H34" s="178"/>
      <c r="I34" s="161"/>
      <c r="J34" s="178"/>
      <c r="K34" s="161"/>
      <c r="L34" s="161"/>
      <c r="M34" s="161"/>
    </row>
    <row r="35" spans="1:13" ht="21.75" customHeight="1">
      <c r="A35" s="26"/>
      <c r="B35" s="32"/>
      <c r="C35" s="159" t="s">
        <v>88</v>
      </c>
      <c r="D35" s="26" t="s">
        <v>76</v>
      </c>
      <c r="E35" s="160">
        <v>0.0213</v>
      </c>
      <c r="F35" s="161">
        <f>F32*E35</f>
        <v>0.7454999999999999</v>
      </c>
      <c r="G35" s="161"/>
      <c r="H35" s="26"/>
      <c r="I35" s="161"/>
      <c r="J35" s="161"/>
      <c r="K35" s="26"/>
      <c r="L35" s="26"/>
      <c r="M35" s="161"/>
    </row>
    <row r="36" spans="1:13" ht="21.75" customHeight="1" thickBot="1">
      <c r="A36" s="179"/>
      <c r="B36" s="224"/>
      <c r="C36" s="225" t="s">
        <v>89</v>
      </c>
      <c r="D36" s="179" t="s">
        <v>74</v>
      </c>
      <c r="E36" s="222">
        <v>0.064</v>
      </c>
      <c r="F36" s="180">
        <f>F32*E36</f>
        <v>2.24</v>
      </c>
      <c r="G36" s="180"/>
      <c r="H36" s="223"/>
      <c r="I36" s="180"/>
      <c r="J36" s="180"/>
      <c r="K36" s="180"/>
      <c r="L36" s="223"/>
      <c r="M36" s="180"/>
    </row>
    <row r="37" spans="1:13" ht="54.75" customHeight="1">
      <c r="A37" s="26">
        <v>4</v>
      </c>
      <c r="B37" s="157" t="s">
        <v>91</v>
      </c>
      <c r="C37" s="114" t="s">
        <v>90</v>
      </c>
      <c r="D37" s="177" t="s">
        <v>70</v>
      </c>
      <c r="E37" s="93"/>
      <c r="F37" s="93">
        <v>35</v>
      </c>
      <c r="G37" s="93"/>
      <c r="H37" s="93"/>
      <c r="I37" s="93"/>
      <c r="J37" s="93"/>
      <c r="K37" s="93"/>
      <c r="L37" s="93"/>
      <c r="M37" s="93"/>
    </row>
    <row r="38" spans="1:13" ht="21.75" customHeight="1">
      <c r="A38" s="26"/>
      <c r="B38" s="32"/>
      <c r="C38" s="174" t="s">
        <v>77</v>
      </c>
      <c r="D38" s="83" t="s">
        <v>72</v>
      </c>
      <c r="E38" s="161">
        <v>0.14</v>
      </c>
      <c r="F38" s="161">
        <f>F37*E38</f>
        <v>4.9</v>
      </c>
      <c r="G38" s="161"/>
      <c r="H38" s="161"/>
      <c r="I38" s="161"/>
      <c r="J38" s="161"/>
      <c r="K38" s="161"/>
      <c r="L38" s="161"/>
      <c r="M38" s="161"/>
    </row>
    <row r="39" spans="1:13" ht="21.75" customHeight="1">
      <c r="A39" s="26"/>
      <c r="B39" s="32"/>
      <c r="C39" s="159" t="s">
        <v>73</v>
      </c>
      <c r="D39" s="20" t="s">
        <v>74</v>
      </c>
      <c r="E39" s="160">
        <v>0.0026</v>
      </c>
      <c r="F39" s="161">
        <f>F37*E39</f>
        <v>0.091</v>
      </c>
      <c r="G39" s="161"/>
      <c r="H39" s="161"/>
      <c r="I39" s="161"/>
      <c r="J39" s="161"/>
      <c r="K39" s="161"/>
      <c r="L39" s="161"/>
      <c r="M39" s="161"/>
    </row>
    <row r="40" spans="1:13" ht="21.75" customHeight="1" thickBot="1">
      <c r="A40" s="162"/>
      <c r="B40" s="163"/>
      <c r="C40" s="226" t="s">
        <v>93</v>
      </c>
      <c r="D40" s="162" t="s">
        <v>92</v>
      </c>
      <c r="E40" s="166">
        <v>0.286</v>
      </c>
      <c r="F40" s="167">
        <f>F37*E40</f>
        <v>10.01</v>
      </c>
      <c r="G40" s="167"/>
      <c r="H40" s="167"/>
      <c r="I40" s="167"/>
      <c r="J40" s="167"/>
      <c r="K40" s="167"/>
      <c r="L40" s="167"/>
      <c r="M40" s="167"/>
    </row>
    <row r="41" spans="1:13" ht="56.25" customHeight="1">
      <c r="A41" s="20">
        <v>5</v>
      </c>
      <c r="B41" s="157" t="s">
        <v>95</v>
      </c>
      <c r="C41" s="114" t="s">
        <v>94</v>
      </c>
      <c r="D41" s="177" t="s">
        <v>70</v>
      </c>
      <c r="E41" s="93"/>
      <c r="F41" s="93">
        <v>104</v>
      </c>
      <c r="G41" s="92"/>
      <c r="H41" s="93"/>
      <c r="I41" s="93"/>
      <c r="J41" s="93"/>
      <c r="K41" s="93"/>
      <c r="L41" s="93"/>
      <c r="M41" s="93"/>
    </row>
    <row r="42" spans="1:13" ht="20.25" customHeight="1">
      <c r="A42" s="20"/>
      <c r="B42" s="184"/>
      <c r="C42" s="174" t="s">
        <v>77</v>
      </c>
      <c r="D42" s="83" t="s">
        <v>72</v>
      </c>
      <c r="E42" s="158">
        <v>0.83</v>
      </c>
      <c r="F42" s="158">
        <f>F41*E42</f>
        <v>86.32</v>
      </c>
      <c r="G42" s="158"/>
      <c r="H42" s="158"/>
      <c r="I42" s="158"/>
      <c r="J42" s="158"/>
      <c r="K42" s="158"/>
      <c r="L42" s="158"/>
      <c r="M42" s="158"/>
    </row>
    <row r="43" spans="1:13" ht="20.25" customHeight="1">
      <c r="A43" s="26"/>
      <c r="B43" s="32"/>
      <c r="C43" s="159" t="s">
        <v>73</v>
      </c>
      <c r="D43" s="20" t="s">
        <v>74</v>
      </c>
      <c r="E43" s="160">
        <v>0.0041</v>
      </c>
      <c r="F43" s="161">
        <f>F41*E43</f>
        <v>0.42640000000000006</v>
      </c>
      <c r="G43" s="26"/>
      <c r="H43" s="161"/>
      <c r="I43" s="161"/>
      <c r="J43" s="161"/>
      <c r="K43" s="161"/>
      <c r="L43" s="161"/>
      <c r="M43" s="161"/>
    </row>
    <row r="44" spans="1:13" ht="27" customHeight="1">
      <c r="A44" s="26"/>
      <c r="B44" s="173"/>
      <c r="C44" s="119" t="s">
        <v>96</v>
      </c>
      <c r="D44" s="177" t="s">
        <v>70</v>
      </c>
      <c r="E44" s="161">
        <v>1.3</v>
      </c>
      <c r="F44" s="161">
        <f>F41*E44</f>
        <v>135.20000000000002</v>
      </c>
      <c r="G44" s="161"/>
      <c r="H44" s="161"/>
      <c r="I44" s="161"/>
      <c r="J44" s="161"/>
      <c r="K44" s="161"/>
      <c r="L44" s="161"/>
      <c r="M44" s="161"/>
    </row>
    <row r="45" spans="1:13" ht="27" customHeight="1" thickBot="1">
      <c r="A45" s="162"/>
      <c r="B45" s="163"/>
      <c r="C45" s="225" t="s">
        <v>89</v>
      </c>
      <c r="D45" s="179" t="s">
        <v>74</v>
      </c>
      <c r="E45" s="166">
        <v>0.078</v>
      </c>
      <c r="F45" s="167">
        <f>F41*E45</f>
        <v>8.112</v>
      </c>
      <c r="G45" s="167"/>
      <c r="H45" s="167"/>
      <c r="I45" s="167"/>
      <c r="J45" s="167"/>
      <c r="K45" s="167"/>
      <c r="L45" s="167"/>
      <c r="M45" s="167"/>
    </row>
    <row r="46" spans="1:13" ht="49.5">
      <c r="A46" s="92">
        <v>6</v>
      </c>
      <c r="B46" s="157" t="s">
        <v>97</v>
      </c>
      <c r="C46" s="114" t="s">
        <v>98</v>
      </c>
      <c r="D46" s="177" t="s">
        <v>70</v>
      </c>
      <c r="E46" s="93"/>
      <c r="F46" s="93">
        <v>1942.5</v>
      </c>
      <c r="G46" s="93"/>
      <c r="H46" s="93"/>
      <c r="I46" s="93"/>
      <c r="J46" s="93"/>
      <c r="K46" s="93"/>
      <c r="L46" s="93"/>
      <c r="M46" s="93"/>
    </row>
    <row r="47" spans="1:13" ht="21" customHeight="1">
      <c r="A47" s="20"/>
      <c r="B47" s="184"/>
      <c r="C47" s="174" t="s">
        <v>77</v>
      </c>
      <c r="D47" s="83" t="s">
        <v>72</v>
      </c>
      <c r="E47" s="185">
        <v>0.1751</v>
      </c>
      <c r="F47" s="158">
        <f>F46*E47</f>
        <v>340.13175</v>
      </c>
      <c r="G47" s="158"/>
      <c r="H47" s="158"/>
      <c r="I47" s="158"/>
      <c r="J47" s="158"/>
      <c r="K47" s="158"/>
      <c r="L47" s="158"/>
      <c r="M47" s="158"/>
    </row>
    <row r="48" spans="1:13" ht="21" customHeight="1">
      <c r="A48" s="26"/>
      <c r="B48" s="32"/>
      <c r="C48" s="159" t="s">
        <v>73</v>
      </c>
      <c r="D48" s="20" t="s">
        <v>74</v>
      </c>
      <c r="E48" s="186">
        <v>0.0033</v>
      </c>
      <c r="F48" s="161">
        <f>F46*E48</f>
        <v>6.41025</v>
      </c>
      <c r="G48" s="161"/>
      <c r="H48" s="161"/>
      <c r="I48" s="161"/>
      <c r="J48" s="161"/>
      <c r="K48" s="161"/>
      <c r="L48" s="161"/>
      <c r="M48" s="161"/>
    </row>
    <row r="49" spans="1:13" ht="21" customHeight="1">
      <c r="A49" s="26"/>
      <c r="B49" s="32"/>
      <c r="C49" s="187" t="s">
        <v>99</v>
      </c>
      <c r="D49" s="177" t="s">
        <v>70</v>
      </c>
      <c r="E49" s="161">
        <v>1.1</v>
      </c>
      <c r="F49" s="161">
        <f>F46*E49</f>
        <v>2136.75</v>
      </c>
      <c r="G49" s="26"/>
      <c r="H49" s="26"/>
      <c r="I49" s="161"/>
      <c r="J49" s="161"/>
      <c r="K49" s="26"/>
      <c r="L49" s="26"/>
      <c r="M49" s="161"/>
    </row>
    <row r="50" spans="1:13" ht="21" customHeight="1" thickBot="1">
      <c r="A50" s="162"/>
      <c r="B50" s="163"/>
      <c r="C50" s="226" t="s">
        <v>100</v>
      </c>
      <c r="D50" s="162" t="s">
        <v>101</v>
      </c>
      <c r="E50" s="166">
        <v>0.034</v>
      </c>
      <c r="F50" s="167">
        <f>F46*E50</f>
        <v>66.045</v>
      </c>
      <c r="G50" s="167"/>
      <c r="H50" s="167"/>
      <c r="I50" s="167"/>
      <c r="J50" s="167"/>
      <c r="K50" s="167"/>
      <c r="L50" s="167"/>
      <c r="M50" s="167"/>
    </row>
    <row r="51" spans="1:13" ht="49.5">
      <c r="A51" s="92">
        <v>7</v>
      </c>
      <c r="B51" s="157" t="s">
        <v>97</v>
      </c>
      <c r="C51" s="114" t="s">
        <v>102</v>
      </c>
      <c r="D51" s="177" t="s">
        <v>70</v>
      </c>
      <c r="E51" s="93"/>
      <c r="F51" s="93">
        <v>1942.5</v>
      </c>
      <c r="G51" s="93"/>
      <c r="H51" s="93"/>
      <c r="I51" s="93"/>
      <c r="J51" s="93"/>
      <c r="K51" s="93"/>
      <c r="L51" s="93"/>
      <c r="M51" s="93"/>
    </row>
    <row r="52" spans="1:13" ht="22.5" customHeight="1">
      <c r="A52" s="20"/>
      <c r="B52" s="184"/>
      <c r="C52" s="174" t="s">
        <v>77</v>
      </c>
      <c r="D52" s="83" t="s">
        <v>72</v>
      </c>
      <c r="E52" s="185">
        <v>0.1751</v>
      </c>
      <c r="F52" s="158">
        <f>F51*E52</f>
        <v>340.13175</v>
      </c>
      <c r="G52" s="158"/>
      <c r="H52" s="158"/>
      <c r="I52" s="158"/>
      <c r="J52" s="158"/>
      <c r="K52" s="158"/>
      <c r="L52" s="158"/>
      <c r="M52" s="158"/>
    </row>
    <row r="53" spans="1:13" ht="22.5" customHeight="1">
      <c r="A53" s="26"/>
      <c r="B53" s="32"/>
      <c r="C53" s="159" t="s">
        <v>73</v>
      </c>
      <c r="D53" s="20" t="s">
        <v>74</v>
      </c>
      <c r="E53" s="186">
        <v>0.0033</v>
      </c>
      <c r="F53" s="161">
        <f>F51*E53</f>
        <v>6.41025</v>
      </c>
      <c r="G53" s="161"/>
      <c r="H53" s="161"/>
      <c r="I53" s="161"/>
      <c r="J53" s="161"/>
      <c r="K53" s="161"/>
      <c r="L53" s="161"/>
      <c r="M53" s="161"/>
    </row>
    <row r="54" spans="1:13" ht="22.5" customHeight="1">
      <c r="A54" s="26"/>
      <c r="B54" s="32"/>
      <c r="C54" s="187" t="s">
        <v>99</v>
      </c>
      <c r="D54" s="177" t="s">
        <v>70</v>
      </c>
      <c r="E54" s="161">
        <v>1.1</v>
      </c>
      <c r="F54" s="161">
        <f>F51*E54</f>
        <v>2136.75</v>
      </c>
      <c r="G54" s="26"/>
      <c r="H54" s="26"/>
      <c r="I54" s="161"/>
      <c r="J54" s="161"/>
      <c r="K54" s="26"/>
      <c r="L54" s="26"/>
      <c r="M54" s="161"/>
    </row>
    <row r="55" spans="1:13" ht="22.5" customHeight="1" thickBot="1">
      <c r="A55" s="162"/>
      <c r="B55" s="163"/>
      <c r="C55" s="226" t="s">
        <v>100</v>
      </c>
      <c r="D55" s="162" t="s">
        <v>101</v>
      </c>
      <c r="E55" s="166">
        <v>0.017</v>
      </c>
      <c r="F55" s="167">
        <f>F51*E55</f>
        <v>33.0225</v>
      </c>
      <c r="G55" s="167"/>
      <c r="H55" s="167"/>
      <c r="I55" s="167"/>
      <c r="J55" s="167"/>
      <c r="K55" s="167"/>
      <c r="L55" s="167"/>
      <c r="M55" s="167"/>
    </row>
    <row r="56" spans="1:13" ht="49.5">
      <c r="A56" s="26">
        <v>8</v>
      </c>
      <c r="B56" s="157" t="s">
        <v>103</v>
      </c>
      <c r="C56" s="114" t="s">
        <v>37</v>
      </c>
      <c r="D56" s="227" t="s">
        <v>23</v>
      </c>
      <c r="E56" s="228"/>
      <c r="F56" s="228">
        <v>4</v>
      </c>
      <c r="G56" s="228"/>
      <c r="H56" s="229"/>
      <c r="I56" s="230"/>
      <c r="J56" s="230"/>
      <c r="K56" s="230"/>
      <c r="L56" s="230"/>
      <c r="M56" s="228"/>
    </row>
    <row r="57" spans="1:13" ht="22.5" customHeight="1">
      <c r="A57" s="168"/>
      <c r="B57" s="172"/>
      <c r="C57" s="174" t="s">
        <v>77</v>
      </c>
      <c r="D57" s="83" t="s">
        <v>72</v>
      </c>
      <c r="E57" s="170">
        <v>0.57</v>
      </c>
      <c r="F57" s="170">
        <f>F56*E57</f>
        <v>2.28</v>
      </c>
      <c r="G57" s="170"/>
      <c r="H57" s="170"/>
      <c r="I57" s="168"/>
      <c r="J57" s="168"/>
      <c r="K57" s="170"/>
      <c r="L57" s="171"/>
      <c r="M57" s="170"/>
    </row>
    <row r="58" spans="1:13" ht="33.75" thickBot="1">
      <c r="A58" s="235"/>
      <c r="B58" s="236"/>
      <c r="C58" s="237" t="s">
        <v>104</v>
      </c>
      <c r="D58" s="231" t="s">
        <v>23</v>
      </c>
      <c r="E58" s="232">
        <v>1</v>
      </c>
      <c r="F58" s="232">
        <f>F56*E58</f>
        <v>4</v>
      </c>
      <c r="G58" s="232"/>
      <c r="H58" s="233"/>
      <c r="I58" s="234"/>
      <c r="J58" s="233"/>
      <c r="K58" s="232"/>
      <c r="L58" s="233"/>
      <c r="M58" s="232"/>
    </row>
    <row r="59" spans="1:13" ht="33">
      <c r="A59" s="26">
        <v>9</v>
      </c>
      <c r="B59" s="157" t="s">
        <v>105</v>
      </c>
      <c r="C59" s="114" t="s">
        <v>38</v>
      </c>
      <c r="D59" s="177" t="s">
        <v>106</v>
      </c>
      <c r="E59" s="228"/>
      <c r="F59" s="228">
        <v>30</v>
      </c>
      <c r="G59" s="228"/>
      <c r="H59" s="229"/>
      <c r="I59" s="228"/>
      <c r="J59" s="229"/>
      <c r="K59" s="228"/>
      <c r="L59" s="229"/>
      <c r="M59" s="228"/>
    </row>
    <row r="60" spans="1:13" ht="20.25" customHeight="1">
      <c r="A60" s="26"/>
      <c r="B60" s="183"/>
      <c r="C60" s="174" t="s">
        <v>77</v>
      </c>
      <c r="D60" s="83" t="s">
        <v>72</v>
      </c>
      <c r="E60" s="161">
        <v>0.38</v>
      </c>
      <c r="F60" s="161">
        <f>F59*E60</f>
        <v>11.4</v>
      </c>
      <c r="G60" s="161"/>
      <c r="H60" s="161"/>
      <c r="I60" s="26"/>
      <c r="J60" s="26"/>
      <c r="K60" s="26"/>
      <c r="L60" s="26"/>
      <c r="M60" s="161"/>
    </row>
    <row r="61" spans="1:13" ht="33.75" thickBot="1">
      <c r="A61" s="162"/>
      <c r="B61" s="238"/>
      <c r="C61" s="164" t="s">
        <v>107</v>
      </c>
      <c r="D61" s="179" t="s">
        <v>106</v>
      </c>
      <c r="E61" s="167">
        <v>1</v>
      </c>
      <c r="F61" s="167">
        <f>F59*E61</f>
        <v>30</v>
      </c>
      <c r="G61" s="167"/>
      <c r="H61" s="167"/>
      <c r="I61" s="167"/>
      <c r="J61" s="167"/>
      <c r="K61" s="167"/>
      <c r="L61" s="167"/>
      <c r="M61" s="167"/>
    </row>
    <row r="62" spans="1:13" ht="29.25" customHeight="1">
      <c r="A62" s="92"/>
      <c r="B62" s="29"/>
      <c r="C62" s="214" t="s">
        <v>14</v>
      </c>
      <c r="D62" s="92"/>
      <c r="E62" s="93"/>
      <c r="F62" s="93"/>
      <c r="G62" s="93"/>
      <c r="H62" s="215"/>
      <c r="I62" s="215"/>
      <c r="J62" s="215"/>
      <c r="K62" s="215"/>
      <c r="L62" s="215"/>
      <c r="M62" s="215"/>
    </row>
    <row r="63" spans="1:13" ht="34.5">
      <c r="A63" s="92"/>
      <c r="B63" s="29"/>
      <c r="C63" s="113" t="s">
        <v>114</v>
      </c>
      <c r="D63" s="92"/>
      <c r="E63" s="93"/>
      <c r="F63" s="93"/>
      <c r="G63" s="93"/>
      <c r="H63" s="215"/>
      <c r="I63" s="215"/>
      <c r="J63" s="215"/>
      <c r="K63" s="215"/>
      <c r="L63" s="215"/>
      <c r="M63" s="215"/>
    </row>
    <row r="64" spans="1:13" ht="21" customHeight="1">
      <c r="A64" s="92"/>
      <c r="B64" s="29"/>
      <c r="C64" s="113" t="s">
        <v>14</v>
      </c>
      <c r="D64" s="92"/>
      <c r="E64" s="93"/>
      <c r="F64" s="93"/>
      <c r="G64" s="93"/>
      <c r="H64" s="215"/>
      <c r="I64" s="215"/>
      <c r="J64" s="215"/>
      <c r="K64" s="215"/>
      <c r="L64" s="215"/>
      <c r="M64" s="215"/>
    </row>
    <row r="65" spans="1:13" ht="17.25">
      <c r="A65" s="26"/>
      <c r="B65" s="191"/>
      <c r="C65" s="113" t="s">
        <v>113</v>
      </c>
      <c r="D65" s="26"/>
      <c r="E65" s="161"/>
      <c r="F65" s="161"/>
      <c r="G65" s="161"/>
      <c r="H65" s="190"/>
      <c r="I65" s="190"/>
      <c r="J65" s="190"/>
      <c r="K65" s="190"/>
      <c r="L65" s="190"/>
      <c r="M65" s="190"/>
    </row>
    <row r="66" spans="1:13" ht="20.25" customHeight="1">
      <c r="A66" s="26"/>
      <c r="B66" s="32"/>
      <c r="C66" s="113" t="s">
        <v>1</v>
      </c>
      <c r="D66" s="26"/>
      <c r="E66" s="161"/>
      <c r="F66" s="161"/>
      <c r="G66" s="161"/>
      <c r="H66" s="190"/>
      <c r="I66" s="190"/>
      <c r="J66" s="190"/>
      <c r="K66" s="190"/>
      <c r="L66" s="190"/>
      <c r="M66" s="190"/>
    </row>
    <row r="67" spans="1:13" ht="21" customHeight="1">
      <c r="A67" s="192"/>
      <c r="B67" s="193"/>
      <c r="C67" s="113" t="s">
        <v>115</v>
      </c>
      <c r="D67" s="192"/>
      <c r="E67" s="194"/>
      <c r="F67" s="188"/>
      <c r="G67" s="188"/>
      <c r="H67" s="195"/>
      <c r="I67" s="196"/>
      <c r="J67" s="195"/>
      <c r="K67" s="196"/>
      <c r="L67" s="195"/>
      <c r="M67" s="196"/>
    </row>
    <row r="68" spans="1:13" ht="20.25" customHeight="1">
      <c r="A68" s="168"/>
      <c r="B68" s="197"/>
      <c r="C68" s="113" t="s">
        <v>1</v>
      </c>
      <c r="D68" s="168"/>
      <c r="E68" s="169"/>
      <c r="F68" s="170"/>
      <c r="G68" s="170"/>
      <c r="H68" s="198"/>
      <c r="I68" s="199"/>
      <c r="J68" s="199"/>
      <c r="K68" s="199"/>
      <c r="L68" s="199"/>
      <c r="M68" s="200"/>
    </row>
    <row r="69" spans="1:13" ht="17.25">
      <c r="A69" s="168"/>
      <c r="B69" s="172"/>
      <c r="C69" s="113" t="s">
        <v>19</v>
      </c>
      <c r="D69" s="168"/>
      <c r="E69" s="169"/>
      <c r="F69" s="170"/>
      <c r="G69" s="170"/>
      <c r="H69" s="198"/>
      <c r="I69" s="199"/>
      <c r="J69" s="199"/>
      <c r="K69" s="200"/>
      <c r="L69" s="198"/>
      <c r="M69" s="200"/>
    </row>
    <row r="70" spans="1:13" ht="20.25" customHeight="1">
      <c r="A70" s="168"/>
      <c r="B70" s="184"/>
      <c r="C70" s="113" t="s">
        <v>1</v>
      </c>
      <c r="D70" s="168"/>
      <c r="E70" s="169"/>
      <c r="F70" s="170"/>
      <c r="G70" s="188"/>
      <c r="H70" s="195"/>
      <c r="I70" s="201"/>
      <c r="J70" s="195"/>
      <c r="K70" s="196"/>
      <c r="L70" s="195"/>
      <c r="M70" s="196"/>
    </row>
    <row r="71" spans="1:13" ht="22.5" customHeight="1">
      <c r="A71" s="168"/>
      <c r="B71" s="172"/>
      <c r="C71" s="113" t="s">
        <v>20</v>
      </c>
      <c r="D71" s="168"/>
      <c r="E71" s="169"/>
      <c r="F71" s="170"/>
      <c r="G71" s="170"/>
      <c r="H71" s="198"/>
      <c r="I71" s="200"/>
      <c r="J71" s="198"/>
      <c r="K71" s="200"/>
      <c r="L71" s="198"/>
      <c r="M71" s="200"/>
    </row>
    <row r="72" spans="1:13" ht="21.75" customHeight="1">
      <c r="A72" s="26"/>
      <c r="B72" s="173"/>
      <c r="C72" s="112" t="s">
        <v>1</v>
      </c>
      <c r="D72" s="26"/>
      <c r="E72" s="160"/>
      <c r="F72" s="160"/>
      <c r="G72" s="26"/>
      <c r="H72" s="202"/>
      <c r="I72" s="190"/>
      <c r="J72" s="203"/>
      <c r="K72" s="202"/>
      <c r="L72" s="202"/>
      <c r="M72" s="190"/>
    </row>
    <row r="73" spans="1:13" ht="16.5">
      <c r="A73" s="204"/>
      <c r="B73" s="204"/>
      <c r="C73" s="204"/>
      <c r="D73" s="204"/>
      <c r="E73" s="205"/>
      <c r="F73" s="205"/>
      <c r="G73" s="206"/>
      <c r="H73" s="207"/>
      <c r="I73" s="207"/>
      <c r="J73" s="204"/>
      <c r="K73" s="204"/>
      <c r="L73" s="204"/>
      <c r="M73" s="206"/>
    </row>
    <row r="74" spans="1:13" ht="16.5">
      <c r="A74" s="123"/>
      <c r="B74" s="208"/>
      <c r="C74" s="136"/>
      <c r="D74" s="123"/>
      <c r="E74" s="209"/>
      <c r="F74" s="209"/>
      <c r="G74" s="210"/>
      <c r="H74" s="211"/>
      <c r="I74" s="123"/>
      <c r="J74" s="123"/>
      <c r="K74" s="123"/>
      <c r="L74" s="123"/>
      <c r="M74" s="212">
        <f>M18+M22+M27+M33+M38+M42+M47+M52+M57+M60</f>
        <v>0</v>
      </c>
    </row>
    <row r="75" spans="1:13" ht="16.5">
      <c r="A75" s="124"/>
      <c r="B75" s="125"/>
      <c r="C75" s="125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ht="16.5">
      <c r="A76" s="124"/>
      <c r="B76" s="125"/>
      <c r="C76" s="125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ht="16.5">
      <c r="A77" s="124"/>
      <c r="B77" s="125"/>
      <c r="C77" s="125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ht="16.5">
      <c r="A78" s="124"/>
      <c r="B78" s="125"/>
      <c r="C78" s="125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1:13" ht="16.5">
      <c r="A79" s="124"/>
      <c r="B79" s="125"/>
      <c r="C79" s="125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ht="16.5">
      <c r="A80" s="124"/>
      <c r="B80" s="125"/>
      <c r="C80" s="125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1:13" ht="16.5">
      <c r="A81" s="123"/>
      <c r="B81" s="136"/>
      <c r="C81" s="136"/>
      <c r="D81" s="123"/>
      <c r="E81" s="209"/>
      <c r="F81" s="209"/>
      <c r="G81" s="210"/>
      <c r="H81" s="211"/>
      <c r="I81" s="210"/>
      <c r="J81" s="123"/>
      <c r="K81" s="123"/>
      <c r="L81" s="123"/>
      <c r="M81" s="210"/>
    </row>
    <row r="82" spans="1:13" ht="16.5">
      <c r="A82" s="135"/>
      <c r="B82" s="213"/>
      <c r="C82" s="213"/>
      <c r="D82" s="135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1:13" ht="16.5">
      <c r="A83" s="123"/>
      <c r="B83" s="204"/>
      <c r="C83" s="204"/>
      <c r="D83" s="123"/>
      <c r="E83" s="209"/>
      <c r="F83" s="209"/>
      <c r="G83" s="210"/>
      <c r="H83" s="211"/>
      <c r="I83" s="211"/>
      <c r="J83" s="123"/>
      <c r="K83" s="123"/>
      <c r="L83" s="123"/>
      <c r="M83" s="210"/>
    </row>
    <row r="84" spans="1:13" ht="16.5">
      <c r="A84" s="123"/>
      <c r="B84" s="208"/>
      <c r="C84" s="136"/>
      <c r="D84" s="123"/>
      <c r="E84" s="209"/>
      <c r="F84" s="209"/>
      <c r="G84" s="210"/>
      <c r="H84" s="211"/>
      <c r="I84" s="123"/>
      <c r="J84" s="123"/>
      <c r="K84" s="123"/>
      <c r="L84" s="123"/>
      <c r="M84" s="210"/>
    </row>
    <row r="85" spans="1:13" ht="16.5">
      <c r="A85" s="204"/>
      <c r="B85" s="204"/>
      <c r="C85" s="204"/>
      <c r="D85" s="204"/>
      <c r="E85" s="205"/>
      <c r="F85" s="205"/>
      <c r="G85" s="206"/>
      <c r="H85" s="207"/>
      <c r="I85" s="207"/>
      <c r="J85" s="207"/>
      <c r="K85" s="206"/>
      <c r="L85" s="207"/>
      <c r="M85" s="206"/>
    </row>
    <row r="86" spans="1:13" ht="16.5">
      <c r="A86" s="204"/>
      <c r="B86" s="204"/>
      <c r="C86" s="204"/>
      <c r="D86" s="204"/>
      <c r="E86" s="205"/>
      <c r="F86" s="205"/>
      <c r="G86" s="206"/>
      <c r="H86" s="207"/>
      <c r="I86" s="206"/>
      <c r="J86" s="207"/>
      <c r="K86" s="206"/>
      <c r="L86" s="207"/>
      <c r="M86" s="206"/>
    </row>
    <row r="87" spans="1:13" ht="16.5">
      <c r="A87" s="123"/>
      <c r="B87" s="204"/>
      <c r="C87" s="204"/>
      <c r="D87" s="123"/>
      <c r="E87" s="209"/>
      <c r="F87" s="209"/>
      <c r="G87" s="210"/>
      <c r="H87" s="211"/>
      <c r="I87" s="211"/>
      <c r="J87" s="123"/>
      <c r="K87" s="123"/>
      <c r="L87" s="123"/>
      <c r="M87" s="210"/>
    </row>
    <row r="88" spans="1:13" ht="16.5">
      <c r="A88" s="123"/>
      <c r="B88" s="136"/>
      <c r="C88" s="136"/>
      <c r="D88" s="123"/>
      <c r="E88" s="209"/>
      <c r="F88" s="209"/>
      <c r="G88" s="210"/>
      <c r="H88" s="211"/>
      <c r="I88" s="210"/>
      <c r="J88" s="211"/>
      <c r="K88" s="210"/>
      <c r="L88" s="211"/>
      <c r="M88" s="210"/>
    </row>
    <row r="89" spans="1:13" ht="16.5">
      <c r="A89" s="123"/>
      <c r="B89" s="204"/>
      <c r="C89" s="204"/>
      <c r="D89" s="123"/>
      <c r="E89" s="209"/>
      <c r="F89" s="209"/>
      <c r="G89" s="210"/>
      <c r="H89" s="211"/>
      <c r="I89" s="211"/>
      <c r="J89" s="123"/>
      <c r="K89" s="123"/>
      <c r="L89" s="123"/>
      <c r="M89" s="210"/>
    </row>
    <row r="90" spans="1:13" ht="16.5">
      <c r="A90" s="204"/>
      <c r="B90" s="204"/>
      <c r="C90" s="204"/>
      <c r="D90" s="204"/>
      <c r="E90" s="205"/>
      <c r="F90" s="205"/>
      <c r="G90" s="206"/>
      <c r="H90" s="207"/>
      <c r="I90" s="206"/>
      <c r="J90" s="207"/>
      <c r="K90" s="206"/>
      <c r="L90" s="207"/>
      <c r="M90" s="206"/>
    </row>
    <row r="91" spans="1:13" ht="16.5">
      <c r="A91" s="123"/>
      <c r="B91" s="136"/>
      <c r="C91" s="136"/>
      <c r="D91" s="123"/>
      <c r="E91" s="209"/>
      <c r="F91" s="209"/>
      <c r="G91" s="210"/>
      <c r="H91" s="211"/>
      <c r="I91" s="123"/>
      <c r="J91" s="123"/>
      <c r="K91" s="210"/>
      <c r="L91" s="211"/>
      <c r="M91" s="210"/>
    </row>
    <row r="92" spans="1:13" ht="16.5">
      <c r="A92" s="204"/>
      <c r="B92" s="204"/>
      <c r="C92" s="204"/>
      <c r="D92" s="204"/>
      <c r="E92" s="205"/>
      <c r="F92" s="205"/>
      <c r="G92" s="206"/>
      <c r="H92" s="207"/>
      <c r="I92" s="207"/>
      <c r="J92" s="207"/>
      <c r="K92" s="206"/>
      <c r="L92" s="207"/>
      <c r="M92" s="206"/>
    </row>
  </sheetData>
  <sheetProtection/>
  <mergeCells count="14">
    <mergeCell ref="M11:M14"/>
    <mergeCell ref="K12:L12"/>
    <mergeCell ref="D13:D14"/>
    <mergeCell ref="E13:E14"/>
    <mergeCell ref="F13:F14"/>
    <mergeCell ref="H13:H14"/>
    <mergeCell ref="J13:J14"/>
    <mergeCell ref="L13:L14"/>
    <mergeCell ref="K11:L11"/>
    <mergeCell ref="I11:J12"/>
    <mergeCell ref="A2:L2"/>
    <mergeCell ref="D12:F12"/>
    <mergeCell ref="D11:F11"/>
    <mergeCell ref="G11:H12"/>
  </mergeCells>
  <printOptions/>
  <pageMargins left="0.24" right="0.48" top="0.25" bottom="0.25" header="0.3" footer="0.3"/>
  <pageSetup horizontalDpi="600" verticalDpi="600" orientation="landscape" scale="83" r:id="rId1"/>
  <ignoredErrors>
    <ignoredError sqref="B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Maiko Mikaia</cp:lastModifiedBy>
  <cp:lastPrinted>2015-02-27T13:59:41Z</cp:lastPrinted>
  <dcterms:created xsi:type="dcterms:W3CDTF">2006-05-30T13:39:04Z</dcterms:created>
  <dcterms:modified xsi:type="dcterms:W3CDTF">2015-02-27T13:59:50Z</dcterms:modified>
  <cp:category/>
  <cp:version/>
  <cp:contentType/>
  <cp:contentStatus/>
</cp:coreProperties>
</file>