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03" activeTab="0"/>
  </bookViews>
  <sheets>
    <sheet name="დანართი-1" sheetId="1" r:id="rId1"/>
  </sheets>
  <definedNames>
    <definedName name="_xlnm._FilterDatabase" localSheetId="0" hidden="1">'დანართი-1'!$A$10:$G$269</definedName>
  </definedNames>
  <calcPr fullCalcOnLoad="1"/>
</workbook>
</file>

<file path=xl/sharedStrings.xml><?xml version="1.0" encoding="utf-8"?>
<sst xmlns="http://schemas.openxmlformats.org/spreadsheetml/2006/main" count="546" uniqueCount="323">
  <si>
    <t>#</t>
  </si>
  <si>
    <t>t</t>
  </si>
  <si>
    <t>m3</t>
  </si>
  <si>
    <t>m</t>
  </si>
  <si>
    <t>c</t>
  </si>
  <si>
    <t>m2</t>
  </si>
  <si>
    <t xml:space="preserve"> </t>
  </si>
  <si>
    <t>kg</t>
  </si>
  <si>
    <t xml:space="preserve">betonis m-100 gamasworebeli fenis mowyoba </t>
  </si>
  <si>
    <t>1</t>
  </si>
  <si>
    <t>120.00</t>
  </si>
  <si>
    <t>Wis 2 cali cilindris daxvreta p\aparatiT 20 mm diametris, 1 cilindrze 60 naxvreti</t>
  </si>
  <si>
    <t>badis gare Riobis Sevseba balastiT</t>
  </si>
  <si>
    <t>39.6</t>
  </si>
  <si>
    <t>290.40</t>
  </si>
  <si>
    <t>26.40</t>
  </si>
  <si>
    <t>saproeqto teritoriaze Tixis fenis mowyoba motkepniT</t>
  </si>
  <si>
    <t>Riobis farTis gamasworebeli fenis mowyoba Tixa miwiT, motkepniT</t>
  </si>
  <si>
    <t>213.60</t>
  </si>
  <si>
    <t>meqanikuri telferi amweobiT 1.5 t</t>
  </si>
  <si>
    <t>1.00</t>
  </si>
  <si>
    <t>foladis kvanZebis SeRebva zeTovani saRebaviT</t>
  </si>
  <si>
    <t>84.00</t>
  </si>
  <si>
    <t>48.00</t>
  </si>
  <si>
    <t>Camketi Siberis d-426, SeZena-montaJi</t>
  </si>
  <si>
    <t>2.00</t>
  </si>
  <si>
    <t>3.00</t>
  </si>
  <si>
    <t xml:space="preserve">ukusarqveli miltuCiT d=159 mm SeZena-montaJi </t>
  </si>
  <si>
    <t>tumbos damcavi badura filtri miltuCiT d-159</t>
  </si>
  <si>
    <t>foladis urduli miltuCiT d-159, pn-16</t>
  </si>
  <si>
    <t>foladis urduli miltuCiT d-114, pn-16</t>
  </si>
  <si>
    <t>foladis vantuzi d-76\80, pn-16, Camketi armaturiT</t>
  </si>
  <si>
    <t>hidroudaris sarqveli d-80, pn-25</t>
  </si>
  <si>
    <t xml:space="preserve">foladis urduli d-250, pn-16, miltuCiT </t>
  </si>
  <si>
    <t>foladis mili d-159\6, pn-16</t>
  </si>
  <si>
    <t>foladis mili d-114\6, pn-16</t>
  </si>
  <si>
    <t>foladis miltuCi d-159</t>
  </si>
  <si>
    <t xml:space="preserve">foladis miltuCi d-114 </t>
  </si>
  <si>
    <t>foladis miltuCi d-250</t>
  </si>
  <si>
    <t>foladis muxli d-159, pn-16, 90 grad</t>
  </si>
  <si>
    <t>foladis muxli d-114 pn-16, 90 grad</t>
  </si>
  <si>
    <t>foladis muxli d-250 pn-16, 90 grad</t>
  </si>
  <si>
    <t>foladis samkapi d-250\114, pn-16</t>
  </si>
  <si>
    <t xml:space="preserve">m </t>
  </si>
  <si>
    <t xml:space="preserve">c </t>
  </si>
  <si>
    <t>foladis muxli d-200 pn-16, 90 grad</t>
  </si>
  <si>
    <t>vantuzi d-76</t>
  </si>
  <si>
    <t>f\milis SeRebva antikoroziuli saRebaviT</t>
  </si>
  <si>
    <t xml:space="preserve">m2 </t>
  </si>
  <si>
    <t>tranSeas moWra - Cayra 980 m-ze</t>
  </si>
  <si>
    <t>jami</t>
  </si>
  <si>
    <r>
      <t>m</t>
    </r>
    <r>
      <rPr>
        <vertAlign val="superscript"/>
        <sz val="10"/>
        <rFont val="AcadNusx"/>
        <family val="0"/>
      </rPr>
      <t>3</t>
    </r>
  </si>
  <si>
    <t>tn</t>
  </si>
  <si>
    <t>mq/sT</t>
  </si>
  <si>
    <t>cali</t>
  </si>
  <si>
    <t>Webis wasacxebi hidroizolacia 2 fenad</t>
  </si>
  <si>
    <t xml:space="preserve">saproeqto teritoriis moSandakeba buldozeriT </t>
  </si>
  <si>
    <t xml:space="preserve">sndaw.   </t>
  </si>
  <si>
    <t>samuSaos dasaxeleba</t>
  </si>
  <si>
    <t>erT.      Ffasi</t>
  </si>
  <si>
    <t>foladis mili d-250\6, montaJi</t>
  </si>
  <si>
    <t>foladis mili d-273*5 SeZena-montaJi</t>
  </si>
  <si>
    <t>RorRis safuZvlis mowyoba asfaltis safaris qveS sisqiT 15 sm erTfeniani</t>
  </si>
  <si>
    <t>rkb saZirkvlis filis mowyoba sisqiT 20sm</t>
  </si>
  <si>
    <t>Casatanebeli detalebis mowyoba betonis wertilovan fundamentebSi</t>
  </si>
  <si>
    <t>armaturis bade filisTvis</t>
  </si>
  <si>
    <t>liTonis kolonebis montaJi (milkvadrati 100X100)</t>
  </si>
  <si>
    <t>liTonis karkasis SeRebva</t>
  </si>
  <si>
    <t>a) dakiduli monorelsis mowyoba</t>
  </si>
  <si>
    <t>grZ.m</t>
  </si>
  <si>
    <t>#2</t>
  </si>
  <si>
    <t>#4</t>
  </si>
  <si>
    <t>#5</t>
  </si>
  <si>
    <t>#6</t>
  </si>
  <si>
    <t>#7</t>
  </si>
  <si>
    <t>dRg 18%</t>
  </si>
  <si>
    <t>amoRebuli gruntis mosworeba buldizeriT</t>
  </si>
  <si>
    <t>ც</t>
  </si>
  <si>
    <t xml:space="preserve">II kat gruntis moSandakeba xeliT </t>
  </si>
  <si>
    <t>morCenili gruntis mosworeba buldizeriT</t>
  </si>
  <si>
    <t>მ3</t>
  </si>
  <si>
    <t>#1</t>
  </si>
  <si>
    <t>2</t>
  </si>
  <si>
    <t>milis d-426 pეrforireba naxvretebad d-20 mm</t>
  </si>
  <si>
    <t>#8</t>
  </si>
  <si>
    <t>amoRebuli gruntis ukuCayra buldozeriT</t>
  </si>
  <si>
    <t>amoRebuli gruntis adgilze mosworeba buldizeriT</t>
  </si>
  <si>
    <t>liTonis Casatanebeli detalebisa da uZravi sayrdenebis mowyoba saZirkvlebSi</t>
  </si>
  <si>
    <t xml:space="preserve">foladis miltuCi d-200 </t>
  </si>
  <si>
    <t>foladis miltuCi d-150</t>
  </si>
  <si>
    <t>foladis urduli  d-200, pn-16</t>
  </si>
  <si>
    <t>foladis urduli miltuCiT d-150, pn-16</t>
  </si>
  <si>
    <t>foladis mili d-150</t>
  </si>
  <si>
    <t>plastmasis mili d-150</t>
  </si>
  <si>
    <t>foladis urduli  d-200</t>
  </si>
  <si>
    <t>foladis miltuCi d-200</t>
  </si>
  <si>
    <t>foladis mili d-150 demontaJi</t>
  </si>
  <si>
    <t>demontirebuli foladis milis d-150 montaJi sxva adgilze</t>
  </si>
  <si>
    <t>#9</t>
  </si>
  <si>
    <t>#10</t>
  </si>
  <si>
    <t>#11</t>
  </si>
  <si>
    <t>#12</t>
  </si>
  <si>
    <t>g-2 da g-3 gamanawilebeli</t>
  </si>
  <si>
    <t>saTvalTvalo Wis mowyoba</t>
  </si>
  <si>
    <t>mongreuli asfaltis safaris datvirTva avtoTviTmclelze</t>
  </si>
  <si>
    <t>asfaltis safaris mowyoba</t>
  </si>
  <si>
    <t>asfaltis safaris mongrava sangrevi CaquCiT</t>
  </si>
  <si>
    <t>morCenili gruntis mosworeba 10 m gadaadgilebiT II kat gruntebSi</t>
  </si>
  <si>
    <t>gm</t>
  </si>
  <si>
    <r>
      <t>m</t>
    </r>
    <r>
      <rPr>
        <vertAlign val="superscript"/>
        <sz val="10"/>
        <rFont val="AcadNusx"/>
        <family val="0"/>
      </rPr>
      <t>2</t>
    </r>
  </si>
  <si>
    <r>
      <t xml:space="preserve"> m</t>
    </r>
    <r>
      <rPr>
        <vertAlign val="superscript"/>
        <sz val="10"/>
        <rFont val="AcadNusx"/>
        <family val="0"/>
      </rPr>
      <t>3</t>
    </r>
  </si>
  <si>
    <t>badis samagri gvarli f-16 (266 gZ.m)</t>
  </si>
  <si>
    <r>
      <t>foladis badura 3 mm, badis mowyoba (396 m</t>
    </r>
    <r>
      <rPr>
        <vertAlign val="superscript"/>
        <sz val="10"/>
        <rFont val="AcadNusx"/>
        <family val="0"/>
      </rPr>
      <t>2</t>
    </r>
    <r>
      <rPr>
        <sz val="10"/>
        <rFont val="AcadNusx"/>
        <family val="0"/>
      </rPr>
      <t>, 2 kg/m</t>
    </r>
    <r>
      <rPr>
        <vertAlign val="superscript"/>
        <sz val="10"/>
        <rFont val="AcadNusx"/>
        <family val="0"/>
      </rPr>
      <t>2</t>
    </r>
    <r>
      <rPr>
        <sz val="10"/>
        <rFont val="AcadNusx"/>
        <family val="0"/>
      </rPr>
      <t>)</t>
    </r>
  </si>
  <si>
    <t>badis Siga Riobis Sevseba RorRiT 40X80</t>
  </si>
  <si>
    <r>
      <t xml:space="preserve"> m</t>
    </r>
    <r>
      <rPr>
        <vertAlign val="superscript"/>
        <sz val="10"/>
        <color indexed="8"/>
        <rFont val="AcadNusx"/>
        <family val="0"/>
      </rPr>
      <t>3</t>
    </r>
  </si>
  <si>
    <r>
      <t xml:space="preserve"> m</t>
    </r>
    <r>
      <rPr>
        <vertAlign val="superscript"/>
        <sz val="10"/>
        <rFont val="AcadNusx"/>
        <family val="0"/>
      </rPr>
      <t>2</t>
    </r>
  </si>
  <si>
    <r>
      <t>100 m</t>
    </r>
    <r>
      <rPr>
        <vertAlign val="superscript"/>
        <sz val="10"/>
        <rFont val="AcadNusx"/>
        <family val="0"/>
      </rPr>
      <t>2</t>
    </r>
  </si>
  <si>
    <t>raod</t>
  </si>
  <si>
    <t xml:space="preserve">ganz.           </t>
  </si>
  <si>
    <t>Rireb</t>
  </si>
  <si>
    <t>b) liTonis koWebis mowyoba monorelsisTvis (7 c.)</t>
  </si>
  <si>
    <t>liTonis karkasis  Semosva sendviC panelebiT (sisqiT 80 mm)</t>
  </si>
  <si>
    <t xml:space="preserve">foladis mili (badura filtriT) d-426X6, montaJi </t>
  </si>
  <si>
    <t>komp.</t>
  </si>
  <si>
    <t>asfaltis mowyoba 80 mm sisqiT</t>
  </si>
  <si>
    <t>III kategoriis gruntis damuSaveba arxSi,  0.25 eqskavatoriT. gverZe dayriT.</t>
  </si>
  <si>
    <t>foladis mili d-219X5 SeZena-montaJi</t>
  </si>
  <si>
    <t>foladis mili d-273X5 SeZena-montaJi</t>
  </si>
  <si>
    <t>betonis momzadeba m 100</t>
  </si>
  <si>
    <r>
      <t xml:space="preserve">WuWyiani wylis tumbo-agregati, SeZena-montaJi </t>
    </r>
    <r>
      <rPr>
        <sz val="10"/>
        <rFont val="Arial"/>
        <family val="2"/>
      </rPr>
      <t>Q=60 l\h   H=110 m</t>
    </r>
  </si>
  <si>
    <r>
      <t>WuWyiani wylis tumbo-agregati, SeZena-montaJi Q</t>
    </r>
    <r>
      <rPr>
        <sz val="10"/>
        <rFont val="Arial"/>
        <family val="2"/>
      </rPr>
      <t>Q</t>
    </r>
    <r>
      <rPr>
        <sz val="10"/>
        <rFont val="AcadNusx"/>
        <family val="0"/>
      </rPr>
      <t xml:space="preserve">=25 l\wm </t>
    </r>
    <r>
      <rPr>
        <sz val="10"/>
        <rFont val="Arial"/>
        <family val="2"/>
      </rPr>
      <t>H</t>
    </r>
    <r>
      <rPr>
        <sz val="10"/>
        <rFont val="AcadNusx"/>
        <family val="0"/>
      </rPr>
      <t>=50 m</t>
    </r>
  </si>
  <si>
    <r>
      <t>m</t>
    </r>
    <r>
      <rPr>
        <vertAlign val="superscript"/>
        <sz val="10.5"/>
        <rFont val="AcadNusx"/>
        <family val="0"/>
      </rPr>
      <t>2</t>
    </r>
  </si>
  <si>
    <t>qviSa-xreSovani fenis mowyoba tranSeaSi sisq. 10 sm.</t>
  </si>
  <si>
    <t>gruntis damuSaveba TxrilSi xeliT</t>
  </si>
  <si>
    <t xml:space="preserve">gruntis ukuCayra xeliT </t>
  </si>
  <si>
    <t>3</t>
  </si>
  <si>
    <t>III kat gruntis datkepna pnevmaturi damtkepniT</t>
  </si>
  <si>
    <t>4</t>
  </si>
  <si>
    <t>II kat gruntis mosasworeblad gadayra 3 m-ze</t>
  </si>
  <si>
    <t>konturuli damamiwebelis mowyoba</t>
  </si>
  <si>
    <t>gamanawilebeli kolofi</t>
  </si>
  <si>
    <t>მ</t>
  </si>
  <si>
    <t>gamanawilebeli karadis montaJi</t>
  </si>
  <si>
    <t>qviSis sagebis mowyoba kabelis qveS</t>
  </si>
  <si>
    <t>გმ</t>
  </si>
  <si>
    <t xml:space="preserve">gm  </t>
  </si>
  <si>
    <t>kabeli sp 1X185</t>
  </si>
  <si>
    <t>kabeli sp 1X150</t>
  </si>
  <si>
    <t xml:space="preserve">sasignalo  lenta </t>
  </si>
  <si>
    <r>
      <t>m</t>
    </r>
    <r>
      <rPr>
        <sz val="10"/>
        <rFont val="Calibri"/>
        <family val="2"/>
      </rPr>
      <t>³</t>
    </r>
  </si>
  <si>
    <t>არმატურა А-1 დ=16 მმ</t>
  </si>
  <si>
    <t>zolovana 40X4 mm</t>
  </si>
  <si>
    <r>
      <t>spilenZis SiSveli sadeni 16 mm</t>
    </r>
    <r>
      <rPr>
        <vertAlign val="superscript"/>
        <sz val="10"/>
        <rFont val="AcadNusx"/>
        <family val="0"/>
      </rPr>
      <t>2</t>
    </r>
  </si>
  <si>
    <t>100 m</t>
  </si>
  <si>
    <r>
      <t>sakabelo bunikebi 70 mm</t>
    </r>
    <r>
      <rPr>
        <vertAlign val="superscript"/>
        <sz val="10"/>
        <rFont val="AcadNusx"/>
        <family val="0"/>
      </rPr>
      <t>2</t>
    </r>
  </si>
  <si>
    <r>
      <t>sakabelo bunikebi 95 mm</t>
    </r>
    <r>
      <rPr>
        <vertAlign val="superscript"/>
        <sz val="10"/>
        <rFont val="AcadNusx"/>
        <family val="0"/>
      </rPr>
      <t>2</t>
    </r>
  </si>
  <si>
    <r>
      <t>sakabelo bunikebi 120 mm</t>
    </r>
    <r>
      <rPr>
        <vertAlign val="superscript"/>
        <sz val="10"/>
        <rFont val="AcadNusx"/>
        <family val="0"/>
      </rPr>
      <t>2</t>
    </r>
  </si>
  <si>
    <r>
      <t>sakabelo bunikebi 150 mm</t>
    </r>
    <r>
      <rPr>
        <vertAlign val="superscript"/>
        <sz val="10"/>
        <rFont val="AcadNusx"/>
        <family val="0"/>
      </rPr>
      <t>2</t>
    </r>
  </si>
  <si>
    <r>
      <t>sakabelo bunikebi 185 mm</t>
    </r>
    <r>
      <rPr>
        <vertAlign val="superscript"/>
        <sz val="10"/>
        <rFont val="AcadNusx"/>
        <family val="0"/>
      </rPr>
      <t>2</t>
    </r>
  </si>
  <si>
    <r>
      <t>kabeli sp ZarRviani 1X95 mm</t>
    </r>
    <r>
      <rPr>
        <vertAlign val="superscript"/>
        <sz val="10"/>
        <rFont val="AcadNusx"/>
        <family val="0"/>
      </rPr>
      <t>2</t>
    </r>
  </si>
  <si>
    <r>
      <t>kabeli sp 1 ZarRviani 1X120 mm</t>
    </r>
    <r>
      <rPr>
        <vertAlign val="superscript"/>
        <sz val="10"/>
        <rFont val="AcadNusx"/>
        <family val="0"/>
      </rPr>
      <t>2</t>
    </r>
  </si>
  <si>
    <t>mili plastmasis gofrirebuli d=32 mm</t>
  </si>
  <si>
    <r>
      <t>kabeli sp 1 ZarRviani 1X70 mm</t>
    </r>
    <r>
      <rPr>
        <vertAlign val="superscript"/>
        <sz val="10"/>
        <rFont val="AcadNusx"/>
        <family val="0"/>
      </rPr>
      <t>2</t>
    </r>
  </si>
  <si>
    <r>
      <t>kabeli sp 1 ZarRviani 1X95 mm</t>
    </r>
    <r>
      <rPr>
        <vertAlign val="superscript"/>
        <sz val="10"/>
        <rFont val="AcadNusx"/>
        <family val="0"/>
      </rPr>
      <t>2</t>
    </r>
  </si>
  <si>
    <t>bunikebis '"klemnikebi"-dayeneba</t>
  </si>
  <si>
    <r>
      <t>სპ ძარრვიანი კებელი 3X2.5 მმ</t>
    </r>
    <r>
      <rPr>
        <vertAlign val="superscript"/>
        <sz val="10"/>
        <rFont val="AcadNusx"/>
        <family val="0"/>
      </rPr>
      <t>2</t>
    </r>
  </si>
  <si>
    <r>
      <t>სპ ძარრვიანი კებელი 3X1.5 მმ</t>
    </r>
    <r>
      <rPr>
        <vertAlign val="superscript"/>
        <sz val="10"/>
        <rFont val="AcadNusx"/>
        <family val="0"/>
      </rPr>
      <t>2</t>
    </r>
  </si>
  <si>
    <r>
      <t xml:space="preserve">tranSeis mowyobaØd=250 sadawneo milsadenebisaTvis II kat. gruntebSi 1.4 m siRrmemde </t>
    </r>
    <r>
      <rPr>
        <sz val="10"/>
        <rFont val="AcadNusx"/>
        <family val="0"/>
      </rPr>
      <t>eqskavatoriT</t>
    </r>
  </si>
  <si>
    <t xml:space="preserve"> xevze milsadenis (d-273X5) gadayvana</t>
  </si>
  <si>
    <t>qvabulis (III kat) damuSaveba eqskavatoriT</t>
  </si>
  <si>
    <t>betonis (m-250) 2 sayrdenis mowyoba xevze milsade-nis d-273X5 gadasayvanad</t>
  </si>
  <si>
    <t>d=1000 mm. rk/betonis WisOmowyobaBA</t>
  </si>
  <si>
    <t>III kategoriis gruntis damuSaveba arxSi, eqskavatoriT. GgverZe dayriT.</t>
  </si>
  <si>
    <t>xvretebis mowyoba rk/betonis rgolebSi milebis gasatareblad d=200 mm</t>
  </si>
  <si>
    <t xml:space="preserve">xvretebis mowyoba safexurebisaTvis 20X20 mm </t>
  </si>
  <si>
    <r>
      <t>rkinis samkapis 150X150X150</t>
    </r>
    <r>
      <rPr>
        <sz val="10"/>
        <rFont val="Arial"/>
        <family val="2"/>
      </rPr>
      <t xml:space="preserve"> </t>
    </r>
    <r>
      <rPr>
        <sz val="10"/>
        <rFont val="AcadNusx"/>
        <family val="0"/>
      </rPr>
      <t>montaJi</t>
    </r>
  </si>
  <si>
    <r>
      <t xml:space="preserve">gadamyvanis </t>
    </r>
    <r>
      <rPr>
        <sz val="10"/>
        <rFont val="Arial"/>
        <family val="2"/>
      </rPr>
      <t xml:space="preserve">D=200X150 </t>
    </r>
    <r>
      <rPr>
        <sz val="10"/>
        <rFont val="AcadNusx"/>
        <family val="0"/>
      </rPr>
      <t>montaJi</t>
    </r>
  </si>
  <si>
    <r>
      <t xml:space="preserve">foladis muxlis </t>
    </r>
    <r>
      <rPr>
        <sz val="10"/>
        <rFont val="Arial"/>
        <family val="2"/>
      </rPr>
      <t xml:space="preserve">D=150 </t>
    </r>
    <r>
      <rPr>
        <sz val="10"/>
        <rFont val="AcadNusx"/>
        <family val="0"/>
      </rPr>
      <t>montaJi</t>
    </r>
  </si>
  <si>
    <r>
      <t xml:space="preserve">adaptoris </t>
    </r>
    <r>
      <rPr>
        <sz val="10"/>
        <color indexed="8"/>
        <rFont val="Arial"/>
        <family val="2"/>
      </rPr>
      <t xml:space="preserve">D-200 </t>
    </r>
    <r>
      <rPr>
        <sz val="10"/>
        <color indexed="8"/>
        <rFont val="AcadNusx"/>
        <family val="0"/>
      </rPr>
      <t>montaJi</t>
    </r>
  </si>
  <si>
    <t>qviSa-xreSovani fenis mowyoba</t>
  </si>
  <si>
    <t>armatura А-III d=10 mm</t>
  </si>
  <si>
    <t>urduli d=110 mm pn-10 montaJi</t>
  </si>
  <si>
    <r>
      <t xml:space="preserve">rkinis miltuCis </t>
    </r>
    <r>
      <rPr>
        <sz val="10"/>
        <rFont val="Arial"/>
        <family val="2"/>
      </rPr>
      <t xml:space="preserve">D=100 </t>
    </r>
    <r>
      <rPr>
        <sz val="10"/>
        <rFont val="AcadNusx"/>
        <family val="0"/>
      </rPr>
      <t>montaJi</t>
    </r>
  </si>
  <si>
    <r>
      <t xml:space="preserve">adaptoris </t>
    </r>
    <r>
      <rPr>
        <sz val="10"/>
        <rFont val="Arial"/>
        <family val="2"/>
      </rPr>
      <t xml:space="preserve">D=100 </t>
    </r>
    <r>
      <rPr>
        <sz val="10"/>
        <rFont val="AcadNusx"/>
        <family val="0"/>
      </rPr>
      <t>montaJi</t>
    </r>
  </si>
  <si>
    <t>სპ ძარRვიანი კებელის დახურული გაყვანა მავთულით</t>
  </si>
  <si>
    <t>დანართიN#1</t>
  </si>
  <si>
    <t>სატენდერო წინადადების ფასი, ფასების ცხრილი (ხარჯთაღრიცხვა)</t>
  </si>
  <si>
    <r>
      <t xml:space="preserve">ობიექტის დასახელება: </t>
    </r>
    <r>
      <rPr>
        <sz val="14"/>
        <rFont val="AcadNusx"/>
        <family val="0"/>
      </rPr>
      <t xml:space="preserve"> </t>
    </r>
    <r>
      <rPr>
        <b/>
        <sz val="12"/>
        <rFont val="AcadNusx"/>
        <family val="0"/>
      </rPr>
      <t>goris municipalitetis sofel atenis savargulebis mosarwyavad ,, furnis" da ,,jebirebis" satumbi sadgurebis reabilitacia</t>
    </r>
  </si>
  <si>
    <t>"_________________"</t>
  </si>
  <si>
    <t>"____"_______"2014 წ</t>
  </si>
  <si>
    <t>(პრეტენდენტის დასახელება)</t>
  </si>
  <si>
    <t>(შევსების თარიღი)</t>
  </si>
  <si>
    <t>სატენდერო წინადადების ფასი ---------------------------</t>
  </si>
  <si>
    <t>(_______________________)ლარი</t>
  </si>
  <si>
    <t xml:space="preserve">                 (თანხა ციფრებით)</t>
  </si>
  <si>
    <t>(თანხა სიტყვისერად)</t>
  </si>
  <si>
    <t xml:space="preserve"> miwis samuSaoebi, rk/betonis Webis, sadrenaJo sistemisa da napirsamagris mosawyobad</t>
  </si>
  <si>
    <r>
      <t>wylis amotumbva qvabulidan (modineba 25 m</t>
    </r>
    <r>
      <rPr>
        <vertAlign val="superscript"/>
        <sz val="10"/>
        <rFont val="AcadNusx"/>
        <family val="0"/>
      </rPr>
      <t>3</t>
    </r>
    <r>
      <rPr>
        <sz val="10"/>
        <rFont val="AcadNusx"/>
        <family val="0"/>
      </rPr>
      <t>/sT-Si)</t>
    </r>
  </si>
  <si>
    <t>sadrenaJo sistemis mowyoba Webze</t>
  </si>
  <si>
    <t>qvabulis Ziris mosworeba xeliT</t>
  </si>
  <si>
    <t>qviSa-xreSovani fenis mowyoba sisqiT 10 sm.</t>
  </si>
  <si>
    <t>anakrebi rkb Wis xufis mowyoba (Tujis cxauriT)</t>
  </si>
  <si>
    <t>sadrenaJo sistemis mowyoba wyalamRebze</t>
  </si>
  <si>
    <t>napirsamagris mowyoba r\betonis filebiT</t>
  </si>
  <si>
    <t>sul #1</t>
  </si>
  <si>
    <t>lari</t>
  </si>
  <si>
    <t xml:space="preserve"> satumbi sadguris Senoba (samSeneblo nawili)</t>
  </si>
  <si>
    <t xml:space="preserve">balastis fenis mowyoba </t>
  </si>
  <si>
    <t>RorRis fenis mowyoba sisqiT 20 sm.</t>
  </si>
  <si>
    <t>liTonis grZivebis mowyoba (milkvadrati 45X45)</t>
  </si>
  <si>
    <t>sul #2</t>
  </si>
  <si>
    <t xml:space="preserve"> sadguris Siga da gare elmomarageba</t>
  </si>
  <si>
    <t>#3-1</t>
  </si>
  <si>
    <t xml:space="preserve"> samSeneblo samuSaoebi</t>
  </si>
  <si>
    <t>sul #3-1</t>
  </si>
  <si>
    <t>#3-2</t>
  </si>
  <si>
    <t>Siga eleqtrosamuSaoebi</t>
  </si>
  <si>
    <t>amomrTveli orklaviSiani 10 a, 230 v Rirebuleba</t>
  </si>
  <si>
    <t xml:space="preserve">Stefseluri rozeti damiwebis kontaqtiT, daxuruli gayvanilobis 10 a, 230 v Rirebuleba </t>
  </si>
  <si>
    <t xml:space="preserve">Stefseluri rozeti damiwebis kontaqtiT, daxuruli gayvanilobis 10 a, 230 v montaJi </t>
  </si>
  <si>
    <t>amomrTveli orklaviSianis montaJi</t>
  </si>
  <si>
    <t>sanaTi luminiscenciuri naTuriT daxuruli tipis montaJi</t>
  </si>
  <si>
    <t>sanaTi luminiscenciuri naTuriT daxuruli tipis Rirebuleba</t>
  </si>
  <si>
    <t>proJeqtoris tipis sanaTi Rirebuleba</t>
  </si>
  <si>
    <t>proJeqtoris naTura Rirebuleba</t>
  </si>
  <si>
    <r>
      <t>gamanawilebeli kolofi მომჭერების რიგით გარე დაყენების  2.5 მმ</t>
    </r>
    <r>
      <rPr>
        <vertAlign val="superscript"/>
        <sz val="10"/>
        <rFont val="AcadNusx"/>
        <family val="0"/>
      </rPr>
      <t xml:space="preserve">2 </t>
    </r>
    <r>
      <rPr>
        <sz val="10"/>
        <rFont val="AcadNusx"/>
        <family val="0"/>
      </rPr>
      <t>Rirebuleba</t>
    </r>
  </si>
  <si>
    <t>erTfaza avtomaturi amomrTveli 16-25 a 220 v Rirebuleba</t>
  </si>
  <si>
    <t>proJeqtoris tipis sanaTis montaJi</t>
  </si>
  <si>
    <t>erTpolusa avtomatebis montaJi</t>
  </si>
  <si>
    <t>sampolusa avtomatebis montaJi</t>
  </si>
  <si>
    <t>samfaza avtomaturi amomrTveli 400 a 380 v Rirebuleba</t>
  </si>
  <si>
    <t>erTfaza avtomaturi amomrTveli 200 a 380 v Rirebuleba</t>
  </si>
  <si>
    <t>erTfaza avtomaturi amomrTveli 160 a 380 v Rirebuleba</t>
  </si>
  <si>
    <t>sul # 3-2</t>
  </si>
  <si>
    <t xml:space="preserve"> kabelis montaJi</t>
  </si>
  <si>
    <t>#3-3</t>
  </si>
  <si>
    <r>
      <t>sp. ZarRviani kabelis 0.4 kv kveTiT 3X180+1X150 mm</t>
    </r>
    <r>
      <rPr>
        <vertAlign val="superscript"/>
        <sz val="10"/>
        <rFont val="AcadNusx"/>
        <family val="0"/>
      </rPr>
      <t>2</t>
    </r>
    <r>
      <rPr>
        <sz val="10"/>
        <rFont val="AcadNusx"/>
        <family val="0"/>
      </rPr>
      <t xml:space="preserve"> Cadeba TxrilSi milSi gatarebiT</t>
    </r>
  </si>
  <si>
    <r>
      <t>sp ZarRviani kabelis 0.4 kv  gatareba arxis ZirSi 3X120+1X95 mm</t>
    </r>
    <r>
      <rPr>
        <vertAlign val="superscript"/>
        <sz val="10"/>
        <rFont val="AcadNusx"/>
        <family val="0"/>
      </rPr>
      <t>2</t>
    </r>
  </si>
  <si>
    <r>
      <t>sp ZarRviani kabelis 0.4kv  gatareba arxis ZirSi 3X95+1X70  mm</t>
    </r>
    <r>
      <rPr>
        <vertAlign val="superscript"/>
        <sz val="10"/>
        <rFont val="AcadNusx"/>
        <family val="0"/>
      </rPr>
      <t>2</t>
    </r>
  </si>
  <si>
    <t>sul #3-3</t>
  </si>
  <si>
    <t xml:space="preserve">satumbi sadguris Senobisa da wyalmimRebis meqanikuri nawili </t>
  </si>
  <si>
    <t xml:space="preserve"> sadrenaJo milsadenisa da Siberebis  montaJi</t>
  </si>
  <si>
    <t>tumboebis montaJi</t>
  </si>
  <si>
    <t>მილსადენების, ურდულებისა და სახაზო არმატურის მონტაჟი</t>
  </si>
  <si>
    <t>sul #5</t>
  </si>
  <si>
    <r>
      <t xml:space="preserve"> sadawneo milsadeni                                                            pk. 0+00 </t>
    </r>
    <r>
      <rPr>
        <b/>
        <sz val="12"/>
        <rFont val="Calibri"/>
        <family val="2"/>
      </rPr>
      <t>÷</t>
    </r>
    <r>
      <rPr>
        <b/>
        <sz val="12"/>
        <rFont val="AcadNusx"/>
        <family val="0"/>
      </rPr>
      <t xml:space="preserve"> pk. 03+70</t>
    </r>
  </si>
  <si>
    <t>sul #4</t>
  </si>
  <si>
    <r>
      <t xml:space="preserve">sadawneo milsadeni                               pk. 03+70 </t>
    </r>
    <r>
      <rPr>
        <b/>
        <sz val="12"/>
        <rFont val="Calibri"/>
        <family val="2"/>
      </rPr>
      <t>÷</t>
    </r>
    <r>
      <rPr>
        <b/>
        <sz val="12"/>
        <rFont val="AcadNusx"/>
        <family val="0"/>
      </rPr>
      <t xml:space="preserve"> pk. 19+90 (furnis xazi)</t>
    </r>
  </si>
  <si>
    <t>qviSa-xreSovani fenis mowyoba tranSeaSi sisqiT 10 sm.</t>
  </si>
  <si>
    <t>anakrebi rkb Wis d1000 rgolis mowyoba</t>
  </si>
  <si>
    <t>xreSis fenis mowyoba sisqiT 10 sm.</t>
  </si>
  <si>
    <t>sul #7</t>
  </si>
  <si>
    <r>
      <t xml:space="preserve">sadawneo milsadeni                                        pk. 03+70 </t>
    </r>
    <r>
      <rPr>
        <b/>
        <sz val="12"/>
        <rFont val="Calibri"/>
        <family val="2"/>
      </rPr>
      <t>÷</t>
    </r>
    <r>
      <rPr>
        <b/>
        <sz val="12"/>
        <rFont val="AcadNusx"/>
        <family val="0"/>
      </rPr>
      <t xml:space="preserve"> pk. 10+50 (jebiris xazi)</t>
    </r>
  </si>
  <si>
    <t>sul #6</t>
  </si>
  <si>
    <t xml:space="preserve"> magistraluri arxi</t>
  </si>
  <si>
    <t>t-1</t>
  </si>
  <si>
    <t>sul #8</t>
  </si>
  <si>
    <t>anakrebi rkb Wis xufis mowyoba (Tujis xufiT)</t>
  </si>
  <si>
    <t>anakrebi rkb Wis d=2000 2 cali rgolis mowyoba rkb ZiriT</t>
  </si>
  <si>
    <t>sul #9</t>
  </si>
  <si>
    <t>sul #10</t>
  </si>
  <si>
    <t xml:space="preserve"> g-1 gamanawilebeli</t>
  </si>
  <si>
    <t>В-20 კლასის მონოლითური rk/ბეტონით ძირის  მოწყობა</t>
  </si>
  <si>
    <t>В-20 კლასის მონოლითური ბეტონით კედლების მოწყობა</t>
  </si>
  <si>
    <t>II gruntis ukuCayra xeliT</t>
  </si>
  <si>
    <t>В-20 klasis monoliTuri betoniT ferdebis mopirkeTeba 10 sm sisqiT</t>
  </si>
  <si>
    <t xml:space="preserve">furnis sadawneo milsadenis bolos wyalmimRebi avzis mowyoba </t>
  </si>
  <si>
    <t>tranSeis mowyoba d=200 mm. plastmasis milsadenisa-Tvis III kat. gruntebSi 1.4 m siRrmemde  eqskavato-riT, gruntis ukuCayriT</t>
  </si>
  <si>
    <t>t-2</t>
  </si>
  <si>
    <t>t-4</t>
  </si>
  <si>
    <t>sul #11</t>
  </si>
  <si>
    <r>
      <t xml:space="preserve">plastmasis milis d=200 mm Cadeba da Rirebuleba TxrilSi </t>
    </r>
    <r>
      <rPr>
        <sz val="10"/>
        <rFont val="Arial"/>
        <family val="2"/>
      </rPr>
      <t>PN6</t>
    </r>
  </si>
  <si>
    <r>
      <t xml:space="preserve">plastmasis milis d=110 mm Cadeba da Rirebuleba TxrilSi </t>
    </r>
    <r>
      <rPr>
        <sz val="10"/>
        <rFont val="Arial"/>
        <family val="2"/>
      </rPr>
      <t>PN10</t>
    </r>
  </si>
  <si>
    <t>t-3</t>
  </si>
  <si>
    <t>შენიშვა:</t>
  </si>
  <si>
    <t>_______________________________</t>
  </si>
  <si>
    <t>__________________________</t>
  </si>
  <si>
    <t>(ხელმოწერა)</t>
  </si>
  <si>
    <t>ბ/ა (ბეჭდის არსებობის შემთხვევაში)</t>
  </si>
  <si>
    <t>zednadebi xarjebi   %</t>
  </si>
  <si>
    <t>gegmiuri dagroveba   %</t>
  </si>
  <si>
    <t>gauTvaliswinebeli xarjebi 3%</t>
  </si>
  <si>
    <t>sul xarjTaRricxviT</t>
  </si>
  <si>
    <t>1)</t>
  </si>
  <si>
    <t>ერთეულის ღირებულების (სვ.6) მოცულობაზე (სვ.5) გამრავლებით მიღებულ რიცხვსა და საერთო ღირებულებას (სვ.7) შორის სხვაობის შემთხვევაში უპირატესობა მიენიჭება ერთეულის ღირებულებას;</t>
  </si>
  <si>
    <t>2)</t>
  </si>
  <si>
    <t>სამუშაოთა დასახელების ყველა პუნქტი უნდა იყოს განფასებული, ხოლო თუ სამუშაოთა მოცულობების რომელიმე პუნქტი არ არის განფასებული, ითვლება, რომ ამ პუნქტის სამუშაოთა ხარჯები გადანაწილებულია და შეტანილია სხვა პუნქტის განაკვეთებსა და ფასებში;</t>
  </si>
  <si>
    <t>3)</t>
  </si>
  <si>
    <t>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სატენდერო წინადადებისა და ფასების ცხრილის წარმოდგენა (დაზუსტება) შემსყიდველის მიერ განსაზღვრულ ვადაში. დაზუსტების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t>
  </si>
  <si>
    <t>4)</t>
  </si>
  <si>
    <t>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მიღება-ჩაბარების აქტის გაფორმება. გაუთვალისწინებლი სამუშაოების გაწევის უფლება მიმწოდებელს ეძლევა შემსყიდველის  თანხმობის შემთხვევაში;</t>
  </si>
  <si>
    <t>5)</t>
  </si>
  <si>
    <r>
      <t xml:space="preserve">მე-2 სვეტში ტ-1, .....ტ-8-ით აღნიშნულია ტიპიური სამუშაოები, რომლებიც მეორდება სხვადასხვა ლოკალურ ხარჯთაღრიცხვაში და რომელთა განფასება ხდება შესაბამისი </t>
    </r>
    <r>
      <rPr>
        <i/>
        <u val="single"/>
        <sz val="10"/>
        <rFont val="Arial"/>
        <family val="2"/>
      </rPr>
      <t>ტიპიური</t>
    </r>
    <r>
      <rPr>
        <sz val="10"/>
        <rFont val="Arial"/>
        <family val="2"/>
      </rPr>
      <t xml:space="preserve"> ლოკალური ხარჯთაღრიცხვით (იხილეთ დანართი </t>
    </r>
    <r>
      <rPr>
        <sz val="10"/>
        <rFont val="Calibri"/>
        <family val="2"/>
      </rPr>
      <t>№</t>
    </r>
    <r>
      <rPr>
        <sz val="10"/>
        <rFont val="Arial"/>
        <family val="2"/>
      </rPr>
      <t xml:space="preserve">1-1, ტ-1÷ტ-4). ამ პოზიციების </t>
    </r>
    <r>
      <rPr>
        <i/>
        <u val="single"/>
        <sz val="10"/>
        <rFont val="Arial"/>
        <family val="2"/>
      </rPr>
      <t>ერთეულის ღირებულებაში</t>
    </r>
    <r>
      <rPr>
        <sz val="10"/>
        <rFont val="Arial"/>
        <family val="2"/>
      </rPr>
      <t xml:space="preserve"> (მე-6 სვეტი) ჩაიწერება  შესაბამისი ტიპიური ხარჯთაღრიცხვის </t>
    </r>
    <r>
      <rPr>
        <i/>
        <u val="single"/>
        <sz val="10"/>
        <rFont val="Arial"/>
        <family val="2"/>
      </rPr>
      <t>ჯამური ღირებულება</t>
    </r>
    <r>
      <rPr>
        <sz val="10"/>
        <rFont val="Arial"/>
        <family val="2"/>
      </rPr>
      <t>;</t>
    </r>
  </si>
  <si>
    <t>6)</t>
  </si>
  <si>
    <r>
      <t xml:space="preserve">წინამდებარე შენიშვნების 1), 2) და 3) პუნქტები სრულიად ვრცელდება დანართი </t>
    </r>
    <r>
      <rPr>
        <sz val="10"/>
        <rFont val="Calibri"/>
        <family val="2"/>
      </rPr>
      <t>№1-1</t>
    </r>
    <r>
      <rPr>
        <sz val="10"/>
        <rFont val="Arial"/>
        <family val="2"/>
      </rPr>
      <t>-ზე;</t>
    </r>
  </si>
  <si>
    <t>7)</t>
  </si>
  <si>
    <t>დანართი N1 წარმოდგენილი უნდა იყოს შინაარსის შეუცვლელად</t>
  </si>
  <si>
    <t>sul #12</t>
  </si>
  <si>
    <r>
      <t>jami #3-1</t>
    </r>
    <r>
      <rPr>
        <b/>
        <sz val="11"/>
        <rFont val="Calibri"/>
        <family val="2"/>
      </rPr>
      <t>_</t>
    </r>
    <r>
      <rPr>
        <b/>
        <sz val="11"/>
        <rFont val="AcadNusx"/>
        <family val="0"/>
      </rPr>
      <t>3-3</t>
    </r>
  </si>
  <si>
    <t>gamanawilebeli karada</t>
  </si>
  <si>
    <t>moWrili gruntis gatana nayarSi</t>
  </si>
  <si>
    <t xml:space="preserve">karierSi Tixovani miwis SeZena da transportireba </t>
  </si>
  <si>
    <t>mza TxrilSi r\betonis filebis mowyoba (56 gZ.m) da Rirebuleba</t>
  </si>
  <si>
    <t xml:space="preserve">moWrili gruntis gatana nayarSi </t>
  </si>
  <si>
    <t>anakrebi rkb Wis rgolebis mowyoba da Rirebuleba</t>
  </si>
  <si>
    <t xml:space="preserve">anakrebi rkb Wis xufis mowyoba (Tujis cxauriT) Rirebuleba </t>
  </si>
  <si>
    <t>qvabulis Sevseba  RorRiT 40X80, Webis garSemo</t>
  </si>
  <si>
    <t>Tixis fenis zemoT geomembraniT 3 mm dafarva</t>
  </si>
  <si>
    <t xml:space="preserve"> wyalmimRebi nageboba                                     (samSeneblo nawili)</t>
  </si>
  <si>
    <r>
      <t>qvabulis (III kat.) damuSaveba saZirkvlis filis mosawyobad</t>
    </r>
    <r>
      <rPr>
        <sz val="10"/>
        <rFont val="AcadNusx"/>
        <family val="0"/>
      </rPr>
      <t xml:space="preserve"> eqskavatoriT a/Tmclelebze datvirTviT</t>
    </r>
  </si>
  <si>
    <t>liTonis alayafis karebis mowyoba da Rirebuleba  (1 cali)</t>
  </si>
  <si>
    <t xml:space="preserve">metaloplastmasis fanjrebis mowyoba da Rirebuleba </t>
  </si>
  <si>
    <r>
      <t xml:space="preserve">tranSeis mowyoba d=250 da d=200 sadawneo milsade-nebisaTvis II kategoriis gruntebSi 1.4 m siRrmemde </t>
    </r>
    <r>
      <rPr>
        <sz val="10"/>
        <rFont val="AcadNusx"/>
        <family val="0"/>
      </rPr>
      <t xml:space="preserve"> eqskavatoriT</t>
    </r>
  </si>
  <si>
    <t>mongreuli asfaltis gatana nayarSi</t>
  </si>
  <si>
    <t>foladis milis SeRebva antikoroziuli saRebaviT</t>
  </si>
  <si>
    <t>III kategoriis gruntis damuSaveba arxSi,  eqskavatoriT. GgverZe dayriT.</t>
  </si>
  <si>
    <t>demontirebuli foladis milis gadazidva</t>
  </si>
  <si>
    <t>gamSvebi mrwyvelSi hidranti</t>
  </si>
  <si>
    <t>calmxrivi gamSvebi</t>
  </si>
  <si>
    <t>gamSvebi mrwyvelSi</t>
  </si>
  <si>
    <r>
      <t>sul jami #1</t>
    </r>
    <r>
      <rPr>
        <b/>
        <sz val="11"/>
        <rFont val="Calibri"/>
        <family val="2"/>
      </rPr>
      <t>÷</t>
    </r>
    <r>
      <rPr>
        <b/>
        <sz val="11"/>
        <rFont val="AcadNusx"/>
        <family val="0"/>
      </rPr>
      <t>#12</t>
    </r>
  </si>
  <si>
    <t xml:space="preserve">filebze miwayrilis mowyoba darCenili gruntisgan buldozeriT </t>
  </si>
  <si>
    <r>
      <t xml:space="preserve">qvabulis (III kat.) damuSaveba </t>
    </r>
    <r>
      <rPr>
        <sz val="10"/>
        <rFont val="AcadNusx"/>
        <family val="0"/>
      </rPr>
      <t>eqskavatoriT</t>
    </r>
  </si>
</sst>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_(* \(#,##0.0\);_(* &quot;-&quot;?_);_(@_)"/>
    <numFmt numFmtId="203" formatCode="&quot;Yes&quot;;&quot;Yes&quot;;&quot;No&quot;"/>
    <numFmt numFmtId="204" formatCode="&quot;True&quot;;&quot;True&quot;;&quot;False&quot;"/>
    <numFmt numFmtId="205" formatCode="&quot;On&quot;;&quot;On&quot;;&quot;Off&quot;"/>
    <numFmt numFmtId="206" formatCode="[$€-2]\ #,##0.00_);[Red]\([$€-2]\ #,##0.00\)"/>
    <numFmt numFmtId="207" formatCode="_(* #,##0.00000_);_(* \(#,##0.00000\);_(* &quot;-&quot;??_);_(@_)"/>
    <numFmt numFmtId="208" formatCode="0.0%"/>
    <numFmt numFmtId="209" formatCode="_(* #,##0.0_);_(* \(#,##0.0\);_(* &quot;-&quot;??_);_(@_)"/>
    <numFmt numFmtId="210" formatCode="_(* #,##0_);_(* \(#,##0\);_(* &quot;-&quot;??_);_(@_)"/>
    <numFmt numFmtId="211" formatCode="#,##0.0"/>
    <numFmt numFmtId="212" formatCode="_-* #,##0.000\ _L_a_r_i_-;\-* #,##0.000\ _L_a_r_i_-;_-* &quot;-&quot;??\ _L_a_r_i_-;_-@_-"/>
    <numFmt numFmtId="213" formatCode="_(* #,##0.000_);_(* \(#,##0.000\);_(* &quot;-&quot;??_);_(@_)"/>
    <numFmt numFmtId="214" formatCode="_(* #,##0.0000_);_(* \(#,##0.0000\);_(* &quot;-&quot;??_);_(@_)"/>
    <numFmt numFmtId="215" formatCode="[$-409]h:mm:ss\ AM/PM"/>
  </numFmts>
  <fonts count="88">
    <font>
      <sz val="10"/>
      <name val="Arial"/>
      <family val="0"/>
    </font>
    <font>
      <sz val="10"/>
      <name val="AcadNusx"/>
      <family val="0"/>
    </font>
    <font>
      <b/>
      <sz val="10"/>
      <name val="AcadNusx"/>
      <family val="0"/>
    </font>
    <font>
      <b/>
      <sz val="11"/>
      <name val="AcadNusx"/>
      <family val="0"/>
    </font>
    <font>
      <sz val="11"/>
      <name val="AcadNusx"/>
      <family val="0"/>
    </font>
    <font>
      <b/>
      <sz val="10"/>
      <name val="Arial"/>
      <family val="2"/>
    </font>
    <font>
      <sz val="10"/>
      <name val="Arial Cyr"/>
      <family val="0"/>
    </font>
    <font>
      <sz val="10.5"/>
      <name val="AcadNusx"/>
      <family val="0"/>
    </font>
    <font>
      <sz val="10"/>
      <color indexed="8"/>
      <name val="AcadNusx"/>
      <family val="0"/>
    </font>
    <font>
      <vertAlign val="superscript"/>
      <sz val="10"/>
      <name val="AcadNusx"/>
      <family val="0"/>
    </font>
    <font>
      <vertAlign val="superscript"/>
      <sz val="10"/>
      <color indexed="8"/>
      <name val="AcadNusx"/>
      <family val="0"/>
    </font>
    <font>
      <b/>
      <sz val="10.5"/>
      <name val="AcadNusx"/>
      <family val="0"/>
    </font>
    <font>
      <b/>
      <sz val="12"/>
      <name val="AcadNusx"/>
      <family val="0"/>
    </font>
    <font>
      <sz val="9"/>
      <name val="AcadNusx"/>
      <family val="0"/>
    </font>
    <font>
      <sz val="9"/>
      <color indexed="8"/>
      <name val="AcadNusx"/>
      <family val="0"/>
    </font>
    <font>
      <sz val="12"/>
      <name val="AcadNusx"/>
      <family val="0"/>
    </font>
    <font>
      <b/>
      <sz val="12"/>
      <name val="Calibri"/>
      <family val="2"/>
    </font>
    <font>
      <sz val="10"/>
      <color indexed="22"/>
      <name val="AcadNusx"/>
      <family val="0"/>
    </font>
    <font>
      <vertAlign val="superscript"/>
      <sz val="10.5"/>
      <name val="AcadNusx"/>
      <family val="0"/>
    </font>
    <font>
      <sz val="10"/>
      <name val="Calibri"/>
      <family val="2"/>
    </font>
    <font>
      <sz val="10"/>
      <color indexed="8"/>
      <name val="Arial"/>
      <family val="2"/>
    </font>
    <font>
      <b/>
      <sz val="11"/>
      <name val="Calibri"/>
      <family val="2"/>
    </font>
    <font>
      <sz val="14"/>
      <name val="AcadNusx"/>
      <family val="0"/>
    </font>
    <font>
      <i/>
      <sz val="8"/>
      <name val="Arial"/>
      <family val="2"/>
    </font>
    <font>
      <vertAlign val="superscript"/>
      <sz val="8"/>
      <name val="AcadMtavr"/>
      <family val="0"/>
    </font>
    <font>
      <b/>
      <sz val="8"/>
      <name val="AcadNusx"/>
      <family val="0"/>
    </font>
    <font>
      <i/>
      <sz val="9"/>
      <name val="AcadNusx"/>
      <family val="0"/>
    </font>
    <font>
      <sz val="8"/>
      <name val="Arial"/>
      <family val="2"/>
    </font>
    <font>
      <b/>
      <i/>
      <sz val="10"/>
      <name val="Arial"/>
      <family val="2"/>
    </font>
    <font>
      <b/>
      <u val="single"/>
      <sz val="10"/>
      <name val="Arial"/>
      <family val="2"/>
    </font>
    <font>
      <i/>
      <u val="single"/>
      <sz val="10"/>
      <name val="Arial"/>
      <family val="2"/>
    </font>
    <font>
      <sz val="11"/>
      <color indexed="8"/>
      <name val="Sylfaen"/>
      <family val="2"/>
    </font>
    <font>
      <sz val="11"/>
      <color indexed="9"/>
      <name val="Sylfaen"/>
      <family val="2"/>
    </font>
    <font>
      <sz val="11"/>
      <color indexed="20"/>
      <name val="Sylfaen"/>
      <family val="2"/>
    </font>
    <font>
      <b/>
      <sz val="11"/>
      <color indexed="52"/>
      <name val="Sylfaen"/>
      <family val="2"/>
    </font>
    <font>
      <b/>
      <sz val="11"/>
      <color indexed="9"/>
      <name val="Sylfaen"/>
      <family val="2"/>
    </font>
    <font>
      <i/>
      <sz val="11"/>
      <color indexed="23"/>
      <name val="Sylfaen"/>
      <family val="2"/>
    </font>
    <font>
      <u val="single"/>
      <sz val="10"/>
      <color indexed="20"/>
      <name val="Arial"/>
      <family val="2"/>
    </font>
    <font>
      <sz val="11"/>
      <color indexed="17"/>
      <name val="Sylfaen"/>
      <family val="2"/>
    </font>
    <font>
      <b/>
      <sz val="15"/>
      <color indexed="56"/>
      <name val="Sylfaen"/>
      <family val="2"/>
    </font>
    <font>
      <b/>
      <sz val="13"/>
      <color indexed="56"/>
      <name val="Sylfaen"/>
      <family val="2"/>
    </font>
    <font>
      <b/>
      <sz val="11"/>
      <color indexed="56"/>
      <name val="Sylfaen"/>
      <family val="2"/>
    </font>
    <font>
      <u val="single"/>
      <sz val="10"/>
      <color indexed="12"/>
      <name val="Arial"/>
      <family val="2"/>
    </font>
    <font>
      <sz val="11"/>
      <color indexed="62"/>
      <name val="Sylfaen"/>
      <family val="2"/>
    </font>
    <font>
      <sz val="11"/>
      <color indexed="52"/>
      <name val="Sylfaen"/>
      <family val="2"/>
    </font>
    <font>
      <sz val="11"/>
      <color indexed="60"/>
      <name val="Sylfaen"/>
      <family val="2"/>
    </font>
    <font>
      <b/>
      <sz val="11"/>
      <color indexed="63"/>
      <name val="Sylfaen"/>
      <family val="2"/>
    </font>
    <font>
      <b/>
      <sz val="18"/>
      <color indexed="56"/>
      <name val="Cambria"/>
      <family val="2"/>
    </font>
    <font>
      <b/>
      <sz val="11"/>
      <color indexed="8"/>
      <name val="Sylfaen"/>
      <family val="2"/>
    </font>
    <font>
      <sz val="11"/>
      <color indexed="10"/>
      <name val="Sylfaen"/>
      <family val="2"/>
    </font>
    <font>
      <sz val="11"/>
      <name val="Sylfaen"/>
      <family val="2"/>
    </font>
    <font>
      <b/>
      <sz val="10"/>
      <color indexed="8"/>
      <name val="AcadNusx"/>
      <family val="0"/>
    </font>
    <font>
      <b/>
      <sz val="11"/>
      <name val="Sylfaen"/>
      <family val="2"/>
    </font>
    <font>
      <b/>
      <sz val="10"/>
      <color indexed="10"/>
      <name val="AcadNusx"/>
      <family val="0"/>
    </font>
    <font>
      <b/>
      <sz val="10.5"/>
      <color indexed="10"/>
      <name val="AcadNusx"/>
      <family val="0"/>
    </font>
    <font>
      <sz val="10"/>
      <color indexed="10"/>
      <name val="AcadNusx"/>
      <family val="0"/>
    </font>
    <font>
      <sz val="12"/>
      <name val="Sylfaen"/>
      <family val="2"/>
    </font>
    <font>
      <b/>
      <sz val="12"/>
      <color indexed="10"/>
      <name val="AcadNusx"/>
      <family val="0"/>
    </font>
    <font>
      <sz val="11"/>
      <color indexed="10"/>
      <name val="AcadNusx"/>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cadNusx"/>
      <family val="0"/>
    </font>
    <font>
      <sz val="11"/>
      <name val="Calibri"/>
      <family val="2"/>
    </font>
    <font>
      <b/>
      <sz val="10"/>
      <color theme="1"/>
      <name val="AcadNusx"/>
      <family val="0"/>
    </font>
    <font>
      <b/>
      <sz val="10"/>
      <color rgb="FFFF0000"/>
      <name val="AcadNusx"/>
      <family val="0"/>
    </font>
    <font>
      <b/>
      <sz val="10.5"/>
      <color rgb="FFFF0000"/>
      <name val="AcadNusx"/>
      <family val="0"/>
    </font>
    <font>
      <sz val="10"/>
      <color rgb="FFFF0000"/>
      <name val="AcadNusx"/>
      <family val="0"/>
    </font>
    <font>
      <sz val="12"/>
      <name val="Calibri"/>
      <family val="2"/>
    </font>
    <font>
      <b/>
      <sz val="12"/>
      <color rgb="FFFF0000"/>
      <name val="AcadNusx"/>
      <family val="0"/>
    </font>
    <font>
      <sz val="11"/>
      <color rgb="FFFF0000"/>
      <name val="AcadNusx"/>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 fillId="0" borderId="0">
      <alignment/>
      <protection/>
    </xf>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0" fillId="0" borderId="0">
      <alignment/>
      <protection/>
    </xf>
    <xf numFmtId="0" fontId="0" fillId="0" borderId="0">
      <alignment/>
      <protection/>
    </xf>
  </cellStyleXfs>
  <cellXfs count="214">
    <xf numFmtId="0" fontId="0" fillId="0" borderId="0" xfId="0" applyAlignment="1">
      <alignment/>
    </xf>
    <xf numFmtId="0" fontId="1" fillId="32" borderId="0" xfId="0" applyFont="1" applyFill="1" applyAlignment="1">
      <alignment/>
    </xf>
    <xf numFmtId="0" fontId="2" fillId="32" borderId="10" xfId="0" applyFont="1" applyFill="1" applyBorder="1" applyAlignment="1">
      <alignment horizontal="center" vertical="center"/>
    </xf>
    <xf numFmtId="2" fontId="1" fillId="32" borderId="10" xfId="0" applyNumberFormat="1" applyFont="1" applyFill="1" applyBorder="1" applyAlignment="1">
      <alignment horizontal="center" vertical="center"/>
    </xf>
    <xf numFmtId="180" fontId="1" fillId="32" borderId="10" xfId="0" applyNumberFormat="1" applyFont="1" applyFill="1" applyBorder="1" applyAlignment="1">
      <alignment horizontal="center" vertical="center"/>
    </xf>
    <xf numFmtId="2" fontId="1"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xf>
    <xf numFmtId="180" fontId="1"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0" fontId="79" fillId="32" borderId="10" xfId="0" applyFont="1" applyFill="1" applyBorder="1" applyAlignment="1">
      <alignment horizontal="center" vertical="center"/>
    </xf>
    <xf numFmtId="49" fontId="2"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49" fontId="79" fillId="32" borderId="10" xfId="0" applyNumberFormat="1" applyFont="1" applyFill="1" applyBorder="1" applyAlignment="1">
      <alignment horizontal="center" vertical="center"/>
    </xf>
    <xf numFmtId="2" fontId="1" fillId="32" borderId="10" xfId="0" applyNumberFormat="1" applyFont="1" applyFill="1" applyBorder="1" applyAlignment="1">
      <alignment horizontal="left" vertical="center" wrapText="1"/>
    </xf>
    <xf numFmtId="2" fontId="1" fillId="32" borderId="10" xfId="76" applyNumberFormat="1" applyFont="1" applyFill="1" applyBorder="1" applyAlignment="1">
      <alignment horizontal="center" vertical="center" wrapText="1"/>
      <protection/>
    </xf>
    <xf numFmtId="0" fontId="1" fillId="32" borderId="10" xfId="76" applyFont="1" applyFill="1" applyBorder="1" applyAlignment="1">
      <alignment horizontal="center" vertical="center" wrapText="1"/>
      <protection/>
    </xf>
    <xf numFmtId="180" fontId="1" fillId="32" borderId="10" xfId="76" applyNumberFormat="1" applyFont="1" applyFill="1" applyBorder="1" applyAlignment="1">
      <alignment horizontal="center" vertical="center" wrapText="1"/>
      <protection/>
    </xf>
    <xf numFmtId="49" fontId="1" fillId="32" borderId="10" xfId="68" applyNumberFormat="1" applyFont="1" applyFill="1" applyBorder="1" applyAlignment="1">
      <alignment horizontal="center" vertical="center" wrapText="1" shrinkToFit="1"/>
      <protection/>
    </xf>
    <xf numFmtId="2" fontId="2" fillId="32" borderId="10" xfId="0" applyNumberFormat="1" applyFont="1" applyFill="1" applyBorder="1" applyAlignment="1">
      <alignment horizontal="center" vertical="center" wrapText="1"/>
    </xf>
    <xf numFmtId="0" fontId="80" fillId="32" borderId="0" xfId="0" applyFont="1" applyFill="1" applyAlignment="1">
      <alignment/>
    </xf>
    <xf numFmtId="49" fontId="80" fillId="32" borderId="0" xfId="0" applyNumberFormat="1" applyFont="1" applyFill="1" applyAlignment="1">
      <alignment/>
    </xf>
    <xf numFmtId="0" fontId="4" fillId="32" borderId="0" xfId="0" applyFont="1" applyFill="1" applyAlignment="1">
      <alignment/>
    </xf>
    <xf numFmtId="49" fontId="1" fillId="32" borderId="10" xfId="0" applyNumberFormat="1" applyFont="1" applyFill="1" applyBorder="1" applyAlignment="1">
      <alignment horizontal="left" vertical="center" wrapText="1"/>
    </xf>
    <xf numFmtId="2" fontId="2" fillId="32" borderId="10" xfId="0" applyNumberFormat="1" applyFont="1" applyFill="1" applyBorder="1" applyAlignment="1">
      <alignment horizontal="center" vertical="center"/>
    </xf>
    <xf numFmtId="2" fontId="1" fillId="32" borderId="11" xfId="0" applyNumberFormat="1" applyFont="1" applyFill="1" applyBorder="1" applyAlignment="1">
      <alignment horizontal="left" vertical="center" wrapText="1"/>
    </xf>
    <xf numFmtId="2" fontId="1" fillId="32" borderId="11" xfId="76" applyNumberFormat="1" applyFont="1" applyFill="1" applyBorder="1" applyAlignment="1">
      <alignment horizontal="center" vertical="center" wrapText="1"/>
      <protection/>
    </xf>
    <xf numFmtId="180" fontId="2" fillId="32" borderId="10" xfId="0" applyNumberFormat="1" applyFont="1" applyFill="1" applyBorder="1" applyAlignment="1">
      <alignment horizontal="center" vertical="center" wrapText="1"/>
    </xf>
    <xf numFmtId="0" fontId="2" fillId="32" borderId="10" xfId="59" applyFont="1" applyFill="1" applyBorder="1" applyAlignment="1">
      <alignment horizontal="center" vertical="center" wrapText="1"/>
      <protection/>
    </xf>
    <xf numFmtId="0" fontId="2" fillId="32" borderId="10" xfId="59" applyFont="1" applyFill="1" applyBorder="1" applyAlignment="1">
      <alignment horizontal="center" vertical="center"/>
      <protection/>
    </xf>
    <xf numFmtId="0" fontId="2" fillId="32" borderId="10" xfId="75" applyFont="1" applyFill="1" applyBorder="1" applyAlignment="1">
      <alignment horizontal="center" vertical="center"/>
      <protection/>
    </xf>
    <xf numFmtId="0" fontId="8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32" borderId="0" xfId="0" applyFont="1" applyFill="1" applyAlignment="1">
      <alignment/>
    </xf>
    <xf numFmtId="0" fontId="2" fillId="32" borderId="0" xfId="0" applyFont="1" applyFill="1" applyAlignment="1">
      <alignment vertical="center"/>
    </xf>
    <xf numFmtId="0" fontId="1" fillId="32" borderId="0" xfId="0" applyFont="1" applyFill="1" applyBorder="1" applyAlignment="1">
      <alignment vertical="center"/>
    </xf>
    <xf numFmtId="0" fontId="5" fillId="32" borderId="10" xfId="75" applyFont="1" applyFill="1" applyBorder="1" applyAlignment="1">
      <alignment horizontal="center" vertical="center"/>
      <protection/>
    </xf>
    <xf numFmtId="49" fontId="2" fillId="32" borderId="10" xfId="0" applyNumberFormat="1" applyFont="1" applyFill="1" applyBorder="1" applyAlignment="1">
      <alignment horizontal="center" vertical="center"/>
    </xf>
    <xf numFmtId="0" fontId="2" fillId="32" borderId="0" xfId="0" applyFont="1" applyFill="1" applyAlignment="1">
      <alignment/>
    </xf>
    <xf numFmtId="0" fontId="1" fillId="32" borderId="0" xfId="0" applyFont="1" applyFill="1" applyAlignment="1">
      <alignment vertical="center"/>
    </xf>
    <xf numFmtId="2" fontId="79" fillId="32" borderId="10" xfId="0" applyNumberFormat="1" applyFont="1" applyFill="1" applyBorder="1" applyAlignment="1">
      <alignment horizontal="center" vertical="center"/>
    </xf>
    <xf numFmtId="0" fontId="1" fillId="32" borderId="10" xfId="59" applyFont="1" applyFill="1" applyBorder="1" applyAlignment="1">
      <alignment horizontal="center" vertical="center" wrapText="1"/>
      <protection/>
    </xf>
    <xf numFmtId="0" fontId="2" fillId="32" borderId="10" xfId="59" applyFont="1" applyFill="1" applyBorder="1" applyAlignment="1">
      <alignment horizontal="center" vertical="center" wrapText="1"/>
      <protection/>
    </xf>
    <xf numFmtId="2" fontId="11" fillId="32" borderId="10" xfId="59" applyNumberFormat="1" applyFont="1" applyFill="1" applyBorder="1" applyAlignment="1">
      <alignment horizontal="center" vertical="center" wrapText="1"/>
      <protection/>
    </xf>
    <xf numFmtId="0" fontId="7" fillId="32" borderId="10" xfId="59" applyFont="1" applyFill="1" applyBorder="1" applyAlignment="1">
      <alignment horizontal="center" vertical="center" wrapText="1"/>
      <protection/>
    </xf>
    <xf numFmtId="180" fontId="7" fillId="32" borderId="10" xfId="59" applyNumberFormat="1" applyFont="1" applyFill="1" applyBorder="1" applyAlignment="1">
      <alignment horizontal="center" vertical="center" wrapText="1"/>
      <protection/>
    </xf>
    <xf numFmtId="43" fontId="7" fillId="32" borderId="10" xfId="59" applyNumberFormat="1" applyFont="1" applyFill="1" applyBorder="1" applyAlignment="1">
      <alignment horizontal="center" vertical="center" wrapText="1"/>
      <protection/>
    </xf>
    <xf numFmtId="0" fontId="0" fillId="32" borderId="0" xfId="59" applyFont="1" applyFill="1">
      <alignment/>
      <protection/>
    </xf>
    <xf numFmtId="0" fontId="5" fillId="32" borderId="10" xfId="59" applyFont="1" applyFill="1" applyBorder="1" applyAlignment="1">
      <alignment horizontal="center" vertical="center" wrapText="1"/>
      <protection/>
    </xf>
    <xf numFmtId="0" fontId="21" fillId="32" borderId="0" xfId="0" applyFont="1" applyFill="1" applyAlignment="1">
      <alignment/>
    </xf>
    <xf numFmtId="49" fontId="1" fillId="32" borderId="10" xfId="0" applyNumberFormat="1" applyFont="1" applyFill="1" applyBorder="1" applyAlignment="1">
      <alignment horizontal="center" vertical="center"/>
    </xf>
    <xf numFmtId="0" fontId="1" fillId="32" borderId="0" xfId="0" applyFont="1" applyFill="1" applyBorder="1" applyAlignment="1">
      <alignment horizontal="center" vertical="center"/>
    </xf>
    <xf numFmtId="43" fontId="5" fillId="32" borderId="10" xfId="42"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0" xfId="0" applyFont="1" applyFill="1" applyBorder="1" applyAlignment="1">
      <alignment horizontal="center" vertical="center"/>
    </xf>
    <xf numFmtId="1" fontId="4" fillId="32" borderId="10" xfId="0" applyNumberFormat="1" applyFont="1" applyFill="1" applyBorder="1" applyAlignment="1">
      <alignment horizontal="center" vertical="center"/>
    </xf>
    <xf numFmtId="0" fontId="82" fillId="32" borderId="10" xfId="0" applyFont="1" applyFill="1" applyBorder="1" applyAlignment="1">
      <alignment horizontal="center" vertical="center"/>
    </xf>
    <xf numFmtId="180" fontId="82" fillId="32" borderId="10" xfId="0" applyNumberFormat="1" applyFont="1" applyFill="1" applyBorder="1" applyAlignment="1">
      <alignment horizontal="center" vertical="center"/>
    </xf>
    <xf numFmtId="0" fontId="2"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10" xfId="0" applyNumberFormat="1" applyFont="1" applyFill="1" applyBorder="1" applyAlignment="1">
      <alignment horizontal="center" vertical="center" wrapText="1"/>
    </xf>
    <xf numFmtId="0" fontId="82" fillId="32" borderId="10" xfId="75" applyFont="1" applyFill="1" applyBorder="1" applyAlignment="1">
      <alignment horizontal="center" vertical="center"/>
      <protection/>
    </xf>
    <xf numFmtId="0" fontId="83" fillId="32" borderId="10" xfId="59" applyFont="1" applyFill="1" applyBorder="1" applyAlignment="1">
      <alignment horizontal="center" vertical="center" wrapText="1"/>
      <protection/>
    </xf>
    <xf numFmtId="0" fontId="84" fillId="32" borderId="0" xfId="0" applyFont="1" applyFill="1" applyAlignment="1">
      <alignment/>
    </xf>
    <xf numFmtId="0" fontId="1" fillId="32" borderId="10" xfId="75" applyFont="1" applyFill="1" applyBorder="1" applyAlignment="1">
      <alignment horizontal="center" vertical="center"/>
      <protection/>
    </xf>
    <xf numFmtId="0" fontId="1" fillId="32" borderId="10" xfId="0" applyFont="1" applyFill="1" applyBorder="1" applyAlignment="1">
      <alignment vertical="center" wrapText="1"/>
    </xf>
    <xf numFmtId="1" fontId="1" fillId="32" borderId="10" xfId="76" applyNumberFormat="1" applyFont="1" applyFill="1" applyBorder="1" applyAlignment="1">
      <alignment horizontal="center" vertical="center" wrapText="1"/>
      <protection/>
    </xf>
    <xf numFmtId="2" fontId="13" fillId="32" borderId="10" xfId="68" applyNumberFormat="1" applyFont="1" applyFill="1" applyBorder="1" applyAlignment="1">
      <alignment horizontal="center" vertical="center" wrapText="1" shrinkToFit="1"/>
      <protection/>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49" fontId="1" fillId="32" borderId="10" xfId="75" applyNumberFormat="1" applyFont="1" applyFill="1" applyBorder="1" applyAlignment="1">
      <alignment horizontal="center" vertical="center"/>
      <protection/>
    </xf>
    <xf numFmtId="180" fontId="1" fillId="32" borderId="10" xfId="75" applyNumberFormat="1" applyFont="1" applyFill="1" applyBorder="1" applyAlignment="1">
      <alignment horizontal="center" vertical="center"/>
      <protection/>
    </xf>
    <xf numFmtId="0" fontId="1" fillId="32" borderId="12" xfId="75" applyFont="1" applyFill="1" applyBorder="1" applyAlignment="1">
      <alignment horizontal="center" vertical="center"/>
      <protection/>
    </xf>
    <xf numFmtId="49" fontId="1" fillId="32" borderId="10" xfId="76" applyNumberFormat="1" applyFont="1" applyFill="1" applyBorder="1" applyAlignment="1">
      <alignment horizontal="center" vertical="center" wrapText="1"/>
      <protection/>
    </xf>
    <xf numFmtId="0" fontId="79" fillId="32" borderId="10" xfId="0" applyFont="1" applyFill="1" applyBorder="1" applyAlignment="1">
      <alignment vertical="center" wrapText="1"/>
    </xf>
    <xf numFmtId="180" fontId="79" fillId="32" borderId="10" xfId="0" applyNumberFormat="1" applyFont="1" applyFill="1" applyBorder="1" applyAlignment="1">
      <alignment horizontal="center" vertical="center"/>
    </xf>
    <xf numFmtId="0" fontId="1" fillId="32" borderId="10" xfId="0" applyFont="1" applyFill="1" applyBorder="1" applyAlignment="1">
      <alignment vertical="center" wrapText="1"/>
    </xf>
    <xf numFmtId="49" fontId="13" fillId="32" borderId="10" xfId="68" applyNumberFormat="1" applyFont="1" applyFill="1" applyBorder="1" applyAlignment="1">
      <alignment horizontal="center" vertical="center" wrapText="1" shrinkToFit="1"/>
      <protection/>
    </xf>
    <xf numFmtId="0" fontId="14" fillId="32" borderId="11" xfId="0" applyNumberFormat="1" applyFont="1" applyFill="1" applyBorder="1" applyAlignment="1">
      <alignment horizontal="center" vertical="center" wrapText="1"/>
    </xf>
    <xf numFmtId="0" fontId="4" fillId="32" borderId="10" xfId="76" applyFont="1" applyFill="1" applyBorder="1" applyAlignment="1">
      <alignment horizontal="center" vertical="center" wrapText="1"/>
      <protection/>
    </xf>
    <xf numFmtId="180" fontId="14" fillId="32" borderId="11" xfId="0" applyNumberFormat="1" applyFont="1" applyFill="1" applyBorder="1" applyAlignment="1">
      <alignment horizontal="center" vertical="center" wrapText="1"/>
    </xf>
    <xf numFmtId="2" fontId="14" fillId="32" borderId="11" xfId="0" applyNumberFormat="1" applyFont="1" applyFill="1" applyBorder="1" applyAlignment="1">
      <alignment horizontal="center" vertical="center" wrapText="1"/>
    </xf>
    <xf numFmtId="49" fontId="1" fillId="32" borderId="13" xfId="76" applyNumberFormat="1" applyFont="1" applyFill="1" applyBorder="1" applyAlignment="1">
      <alignment horizontal="center" vertical="center" wrapText="1"/>
      <protection/>
    </xf>
    <xf numFmtId="0" fontId="1" fillId="32" borderId="13" xfId="0" applyFont="1" applyFill="1" applyBorder="1" applyAlignment="1">
      <alignment vertical="center" wrapText="1"/>
    </xf>
    <xf numFmtId="0" fontId="13" fillId="32" borderId="11" xfId="0" applyNumberFormat="1" applyFont="1" applyFill="1" applyBorder="1" applyAlignment="1">
      <alignment horizontal="center" vertical="center" wrapText="1"/>
    </xf>
    <xf numFmtId="0" fontId="8" fillId="32" borderId="11" xfId="0" applyNumberFormat="1" applyFont="1" applyFill="1" applyBorder="1" applyAlignment="1">
      <alignment horizontal="left" vertical="center" wrapText="1"/>
    </xf>
    <xf numFmtId="0" fontId="15" fillId="32" borderId="0" xfId="0" applyFont="1" applyFill="1" applyAlignment="1">
      <alignment/>
    </xf>
    <xf numFmtId="0" fontId="85" fillId="32" borderId="0" xfId="0" applyFont="1" applyFill="1" applyAlignment="1">
      <alignment/>
    </xf>
    <xf numFmtId="49" fontId="1" fillId="32" borderId="10" xfId="75" applyNumberFormat="1" applyFont="1" applyFill="1" applyBorder="1" applyAlignment="1">
      <alignment horizontal="center" vertical="center" wrapText="1"/>
      <protection/>
    </xf>
    <xf numFmtId="0" fontId="17" fillId="32" borderId="0" xfId="0" applyFont="1" applyFill="1" applyBorder="1" applyAlignment="1">
      <alignment/>
    </xf>
    <xf numFmtId="0" fontId="1" fillId="32" borderId="10" xfId="59" applyFont="1" applyFill="1" applyBorder="1" applyAlignment="1">
      <alignment horizontal="center" vertical="center"/>
      <protection/>
    </xf>
    <xf numFmtId="0" fontId="1" fillId="32" borderId="10" xfId="59" applyFont="1" applyFill="1" applyBorder="1" applyAlignment="1">
      <alignment vertical="center" wrapText="1"/>
      <protection/>
    </xf>
    <xf numFmtId="0" fontId="0" fillId="32" borderId="10" xfId="59" applyFont="1" applyFill="1" applyBorder="1" applyAlignment="1">
      <alignment horizontal="center" vertical="center"/>
      <protection/>
    </xf>
    <xf numFmtId="0" fontId="1" fillId="32" borderId="10" xfId="59" applyFont="1" applyFill="1" applyBorder="1" applyAlignment="1">
      <alignment horizontal="left" vertical="center" wrapText="1"/>
      <protection/>
    </xf>
    <xf numFmtId="0" fontId="7" fillId="32" borderId="10" xfId="59" applyFont="1" applyFill="1" applyBorder="1" applyAlignment="1">
      <alignment horizontal="center" vertical="center" wrapText="1"/>
      <protection/>
    </xf>
    <xf numFmtId="0" fontId="7" fillId="32" borderId="10" xfId="59" applyFont="1" applyFill="1" applyBorder="1" applyAlignment="1">
      <alignment horizontal="center" vertical="center"/>
      <protection/>
    </xf>
    <xf numFmtId="0" fontId="1" fillId="32" borderId="10" xfId="59" applyFont="1" applyFill="1" applyBorder="1" applyAlignment="1">
      <alignment horizontal="left" vertical="center" wrapText="1"/>
      <protection/>
    </xf>
    <xf numFmtId="49" fontId="1" fillId="32" borderId="10" xfId="0" applyNumberFormat="1" applyFont="1" applyFill="1" applyBorder="1" applyAlignment="1">
      <alignment vertical="center" wrapText="1"/>
    </xf>
    <xf numFmtId="49" fontId="12" fillId="32" borderId="10" xfId="0" applyNumberFormat="1" applyFont="1" applyFill="1" applyBorder="1" applyAlignment="1">
      <alignment vertical="center" wrapText="1"/>
    </xf>
    <xf numFmtId="49" fontId="3" fillId="32" borderId="10" xfId="0" applyNumberFormat="1" applyFont="1" applyFill="1" applyBorder="1" applyAlignment="1">
      <alignment horizontal="center" vertical="center" wrapText="1"/>
    </xf>
    <xf numFmtId="0" fontId="80" fillId="32" borderId="0" xfId="0" applyFont="1" applyFill="1" applyAlignment="1">
      <alignment vertical="center"/>
    </xf>
    <xf numFmtId="49" fontId="2" fillId="32" borderId="10" xfId="0" applyNumberFormat="1" applyFont="1" applyFill="1" applyBorder="1" applyAlignment="1">
      <alignment vertical="center" wrapText="1"/>
    </xf>
    <xf numFmtId="0" fontId="3" fillId="32" borderId="0" xfId="0" applyFont="1" applyFill="1" applyAlignment="1">
      <alignment/>
    </xf>
    <xf numFmtId="17" fontId="1" fillId="32" borderId="10" xfId="0" applyNumberFormat="1" applyFont="1" applyFill="1" applyBorder="1" applyAlignment="1">
      <alignment horizontal="center" vertical="center"/>
    </xf>
    <xf numFmtId="0" fontId="0" fillId="32" borderId="10" xfId="59" applyFont="1" applyFill="1" applyBorder="1" applyAlignment="1">
      <alignment horizontal="center" vertical="center" wrapText="1"/>
      <protection/>
    </xf>
    <xf numFmtId="2" fontId="7" fillId="32" borderId="10" xfId="59" applyNumberFormat="1" applyFont="1" applyFill="1" applyBorder="1" applyAlignment="1">
      <alignment horizontal="center" vertical="center" wrapText="1"/>
      <protection/>
    </xf>
    <xf numFmtId="49" fontId="1" fillId="32" borderId="13" xfId="68" applyNumberFormat="1" applyFont="1" applyFill="1" applyBorder="1" applyAlignment="1">
      <alignment horizontal="center" vertical="center" wrapText="1" shrinkToFit="1"/>
      <protection/>
    </xf>
    <xf numFmtId="0" fontId="1" fillId="32" borderId="13" xfId="0" applyFont="1" applyFill="1" applyBorder="1" applyAlignment="1">
      <alignment horizontal="left" vertical="center" wrapText="1"/>
    </xf>
    <xf numFmtId="1" fontId="1" fillId="32" borderId="10" xfId="59" applyNumberFormat="1" applyFont="1" applyFill="1" applyBorder="1" applyAlignment="1">
      <alignment horizontal="center" vertical="center" wrapText="1"/>
      <protection/>
    </xf>
    <xf numFmtId="1" fontId="1" fillId="32" borderId="10" xfId="0" applyNumberFormat="1" applyFont="1" applyFill="1" applyBorder="1" applyAlignment="1">
      <alignment horizontal="center" vertical="center"/>
    </xf>
    <xf numFmtId="2" fontId="1" fillId="32" borderId="10" xfId="59" applyNumberFormat="1" applyFont="1" applyFill="1" applyBorder="1" applyAlignment="1">
      <alignment horizontal="center" vertical="center"/>
      <protection/>
    </xf>
    <xf numFmtId="49" fontId="84" fillId="32" borderId="10" xfId="0" applyNumberFormat="1" applyFont="1" applyFill="1" applyBorder="1" applyAlignment="1">
      <alignment horizontal="center" vertical="center"/>
    </xf>
    <xf numFmtId="180" fontId="84" fillId="32" borderId="10" xfId="0" applyNumberFormat="1" applyFont="1" applyFill="1" applyBorder="1" applyAlignment="1">
      <alignment horizontal="center" vertical="center"/>
    </xf>
    <xf numFmtId="0" fontId="79" fillId="32" borderId="10" xfId="0" applyFont="1" applyFill="1" applyBorder="1" applyAlignment="1">
      <alignment horizontal="center" vertical="center" wrapText="1"/>
    </xf>
    <xf numFmtId="0" fontId="79" fillId="32" borderId="10" xfId="0" applyFont="1" applyFill="1" applyBorder="1" applyAlignment="1">
      <alignment horizontal="left" vertical="center" wrapText="1"/>
    </xf>
    <xf numFmtId="180" fontId="79" fillId="32" borderId="10" xfId="0" applyNumberFormat="1" applyFont="1" applyFill="1" applyBorder="1" applyAlignment="1">
      <alignment horizontal="center" vertical="center" wrapText="1"/>
    </xf>
    <xf numFmtId="0" fontId="1" fillId="32" borderId="10" xfId="75" applyFont="1" applyFill="1" applyBorder="1" applyAlignment="1">
      <alignment horizontal="center" vertical="center" wrapText="1"/>
      <protection/>
    </xf>
    <xf numFmtId="0" fontId="1" fillId="32" borderId="10" xfId="0" applyNumberFormat="1" applyFont="1" applyFill="1" applyBorder="1" applyAlignment="1">
      <alignment horizontal="center" vertical="center" wrapText="1"/>
    </xf>
    <xf numFmtId="2" fontId="1" fillId="32" borderId="10" xfId="75" applyNumberFormat="1" applyFont="1" applyFill="1" applyBorder="1" applyAlignment="1">
      <alignment horizontal="center" vertical="center"/>
      <protection/>
    </xf>
    <xf numFmtId="0" fontId="1" fillId="32" borderId="10" xfId="0" applyFont="1" applyFill="1" applyBorder="1" applyAlignment="1">
      <alignment horizontal="center" vertical="center" wrapText="1"/>
    </xf>
    <xf numFmtId="2" fontId="84" fillId="32" borderId="10" xfId="0" applyNumberFormat="1" applyFont="1" applyFill="1" applyBorder="1" applyAlignment="1">
      <alignment horizontal="center" vertical="center"/>
    </xf>
    <xf numFmtId="49" fontId="86" fillId="32" borderId="10" xfId="0" applyNumberFormat="1" applyFont="1" applyFill="1" applyBorder="1" applyAlignment="1">
      <alignment vertical="center" wrapText="1"/>
    </xf>
    <xf numFmtId="0" fontId="5" fillId="32" borderId="10" xfId="0" applyNumberFormat="1" applyFont="1" applyFill="1" applyBorder="1" applyAlignment="1">
      <alignment horizontal="center" vertical="center" wrapText="1"/>
    </xf>
    <xf numFmtId="1" fontId="1" fillId="32" borderId="10" xfId="75" applyNumberFormat="1" applyFont="1" applyFill="1" applyBorder="1" applyAlignment="1">
      <alignment horizontal="center" vertical="center"/>
      <protection/>
    </xf>
    <xf numFmtId="0" fontId="1" fillId="32" borderId="10" xfId="0" applyFont="1" applyFill="1" applyBorder="1" applyAlignment="1">
      <alignment vertical="center"/>
    </xf>
    <xf numFmtId="0" fontId="1" fillId="32" borderId="0" xfId="0" applyFont="1" applyFill="1" applyBorder="1" applyAlignment="1">
      <alignment/>
    </xf>
    <xf numFmtId="0" fontId="2" fillId="33" borderId="0" xfId="0" applyFont="1" applyFill="1" applyAlignment="1">
      <alignment vertical="center" wrapText="1"/>
    </xf>
    <xf numFmtId="0" fontId="2" fillId="33" borderId="0" xfId="0" applyFont="1" applyFill="1" applyAlignment="1">
      <alignment horizontal="center" vertical="top"/>
    </xf>
    <xf numFmtId="0" fontId="2" fillId="33" borderId="0" xfId="0" applyFont="1" applyFill="1" applyAlignment="1">
      <alignment/>
    </xf>
    <xf numFmtId="0" fontId="23" fillId="33" borderId="0" xfId="0" applyFont="1" applyFill="1" applyAlignment="1">
      <alignment vertical="top"/>
    </xf>
    <xf numFmtId="0" fontId="23" fillId="33" borderId="0" xfId="0" applyFont="1" applyFill="1" applyAlignment="1">
      <alignment/>
    </xf>
    <xf numFmtId="0" fontId="24" fillId="33" borderId="0" xfId="0" applyFont="1" applyFill="1" applyAlignment="1">
      <alignment vertical="center" wrapText="1"/>
    </xf>
    <xf numFmtId="0" fontId="0" fillId="33" borderId="0" xfId="0" applyFont="1" applyFill="1" applyAlignment="1">
      <alignment vertical="center" wrapText="1"/>
    </xf>
    <xf numFmtId="0" fontId="26" fillId="33" borderId="0" xfId="0" applyFont="1" applyFill="1" applyBorder="1" applyAlignment="1">
      <alignment vertical="top"/>
    </xf>
    <xf numFmtId="0" fontId="1" fillId="33" borderId="0" xfId="0" applyFont="1" applyFill="1" applyBorder="1" applyAlignment="1" applyProtection="1">
      <alignment vertical="center"/>
      <protection/>
    </xf>
    <xf numFmtId="0" fontId="26" fillId="33" borderId="0" xfId="0" applyFont="1" applyFill="1" applyBorder="1" applyAlignment="1" applyProtection="1">
      <alignment vertical="top"/>
      <protection/>
    </xf>
    <xf numFmtId="2" fontId="26" fillId="33" borderId="14" xfId="0" applyNumberFormat="1" applyFont="1" applyFill="1" applyBorder="1" applyAlignment="1" applyProtection="1">
      <alignment vertical="top"/>
      <protection/>
    </xf>
    <xf numFmtId="0" fontId="1" fillId="33" borderId="0" xfId="0" applyFont="1" applyFill="1" applyBorder="1" applyAlignment="1" applyProtection="1">
      <alignment/>
      <protection/>
    </xf>
    <xf numFmtId="49" fontId="3" fillId="34" borderId="10" xfId="75" applyNumberFormat="1" applyFont="1" applyFill="1" applyBorder="1" applyAlignment="1">
      <alignment vertical="center" wrapText="1" shrinkToFit="1"/>
      <protection/>
    </xf>
    <xf numFmtId="49" fontId="12" fillId="34" borderId="10" xfId="75" applyNumberFormat="1" applyFont="1" applyFill="1" applyBorder="1" applyAlignment="1">
      <alignment horizontal="center" vertical="center" wrapText="1" shrinkToFit="1"/>
      <protection/>
    </xf>
    <xf numFmtId="2" fontId="4" fillId="32" borderId="10" xfId="76" applyNumberFormat="1" applyFont="1" applyFill="1" applyBorder="1" applyAlignment="1">
      <alignment horizontal="center" vertical="center" wrapText="1"/>
      <protection/>
    </xf>
    <xf numFmtId="2" fontId="4" fillId="32" borderId="10" xfId="0" applyNumberFormat="1" applyFont="1" applyFill="1" applyBorder="1" applyAlignment="1">
      <alignment horizontal="center" vertical="center" wrapText="1"/>
    </xf>
    <xf numFmtId="0" fontId="1" fillId="32" borderId="11" xfId="0" applyFont="1" applyFill="1" applyBorder="1" applyAlignment="1">
      <alignment horizontal="center" vertical="center" wrapText="1"/>
    </xf>
    <xf numFmtId="0" fontId="2" fillId="35" borderId="10" xfId="75" applyFont="1" applyFill="1" applyBorder="1" applyAlignment="1">
      <alignment horizontal="center" vertical="center"/>
      <protection/>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180" fontId="82" fillId="35" borderId="10" xfId="0" applyNumberFormat="1" applyFont="1" applyFill="1" applyBorder="1" applyAlignment="1">
      <alignment horizontal="center" vertical="center"/>
    </xf>
    <xf numFmtId="2" fontId="2" fillId="35" borderId="10" xfId="0" applyNumberFormat="1" applyFont="1" applyFill="1" applyBorder="1" applyAlignment="1">
      <alignment horizontal="center" vertical="center"/>
    </xf>
    <xf numFmtId="0" fontId="3" fillId="35" borderId="10" xfId="0" applyFont="1" applyFill="1" applyBorder="1" applyAlignment="1">
      <alignment horizontal="left" vertical="center" wrapText="1"/>
    </xf>
    <xf numFmtId="0" fontId="2" fillId="34" borderId="10" xfId="75" applyFont="1" applyFill="1" applyBorder="1" applyAlignment="1">
      <alignment horizontal="center" vertical="center" wrapText="1" shrinkToFit="1"/>
      <protection/>
    </xf>
    <xf numFmtId="0" fontId="12" fillId="34" borderId="10" xfId="75" applyFont="1" applyFill="1" applyBorder="1" applyAlignment="1">
      <alignment horizontal="center" vertical="center" wrapText="1" shrinkToFit="1"/>
      <protection/>
    </xf>
    <xf numFmtId="0" fontId="82" fillId="34" borderId="10" xfId="75" applyFont="1" applyFill="1" applyBorder="1" applyAlignment="1">
      <alignment horizontal="center" vertical="center" wrapText="1" shrinkToFit="1"/>
      <protection/>
    </xf>
    <xf numFmtId="49" fontId="12" fillId="34" borderId="10" xfId="0" applyNumberFormat="1" applyFont="1" applyFill="1" applyBorder="1" applyAlignment="1">
      <alignment vertical="center" wrapText="1"/>
    </xf>
    <xf numFmtId="49" fontId="12" fillId="34" borderId="10" xfId="0" applyNumberFormat="1" applyFont="1" applyFill="1" applyBorder="1" applyAlignment="1">
      <alignment horizontal="center" vertical="center" wrapText="1"/>
    </xf>
    <xf numFmtId="49" fontId="86" fillId="34" borderId="10" xfId="0" applyNumberFormat="1" applyFont="1" applyFill="1" applyBorder="1" applyAlignment="1">
      <alignment vertical="center" wrapText="1"/>
    </xf>
    <xf numFmtId="49" fontId="1" fillId="35" borderId="10" xfId="0" applyNumberFormat="1" applyFont="1" applyFill="1" applyBorder="1" applyAlignment="1">
      <alignment horizontal="center" vertical="center"/>
    </xf>
    <xf numFmtId="49" fontId="1" fillId="35" borderId="12"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2" fontId="1" fillId="35" borderId="10" xfId="0" applyNumberFormat="1" applyFont="1" applyFill="1" applyBorder="1" applyAlignment="1">
      <alignment horizontal="center" vertical="center"/>
    </xf>
    <xf numFmtId="2" fontId="1" fillId="35" borderId="12" xfId="0" applyNumberFormat="1" applyFont="1" applyFill="1" applyBorder="1" applyAlignment="1">
      <alignment horizontal="center" vertical="center" wrapText="1"/>
    </xf>
    <xf numFmtId="49" fontId="2" fillId="35" borderId="12" xfId="0" applyNumberFormat="1" applyFont="1" applyFill="1" applyBorder="1" applyAlignment="1">
      <alignment horizontal="left" vertical="center" wrapText="1"/>
    </xf>
    <xf numFmtId="0" fontId="4" fillId="34" borderId="10" xfId="0" applyFont="1" applyFill="1" applyBorder="1" applyAlignment="1">
      <alignment horizontal="center" vertical="center"/>
    </xf>
    <xf numFmtId="0" fontId="4" fillId="34" borderId="1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87" fillId="34" borderId="10" xfId="0" applyNumberFormat="1" applyFont="1" applyFill="1" applyBorder="1" applyAlignment="1">
      <alignment horizontal="center" vertical="center" wrapText="1"/>
    </xf>
    <xf numFmtId="0" fontId="4" fillId="34" borderId="12" xfId="0" applyNumberFormat="1" applyFont="1" applyFill="1" applyBorder="1" applyAlignment="1">
      <alignment horizontal="center" vertical="center" wrapText="1"/>
    </xf>
    <xf numFmtId="2" fontId="1"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xf>
    <xf numFmtId="0" fontId="1" fillId="35" borderId="10" xfId="0" applyNumberFormat="1" applyFont="1" applyFill="1" applyBorder="1" applyAlignment="1">
      <alignment horizontal="center" vertical="center" wrapText="1"/>
    </xf>
    <xf numFmtId="0" fontId="1" fillId="35" borderId="12" xfId="0" applyNumberFormat="1" applyFont="1" applyFill="1" applyBorder="1" applyAlignment="1">
      <alignment horizontal="center" vertical="center" wrapText="1"/>
    </xf>
    <xf numFmtId="0" fontId="87" fillId="34" borderId="10" xfId="0" applyFont="1" applyFill="1" applyBorder="1" applyAlignment="1">
      <alignment horizontal="center" vertical="center" wrapText="1"/>
    </xf>
    <xf numFmtId="0" fontId="86" fillId="34" borderId="10" xfId="75" applyFont="1" applyFill="1" applyBorder="1" applyAlignment="1">
      <alignment horizontal="center" vertical="center" wrapText="1" shrinkToFit="1"/>
      <protection/>
    </xf>
    <xf numFmtId="0" fontId="12" fillId="34" borderId="10" xfId="75" applyFont="1" applyFill="1" applyBorder="1" applyAlignment="1">
      <alignment vertical="center" wrapText="1" shrinkToFit="1"/>
      <protection/>
    </xf>
    <xf numFmtId="0" fontId="86" fillId="34" borderId="10" xfId="75" applyFont="1" applyFill="1" applyBorder="1" applyAlignment="1">
      <alignment vertical="center" wrapText="1" shrinkToFit="1"/>
      <protection/>
    </xf>
    <xf numFmtId="0" fontId="2" fillId="34" borderId="10" xfId="75" applyFont="1" applyFill="1" applyBorder="1" applyAlignment="1">
      <alignment vertical="center" wrapText="1" shrinkToFit="1"/>
      <protection/>
    </xf>
    <xf numFmtId="0" fontId="82" fillId="34" borderId="10" xfId="75" applyFont="1" applyFill="1" applyBorder="1" applyAlignment="1">
      <alignment vertical="center" wrapText="1" shrinkToFit="1"/>
      <protection/>
    </xf>
    <xf numFmtId="0" fontId="12" fillId="34" borderId="10" xfId="0" applyFont="1" applyFill="1" applyBorder="1" applyAlignment="1">
      <alignment horizontal="center" vertical="center" wrapText="1"/>
    </xf>
    <xf numFmtId="0" fontId="86" fillId="34" borderId="10" xfId="0" applyFont="1" applyFill="1" applyBorder="1" applyAlignment="1">
      <alignment horizontal="center" vertical="center" wrapText="1"/>
    </xf>
    <xf numFmtId="0" fontId="2" fillId="34" borderId="10" xfId="0" applyFont="1" applyFill="1" applyBorder="1" applyAlignment="1">
      <alignment vertical="center" wrapText="1"/>
    </xf>
    <xf numFmtId="0" fontId="82"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12" fillId="34" borderId="10" xfId="0" applyFont="1" applyFill="1" applyBorder="1" applyAlignment="1">
      <alignment vertical="center" wrapText="1"/>
    </xf>
    <xf numFmtId="0" fontId="86" fillId="34" borderId="10" xfId="0" applyFont="1" applyFill="1" applyBorder="1" applyAlignment="1">
      <alignment vertical="center" wrapText="1"/>
    </xf>
    <xf numFmtId="0" fontId="2" fillId="32" borderId="10" xfId="75" applyFont="1" applyFill="1" applyBorder="1" applyAlignment="1">
      <alignment horizontal="center" vertical="center" wrapText="1"/>
      <protection/>
    </xf>
    <xf numFmtId="2" fontId="2" fillId="35"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8" fillId="0" borderId="10" xfId="0" applyFont="1" applyBorder="1" applyAlignment="1">
      <alignment horizontal="center" vertical="center" wrapText="1"/>
    </xf>
    <xf numFmtId="2" fontId="1" fillId="0" borderId="10" xfId="0" applyNumberFormat="1" applyFont="1" applyFill="1" applyBorder="1" applyAlignment="1">
      <alignment horizontal="center" vertical="center" wrapText="1"/>
    </xf>
    <xf numFmtId="182" fontId="28" fillId="0" borderId="10" xfId="0" applyNumberFormat="1" applyFont="1" applyFill="1" applyBorder="1" applyAlignment="1">
      <alignment horizontal="center" vertical="center" wrapText="1"/>
    </xf>
    <xf numFmtId="0" fontId="0" fillId="33" borderId="0" xfId="0" applyFont="1" applyFill="1" applyAlignment="1" applyProtection="1">
      <alignment/>
      <protection/>
    </xf>
    <xf numFmtId="0" fontId="29" fillId="33" borderId="0" xfId="0" applyFont="1" applyFill="1" applyAlignment="1" applyProtection="1">
      <alignment vertical="center"/>
      <protection/>
    </xf>
    <xf numFmtId="0" fontId="5" fillId="33" borderId="0" xfId="0" applyFont="1" applyFill="1" applyAlignment="1" applyProtection="1">
      <alignment horizontal="right" vertical="top"/>
      <protection/>
    </xf>
    <xf numFmtId="0" fontId="0" fillId="33" borderId="0" xfId="0" applyFont="1" applyFill="1" applyAlignment="1" applyProtection="1">
      <alignment/>
      <protection/>
    </xf>
    <xf numFmtId="0" fontId="27" fillId="33" borderId="0" xfId="0" applyFont="1" applyFill="1" applyAlignment="1" applyProtection="1">
      <alignment horizontal="center"/>
      <protection/>
    </xf>
    <xf numFmtId="0" fontId="2" fillId="35" borderId="10" xfId="0" applyFont="1" applyFill="1" applyBorder="1" applyAlignment="1">
      <alignment horizontal="left" vertical="center" wrapText="1"/>
    </xf>
    <xf numFmtId="2" fontId="7" fillId="32" borderId="10" xfId="59" applyNumberFormat="1" applyFont="1" applyFill="1" applyBorder="1" applyAlignment="1">
      <alignment vertical="center" wrapText="1"/>
      <protection/>
    </xf>
    <xf numFmtId="0" fontId="2" fillId="33" borderId="0" xfId="0" applyFont="1" applyFill="1" applyBorder="1" applyAlignment="1">
      <alignment horizontal="left"/>
    </xf>
    <xf numFmtId="0" fontId="25" fillId="33" borderId="0" xfId="0" applyFont="1" applyFill="1" applyBorder="1" applyAlignment="1">
      <alignment horizontal="center"/>
    </xf>
    <xf numFmtId="2" fontId="26" fillId="33" borderId="0" xfId="0" applyNumberFormat="1" applyFont="1" applyFill="1" applyBorder="1" applyAlignment="1">
      <alignment horizontal="center" vertical="top"/>
    </xf>
    <xf numFmtId="0" fontId="2" fillId="33" borderId="0" xfId="0" applyFont="1" applyFill="1" applyAlignment="1">
      <alignment horizontal="right" vertical="center" wrapText="1"/>
    </xf>
    <xf numFmtId="0" fontId="2" fillId="32" borderId="0" xfId="0" applyFont="1" applyFill="1" applyAlignment="1">
      <alignment horizontal="center" vertical="center"/>
    </xf>
    <xf numFmtId="0" fontId="1" fillId="33" borderId="0" xfId="0" applyFont="1" applyFill="1" applyAlignment="1">
      <alignment horizontal="left" vertical="center" wrapText="1"/>
    </xf>
    <xf numFmtId="0" fontId="2" fillId="33" borderId="0" xfId="0" applyFont="1" applyFill="1" applyAlignment="1">
      <alignment horizontal="left"/>
    </xf>
    <xf numFmtId="0" fontId="23" fillId="33" borderId="0" xfId="0" applyFont="1" applyFill="1" applyAlignment="1">
      <alignment horizontal="center" vertical="top" wrapText="1"/>
    </xf>
    <xf numFmtId="0" fontId="0" fillId="33" borderId="15" xfId="0" applyFont="1" applyFill="1" applyBorder="1" applyAlignment="1" applyProtection="1">
      <alignment horizontal="left" vertical="top" wrapText="1"/>
      <protection/>
    </xf>
    <xf numFmtId="0" fontId="0" fillId="33" borderId="0" xfId="0" applyFont="1" applyFill="1" applyAlignment="1" applyProtection="1">
      <alignment horizontal="center"/>
      <protection/>
    </xf>
    <xf numFmtId="0" fontId="27" fillId="33" borderId="0" xfId="0" applyFont="1" applyFill="1" applyAlignment="1" applyProtection="1">
      <alignment horizontal="center"/>
      <protection/>
    </xf>
    <xf numFmtId="0" fontId="1" fillId="33" borderId="14" xfId="0" applyFont="1" applyFill="1" applyBorder="1" applyAlignment="1" applyProtection="1">
      <alignment horizontal="left" vertical="top" wrapText="1"/>
      <protection/>
    </xf>
    <xf numFmtId="0" fontId="1" fillId="33" borderId="16" xfId="0" applyFont="1" applyFill="1" applyBorder="1" applyAlignment="1" applyProtection="1">
      <alignment horizontal="left" vertical="top" wrapText="1"/>
      <protection/>
    </xf>
    <xf numFmtId="0" fontId="0" fillId="33" borderId="16" xfId="0" applyFont="1" applyFill="1" applyBorder="1" applyAlignment="1" applyProtection="1">
      <alignment horizontal="left" vertical="top" wrapText="1"/>
      <protection/>
    </xf>
    <xf numFmtId="0" fontId="0" fillId="33" borderId="16" xfId="0" applyFont="1" applyFill="1" applyBorder="1" applyAlignment="1" applyProtection="1">
      <alignment horizontal="left" vertical="top"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4" xfId="60"/>
    <cellStyle name="Normal 16_axalqalaqis skola " xfId="61"/>
    <cellStyle name="Normal 2" xfId="62"/>
    <cellStyle name="Normal 2 2 2" xfId="63"/>
    <cellStyle name="Normal 2 2_MCXETA yazarma- Copy" xfId="64"/>
    <cellStyle name="Normal 2_---SUL--- GORI-HOSPITALI-BOLO" xfId="65"/>
    <cellStyle name="Normal 3" xfId="66"/>
    <cellStyle name="Normal 4" xfId="67"/>
    <cellStyle name="Normal_daz-IIline" xfId="68"/>
    <cellStyle name="Note" xfId="69"/>
    <cellStyle name="Output" xfId="70"/>
    <cellStyle name="Percent" xfId="71"/>
    <cellStyle name="Title" xfId="72"/>
    <cellStyle name="Total" xfId="73"/>
    <cellStyle name="Warning Text" xfId="74"/>
    <cellStyle name="Обычный_Лист1" xfId="75"/>
    <cellStyle name="Обычный_Лист1 2" xfId="76"/>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269"/>
  <sheetViews>
    <sheetView tabSelected="1" zoomScalePageLayoutView="0" workbookViewId="0" topLeftCell="A34">
      <selection activeCell="E15" sqref="E15"/>
    </sheetView>
  </sheetViews>
  <sheetFormatPr defaultColWidth="9.140625" defaultRowHeight="12.75"/>
  <cols>
    <col min="1" max="1" width="7.00390625" style="37" customWidth="1"/>
    <col min="2" max="2" width="8.57421875" style="37" customWidth="1"/>
    <col min="3" max="3" width="53.00390625" style="1" customWidth="1"/>
    <col min="4" max="4" width="8.00390625" style="1" customWidth="1"/>
    <col min="5" max="5" width="7.7109375" style="65" customWidth="1"/>
    <col min="6" max="6" width="8.28125" style="1" customWidth="1"/>
    <col min="7" max="7" width="10.28125" style="1" customWidth="1"/>
    <col min="8" max="16384" width="9.140625" style="1" customWidth="1"/>
  </cols>
  <sheetData>
    <row r="1" spans="1:8" ht="18" customHeight="1">
      <c r="A1" s="128"/>
      <c r="B1" s="128"/>
      <c r="C1" s="128"/>
      <c r="D1" s="128"/>
      <c r="E1" s="202" t="s">
        <v>185</v>
      </c>
      <c r="F1" s="202"/>
      <c r="G1" s="202"/>
      <c r="H1" s="127"/>
    </row>
    <row r="2" spans="1:7" ht="26.25" customHeight="1">
      <c r="A2" s="203" t="s">
        <v>186</v>
      </c>
      <c r="B2" s="203"/>
      <c r="C2" s="203"/>
      <c r="D2" s="203"/>
      <c r="E2" s="203"/>
      <c r="F2" s="203"/>
      <c r="G2" s="203"/>
    </row>
    <row r="3" spans="1:7" ht="78.75" customHeight="1">
      <c r="A3" s="204" t="s">
        <v>187</v>
      </c>
      <c r="B3" s="204"/>
      <c r="C3" s="204"/>
      <c r="D3" s="204"/>
      <c r="E3" s="204"/>
      <c r="F3" s="204"/>
      <c r="G3" s="204"/>
    </row>
    <row r="4" spans="1:7" ht="51.75" customHeight="1">
      <c r="A4" s="205" t="s">
        <v>188</v>
      </c>
      <c r="B4" s="205"/>
      <c r="C4" s="205"/>
      <c r="D4" s="129"/>
      <c r="E4" s="130" t="s">
        <v>189</v>
      </c>
      <c r="F4" s="130"/>
      <c r="G4" s="130"/>
    </row>
    <row r="5" spans="1:7" ht="48.75" customHeight="1">
      <c r="A5" s="131" t="s">
        <v>190</v>
      </c>
      <c r="B5" s="132"/>
      <c r="C5" s="133"/>
      <c r="D5" s="134"/>
      <c r="E5" s="206" t="s">
        <v>191</v>
      </c>
      <c r="F5" s="206"/>
      <c r="G5" s="134"/>
    </row>
    <row r="6" spans="1:7" ht="22.5" customHeight="1">
      <c r="A6" s="199" t="s">
        <v>192</v>
      </c>
      <c r="B6" s="199"/>
      <c r="C6" s="199"/>
      <c r="D6" s="200" t="s">
        <v>193</v>
      </c>
      <c r="E6" s="200"/>
      <c r="F6" s="200"/>
      <c r="G6" s="200"/>
    </row>
    <row r="7" spans="1:7" ht="44.25" customHeight="1">
      <c r="A7" s="34"/>
      <c r="B7" s="34"/>
      <c r="C7" s="135" t="s">
        <v>194</v>
      </c>
      <c r="D7" s="201" t="s">
        <v>195</v>
      </c>
      <c r="E7" s="201"/>
      <c r="F7" s="201"/>
      <c r="G7" s="127"/>
    </row>
    <row r="8" spans="1:7" ht="32.25" customHeight="1">
      <c r="A8" s="136"/>
      <c r="B8" s="136"/>
      <c r="C8" s="137"/>
      <c r="D8" s="138"/>
      <c r="E8" s="138"/>
      <c r="F8" s="138"/>
      <c r="G8" s="139"/>
    </row>
    <row r="9" spans="1:7" s="21" customFormat="1" ht="32.25" customHeight="1">
      <c r="A9" s="142" t="s">
        <v>0</v>
      </c>
      <c r="B9" s="142" t="s">
        <v>57</v>
      </c>
      <c r="C9" s="142" t="s">
        <v>58</v>
      </c>
      <c r="D9" s="142" t="s">
        <v>118</v>
      </c>
      <c r="E9" s="142" t="s">
        <v>117</v>
      </c>
      <c r="F9" s="142" t="s">
        <v>59</v>
      </c>
      <c r="G9" s="143" t="s">
        <v>119</v>
      </c>
    </row>
    <row r="10" spans="1:7" s="37" customFormat="1" ht="13.5">
      <c r="A10" s="144">
        <v>1</v>
      </c>
      <c r="B10" s="144">
        <v>2</v>
      </c>
      <c r="C10" s="144">
        <v>3</v>
      </c>
      <c r="D10" s="144">
        <v>4</v>
      </c>
      <c r="E10" s="144">
        <v>5</v>
      </c>
      <c r="F10" s="144">
        <v>6</v>
      </c>
      <c r="G10" s="144">
        <v>7</v>
      </c>
    </row>
    <row r="11" spans="1:7" s="21" customFormat="1" ht="32.25" customHeight="1">
      <c r="A11" s="141" t="s">
        <v>81</v>
      </c>
      <c r="B11" s="140"/>
      <c r="C11" s="141" t="s">
        <v>308</v>
      </c>
      <c r="D11" s="140"/>
      <c r="E11" s="140"/>
      <c r="F11" s="140"/>
      <c r="G11" s="140"/>
    </row>
    <row r="12" spans="1:7" s="32" customFormat="1" ht="47.25">
      <c r="A12" s="31"/>
      <c r="B12" s="31"/>
      <c r="C12" s="70" t="s">
        <v>196</v>
      </c>
      <c r="D12" s="31"/>
      <c r="E12" s="124"/>
      <c r="F12" s="51"/>
      <c r="G12" s="31"/>
    </row>
    <row r="13" spans="1:7" s="38" customFormat="1" ht="16.5" customHeight="1">
      <c r="A13" s="66">
        <v>1</v>
      </c>
      <c r="B13" s="66"/>
      <c r="C13" s="67" t="s">
        <v>56</v>
      </c>
      <c r="D13" s="53" t="s">
        <v>109</v>
      </c>
      <c r="E13" s="3">
        <v>1200</v>
      </c>
      <c r="F13" s="3"/>
      <c r="G13" s="3">
        <f>E13*F13</f>
        <v>0</v>
      </c>
    </row>
    <row r="14" spans="1:7" s="38" customFormat="1" ht="31.5" customHeight="1">
      <c r="A14" s="68">
        <f>A13+1</f>
        <v>2</v>
      </c>
      <c r="B14" s="69"/>
      <c r="C14" s="13" t="s">
        <v>322</v>
      </c>
      <c r="D14" s="14" t="s">
        <v>51</v>
      </c>
      <c r="E14" s="14">
        <v>544.4</v>
      </c>
      <c r="F14" s="14"/>
      <c r="G14" s="3">
        <f aca="true" t="shared" si="0" ref="G14:G37">E14*F14</f>
        <v>0</v>
      </c>
    </row>
    <row r="15" spans="1:7" s="38" customFormat="1" ht="18.75" customHeight="1">
      <c r="A15" s="68">
        <f aca="true" t="shared" si="1" ref="A15:A37">A14+1</f>
        <v>3</v>
      </c>
      <c r="B15" s="66"/>
      <c r="C15" s="67" t="s">
        <v>300</v>
      </c>
      <c r="D15" s="14" t="s">
        <v>51</v>
      </c>
      <c r="E15" s="3">
        <v>460.4</v>
      </c>
      <c r="F15" s="3"/>
      <c r="G15" s="3">
        <f t="shared" si="0"/>
        <v>0</v>
      </c>
    </row>
    <row r="16" spans="1:8" s="34" customFormat="1" ht="18.75" customHeight="1">
      <c r="A16" s="68">
        <f>A15+1</f>
        <v>4</v>
      </c>
      <c r="B16" s="66"/>
      <c r="C16" s="67" t="s">
        <v>197</v>
      </c>
      <c r="D16" s="66" t="s">
        <v>53</v>
      </c>
      <c r="E16" s="120">
        <v>96</v>
      </c>
      <c r="F16" s="120"/>
      <c r="G16" s="3">
        <f t="shared" si="0"/>
        <v>0</v>
      </c>
      <c r="H16" s="54"/>
    </row>
    <row r="17" spans="1:7" s="33" customFormat="1" ht="15.75">
      <c r="A17" s="68">
        <f t="shared" si="1"/>
        <v>5</v>
      </c>
      <c r="B17" s="35"/>
      <c r="C17" s="71" t="s">
        <v>198</v>
      </c>
      <c r="D17" s="2"/>
      <c r="E17" s="23"/>
      <c r="F17" s="23"/>
      <c r="G17" s="3"/>
    </row>
    <row r="18" spans="1:7" s="38" customFormat="1" ht="18.75" customHeight="1">
      <c r="A18" s="68">
        <f t="shared" si="1"/>
        <v>6</v>
      </c>
      <c r="B18" s="8"/>
      <c r="C18" s="11" t="s">
        <v>199</v>
      </c>
      <c r="D18" s="14" t="s">
        <v>51</v>
      </c>
      <c r="E18" s="3">
        <v>0.32</v>
      </c>
      <c r="F18" s="4"/>
      <c r="G18" s="3">
        <f t="shared" si="0"/>
        <v>0</v>
      </c>
    </row>
    <row r="19" spans="1:7" s="38" customFormat="1" ht="15.75">
      <c r="A19" s="68">
        <f t="shared" si="1"/>
        <v>7</v>
      </c>
      <c r="B19" s="49"/>
      <c r="C19" s="67" t="s">
        <v>200</v>
      </c>
      <c r="D19" s="14" t="s">
        <v>51</v>
      </c>
      <c r="E19" s="3">
        <v>0.32</v>
      </c>
      <c r="F19" s="53"/>
      <c r="G19" s="3">
        <f t="shared" si="0"/>
        <v>0</v>
      </c>
    </row>
    <row r="20" spans="1:7" s="38" customFormat="1" ht="18.75" customHeight="1">
      <c r="A20" s="68">
        <f t="shared" si="1"/>
        <v>8</v>
      </c>
      <c r="B20" s="49"/>
      <c r="C20" s="67" t="s">
        <v>304</v>
      </c>
      <c r="D20" s="53" t="s">
        <v>54</v>
      </c>
      <c r="E20" s="61">
        <v>6</v>
      </c>
      <c r="F20" s="4"/>
      <c r="G20" s="3">
        <f t="shared" si="0"/>
        <v>0</v>
      </c>
    </row>
    <row r="21" spans="1:7" s="38" customFormat="1" ht="27">
      <c r="A21" s="68">
        <f t="shared" si="1"/>
        <v>9</v>
      </c>
      <c r="B21" s="49"/>
      <c r="C21" s="67" t="s">
        <v>305</v>
      </c>
      <c r="D21" s="53" t="s">
        <v>54</v>
      </c>
      <c r="E21" s="61">
        <v>2</v>
      </c>
      <c r="F21" s="4"/>
      <c r="G21" s="3">
        <f t="shared" si="0"/>
        <v>0</v>
      </c>
    </row>
    <row r="22" spans="1:7" s="38" customFormat="1" ht="18.75" customHeight="1">
      <c r="A22" s="68">
        <f t="shared" si="1"/>
        <v>10</v>
      </c>
      <c r="B22" s="49"/>
      <c r="C22" s="67" t="s">
        <v>55</v>
      </c>
      <c r="D22" s="53" t="s">
        <v>109</v>
      </c>
      <c r="E22" s="61">
        <v>106</v>
      </c>
      <c r="F22" s="4"/>
      <c r="G22" s="3">
        <f t="shared" si="0"/>
        <v>0</v>
      </c>
    </row>
    <row r="23" spans="1:7" s="38" customFormat="1" ht="15.75">
      <c r="A23" s="68">
        <f t="shared" si="1"/>
        <v>11</v>
      </c>
      <c r="B23" s="49"/>
      <c r="C23" s="67" t="s">
        <v>306</v>
      </c>
      <c r="D23" s="14" t="s">
        <v>51</v>
      </c>
      <c r="E23" s="3">
        <v>101</v>
      </c>
      <c r="F23" s="53"/>
      <c r="G23" s="3">
        <f t="shared" si="0"/>
        <v>0</v>
      </c>
    </row>
    <row r="24" spans="1:7" s="38" customFormat="1" ht="18.75" customHeight="1">
      <c r="A24" s="68">
        <f t="shared" si="1"/>
        <v>12</v>
      </c>
      <c r="B24" s="49"/>
      <c r="C24" s="67" t="s">
        <v>8</v>
      </c>
      <c r="D24" s="14" t="s">
        <v>51</v>
      </c>
      <c r="E24" s="3">
        <v>3.6</v>
      </c>
      <c r="F24" s="4"/>
      <c r="G24" s="3">
        <f t="shared" si="0"/>
        <v>0</v>
      </c>
    </row>
    <row r="25" spans="1:7" s="38" customFormat="1" ht="27">
      <c r="A25" s="68">
        <f t="shared" si="1"/>
        <v>13</v>
      </c>
      <c r="B25" s="66"/>
      <c r="C25" s="67" t="s">
        <v>11</v>
      </c>
      <c r="D25" s="53" t="s">
        <v>4</v>
      </c>
      <c r="E25" s="3" t="s">
        <v>10</v>
      </c>
      <c r="F25" s="53"/>
      <c r="G25" s="3">
        <f t="shared" si="0"/>
        <v>0</v>
      </c>
    </row>
    <row r="26" spans="1:8" s="34" customFormat="1" ht="31.5">
      <c r="A26" s="68">
        <f t="shared" si="1"/>
        <v>14</v>
      </c>
      <c r="B26" s="35"/>
      <c r="C26" s="71" t="s">
        <v>202</v>
      </c>
      <c r="D26" s="29"/>
      <c r="E26" s="63"/>
      <c r="F26" s="29"/>
      <c r="G26" s="3"/>
      <c r="H26" s="50"/>
    </row>
    <row r="27" spans="1:8" s="34" customFormat="1" ht="18.75" customHeight="1">
      <c r="A27" s="68">
        <f t="shared" si="1"/>
        <v>15</v>
      </c>
      <c r="B27" s="72"/>
      <c r="C27" s="67" t="s">
        <v>112</v>
      </c>
      <c r="D27" s="53" t="s">
        <v>52</v>
      </c>
      <c r="E27" s="74">
        <v>0.792</v>
      </c>
      <c r="F27" s="4"/>
      <c r="G27" s="3">
        <f t="shared" si="0"/>
        <v>0</v>
      </c>
      <c r="H27" s="54"/>
    </row>
    <row r="28" spans="1:8" s="34" customFormat="1" ht="18.75" customHeight="1">
      <c r="A28" s="68">
        <f t="shared" si="1"/>
        <v>16</v>
      </c>
      <c r="B28" s="72"/>
      <c r="C28" s="67" t="s">
        <v>111</v>
      </c>
      <c r="D28" s="53" t="s">
        <v>52</v>
      </c>
      <c r="E28" s="66">
        <v>0.399</v>
      </c>
      <c r="F28" s="73"/>
      <c r="G28" s="3">
        <f t="shared" si="0"/>
        <v>0</v>
      </c>
      <c r="H28" s="54"/>
    </row>
    <row r="29" spans="1:8" s="34" customFormat="1" ht="18.75" customHeight="1">
      <c r="A29" s="68">
        <f t="shared" si="1"/>
        <v>17</v>
      </c>
      <c r="B29" s="49"/>
      <c r="C29" s="67" t="s">
        <v>12</v>
      </c>
      <c r="D29" s="14" t="s">
        <v>51</v>
      </c>
      <c r="E29" s="66" t="s">
        <v>13</v>
      </c>
      <c r="F29" s="73"/>
      <c r="G29" s="3">
        <f t="shared" si="0"/>
        <v>0</v>
      </c>
      <c r="H29" s="54"/>
    </row>
    <row r="30" spans="1:8" s="34" customFormat="1" ht="18.75" customHeight="1">
      <c r="A30" s="68">
        <f t="shared" si="1"/>
        <v>18</v>
      </c>
      <c r="B30" s="49"/>
      <c r="C30" s="67" t="s">
        <v>113</v>
      </c>
      <c r="D30" s="14" t="s">
        <v>51</v>
      </c>
      <c r="E30" s="66" t="s">
        <v>14</v>
      </c>
      <c r="F30" s="73"/>
      <c r="G30" s="3">
        <f t="shared" si="0"/>
        <v>0</v>
      </c>
      <c r="H30" s="54"/>
    </row>
    <row r="31" spans="1:8" s="34" customFormat="1" ht="18.75" customHeight="1">
      <c r="A31" s="68">
        <f t="shared" si="1"/>
        <v>19</v>
      </c>
      <c r="B31" s="49"/>
      <c r="C31" s="67" t="s">
        <v>301</v>
      </c>
      <c r="D31" s="25" t="s">
        <v>52</v>
      </c>
      <c r="E31" s="25">
        <v>384</v>
      </c>
      <c r="F31" s="73"/>
      <c r="G31" s="3">
        <f t="shared" si="0"/>
        <v>0</v>
      </c>
      <c r="H31" s="54"/>
    </row>
    <row r="32" spans="1:8" s="34" customFormat="1" ht="27">
      <c r="A32" s="68">
        <f t="shared" si="1"/>
        <v>20</v>
      </c>
      <c r="B32" s="49"/>
      <c r="C32" s="67" t="s">
        <v>17</v>
      </c>
      <c r="D32" s="14" t="s">
        <v>51</v>
      </c>
      <c r="E32" s="66" t="s">
        <v>15</v>
      </c>
      <c r="F32" s="73"/>
      <c r="G32" s="3">
        <f t="shared" si="0"/>
        <v>0</v>
      </c>
      <c r="H32" s="54"/>
    </row>
    <row r="33" spans="1:8" s="34" customFormat="1" ht="18.75" customHeight="1">
      <c r="A33" s="68">
        <f t="shared" si="1"/>
        <v>21</v>
      </c>
      <c r="B33" s="66"/>
      <c r="C33" s="67" t="s">
        <v>307</v>
      </c>
      <c r="D33" s="53" t="s">
        <v>109</v>
      </c>
      <c r="E33" s="66">
        <v>176</v>
      </c>
      <c r="F33" s="66"/>
      <c r="G33" s="3">
        <f t="shared" si="0"/>
        <v>0</v>
      </c>
      <c r="H33" s="54"/>
    </row>
    <row r="34" spans="1:7" s="38" customFormat="1" ht="27">
      <c r="A34" s="68">
        <f t="shared" si="1"/>
        <v>22</v>
      </c>
      <c r="B34" s="49"/>
      <c r="C34" s="67" t="s">
        <v>16</v>
      </c>
      <c r="D34" s="14" t="s">
        <v>51</v>
      </c>
      <c r="E34" s="66" t="s">
        <v>18</v>
      </c>
      <c r="F34" s="73"/>
      <c r="G34" s="3">
        <f t="shared" si="0"/>
        <v>0</v>
      </c>
    </row>
    <row r="35" spans="1:7" s="33" customFormat="1" ht="31.5">
      <c r="A35" s="68">
        <f t="shared" si="1"/>
        <v>23</v>
      </c>
      <c r="B35" s="35"/>
      <c r="C35" s="71" t="s">
        <v>203</v>
      </c>
      <c r="D35" s="2"/>
      <c r="E35" s="57"/>
      <c r="F35" s="2"/>
      <c r="G35" s="3"/>
    </row>
    <row r="36" spans="1:7" s="38" customFormat="1" ht="27">
      <c r="A36" s="68">
        <f t="shared" si="1"/>
        <v>24</v>
      </c>
      <c r="B36" s="49"/>
      <c r="C36" s="67" t="s">
        <v>302</v>
      </c>
      <c r="D36" s="14" t="s">
        <v>51</v>
      </c>
      <c r="E36" s="4">
        <v>22.4</v>
      </c>
      <c r="F36" s="4"/>
      <c r="G36" s="3">
        <f t="shared" si="0"/>
        <v>0</v>
      </c>
    </row>
    <row r="37" spans="1:7" s="38" customFormat="1" ht="28.5" customHeight="1">
      <c r="A37" s="68">
        <f t="shared" si="1"/>
        <v>25</v>
      </c>
      <c r="B37" s="8"/>
      <c r="C37" s="67" t="s">
        <v>321</v>
      </c>
      <c r="D37" s="14" t="s">
        <v>51</v>
      </c>
      <c r="E37" s="4" t="s">
        <v>22</v>
      </c>
      <c r="F37" s="53"/>
      <c r="G37" s="3">
        <f t="shared" si="0"/>
        <v>0</v>
      </c>
    </row>
    <row r="38" spans="1:7" s="38" customFormat="1" ht="13.5">
      <c r="A38" s="145"/>
      <c r="B38" s="146"/>
      <c r="C38" s="197" t="s">
        <v>204</v>
      </c>
      <c r="D38" s="147" t="s">
        <v>205</v>
      </c>
      <c r="E38" s="148"/>
      <c r="F38" s="147"/>
      <c r="G38" s="149">
        <f>SUM(G13:G37)</f>
        <v>0</v>
      </c>
    </row>
    <row r="39" spans="1:7" s="38" customFormat="1" ht="33" customHeight="1">
      <c r="A39" s="152" t="s">
        <v>70</v>
      </c>
      <c r="B39" s="151"/>
      <c r="C39" s="152" t="s">
        <v>206</v>
      </c>
      <c r="D39" s="151"/>
      <c r="E39" s="153"/>
      <c r="F39" s="151"/>
      <c r="G39" s="151"/>
    </row>
    <row r="40" spans="1:7" s="38" customFormat="1" ht="40.5">
      <c r="A40" s="75">
        <v>1</v>
      </c>
      <c r="B40" s="69"/>
      <c r="C40" s="13" t="s">
        <v>309</v>
      </c>
      <c r="D40" s="14" t="s">
        <v>51</v>
      </c>
      <c r="E40" s="14">
        <v>39.2</v>
      </c>
      <c r="F40" s="14"/>
      <c r="G40" s="5">
        <f>E40*F40</f>
        <v>0</v>
      </c>
    </row>
    <row r="41" spans="1:7" s="38" customFormat="1" ht="18.75" customHeight="1">
      <c r="A41" s="72">
        <f>A40+1</f>
        <v>2</v>
      </c>
      <c r="B41" s="66"/>
      <c r="C41" s="67" t="s">
        <v>303</v>
      </c>
      <c r="D41" s="53" t="s">
        <v>52</v>
      </c>
      <c r="E41" s="61">
        <v>62.72</v>
      </c>
      <c r="F41" s="53"/>
      <c r="G41" s="5">
        <f aca="true" t="shared" si="2" ref="G41:G56">E41*F41</f>
        <v>0</v>
      </c>
    </row>
    <row r="42" spans="1:7" s="38" customFormat="1" ht="18.75" customHeight="1">
      <c r="A42" s="72">
        <f aca="true" t="shared" si="3" ref="A42:A56">A41+1</f>
        <v>3</v>
      </c>
      <c r="B42" s="12"/>
      <c r="C42" s="76" t="s">
        <v>207</v>
      </c>
      <c r="D42" s="9" t="s">
        <v>114</v>
      </c>
      <c r="E42" s="3">
        <v>29.4</v>
      </c>
      <c r="F42" s="77"/>
      <c r="G42" s="5">
        <f t="shared" si="2"/>
        <v>0</v>
      </c>
    </row>
    <row r="43" spans="1:7" s="38" customFormat="1" ht="18.75" customHeight="1">
      <c r="A43" s="72">
        <f t="shared" si="3"/>
        <v>4</v>
      </c>
      <c r="B43" s="12"/>
      <c r="C43" s="76" t="s">
        <v>208</v>
      </c>
      <c r="D43" s="9" t="s">
        <v>114</v>
      </c>
      <c r="E43" s="3">
        <v>4.9</v>
      </c>
      <c r="F43" s="9"/>
      <c r="G43" s="5">
        <f t="shared" si="2"/>
        <v>0</v>
      </c>
    </row>
    <row r="44" spans="1:7" s="38" customFormat="1" ht="18.75" customHeight="1">
      <c r="A44" s="72">
        <f t="shared" si="3"/>
        <v>5</v>
      </c>
      <c r="B44" s="69"/>
      <c r="C44" s="78" t="s">
        <v>128</v>
      </c>
      <c r="D44" s="14" t="s">
        <v>51</v>
      </c>
      <c r="E44" s="3">
        <v>4.9</v>
      </c>
      <c r="F44" s="3"/>
      <c r="G44" s="5">
        <f t="shared" si="2"/>
        <v>0</v>
      </c>
    </row>
    <row r="45" spans="1:7" s="38" customFormat="1" ht="18.75" customHeight="1">
      <c r="A45" s="72">
        <f t="shared" si="3"/>
        <v>6</v>
      </c>
      <c r="B45" s="69"/>
      <c r="C45" s="78" t="s">
        <v>63</v>
      </c>
      <c r="D45" s="14" t="s">
        <v>51</v>
      </c>
      <c r="E45" s="61">
        <v>7.6</v>
      </c>
      <c r="F45" s="3"/>
      <c r="G45" s="5">
        <f t="shared" si="2"/>
        <v>0</v>
      </c>
    </row>
    <row r="46" spans="1:7" s="38" customFormat="1" ht="30" customHeight="1">
      <c r="A46" s="72">
        <f t="shared" si="3"/>
        <v>7</v>
      </c>
      <c r="B46" s="17"/>
      <c r="C46" s="11" t="s">
        <v>64</v>
      </c>
      <c r="D46" s="17" t="s">
        <v>52</v>
      </c>
      <c r="E46" s="14">
        <v>0.08</v>
      </c>
      <c r="F46" s="14"/>
      <c r="G46" s="5">
        <f t="shared" si="2"/>
        <v>0</v>
      </c>
    </row>
    <row r="47" spans="1:7" s="38" customFormat="1" ht="18.75" customHeight="1">
      <c r="A47" s="72">
        <f t="shared" si="3"/>
        <v>8</v>
      </c>
      <c r="B47" s="79"/>
      <c r="C47" s="87" t="s">
        <v>65</v>
      </c>
      <c r="D47" s="80" t="s">
        <v>52</v>
      </c>
      <c r="E47" s="86">
        <v>0.551</v>
      </c>
      <c r="F47" s="80"/>
      <c r="G47" s="5">
        <f t="shared" si="2"/>
        <v>0</v>
      </c>
    </row>
    <row r="48" spans="1:7" s="38" customFormat="1" ht="18.75" customHeight="1">
      <c r="A48" s="72">
        <f t="shared" si="3"/>
        <v>9</v>
      </c>
      <c r="B48" s="8"/>
      <c r="C48" s="67" t="s">
        <v>66</v>
      </c>
      <c r="D48" s="53" t="s">
        <v>1</v>
      </c>
      <c r="E48" s="4">
        <v>1.435</v>
      </c>
      <c r="F48" s="4"/>
      <c r="G48" s="5">
        <f t="shared" si="2"/>
        <v>0</v>
      </c>
    </row>
    <row r="49" spans="1:7" s="38" customFormat="1" ht="18.75" customHeight="1">
      <c r="A49" s="72">
        <f t="shared" si="3"/>
        <v>10</v>
      </c>
      <c r="B49" s="8"/>
      <c r="C49" s="67" t="s">
        <v>209</v>
      </c>
      <c r="D49" s="53" t="s">
        <v>52</v>
      </c>
      <c r="E49" s="3">
        <v>3.574</v>
      </c>
      <c r="F49" s="4"/>
      <c r="G49" s="5">
        <f t="shared" si="2"/>
        <v>0</v>
      </c>
    </row>
    <row r="50" spans="1:7" s="38" customFormat="1" ht="18.75" customHeight="1">
      <c r="A50" s="72">
        <f t="shared" si="3"/>
        <v>11</v>
      </c>
      <c r="B50" s="69"/>
      <c r="C50" s="11" t="s">
        <v>120</v>
      </c>
      <c r="D50" s="81" t="s">
        <v>52</v>
      </c>
      <c r="E50" s="16">
        <v>0.446</v>
      </c>
      <c r="F50" s="82"/>
      <c r="G50" s="5">
        <f t="shared" si="2"/>
        <v>0</v>
      </c>
    </row>
    <row r="51" spans="1:7" s="38" customFormat="1" ht="18.75" customHeight="1">
      <c r="A51" s="72">
        <f t="shared" si="3"/>
        <v>12</v>
      </c>
      <c r="B51" s="69"/>
      <c r="C51" s="11" t="s">
        <v>68</v>
      </c>
      <c r="D51" s="81" t="s">
        <v>69</v>
      </c>
      <c r="E51" s="14">
        <v>9.4</v>
      </c>
      <c r="F51" s="83"/>
      <c r="G51" s="5">
        <f t="shared" si="2"/>
        <v>0</v>
      </c>
    </row>
    <row r="52" spans="1:7" s="38" customFormat="1" ht="18.75" customHeight="1">
      <c r="A52" s="72">
        <f t="shared" si="3"/>
        <v>13</v>
      </c>
      <c r="B52" s="8"/>
      <c r="C52" s="67" t="s">
        <v>67</v>
      </c>
      <c r="D52" s="53" t="s">
        <v>115</v>
      </c>
      <c r="E52" s="3">
        <v>32</v>
      </c>
      <c r="F52" s="4"/>
      <c r="G52" s="5">
        <f t="shared" si="2"/>
        <v>0</v>
      </c>
    </row>
    <row r="53" spans="1:7" s="38" customFormat="1" ht="30" customHeight="1">
      <c r="A53" s="72">
        <f t="shared" si="3"/>
        <v>14</v>
      </c>
      <c r="B53" s="8"/>
      <c r="C53" s="67" t="s">
        <v>121</v>
      </c>
      <c r="D53" s="53" t="s">
        <v>116</v>
      </c>
      <c r="E53" s="3">
        <v>1.2</v>
      </c>
      <c r="F53" s="53"/>
      <c r="G53" s="5">
        <f t="shared" si="2"/>
        <v>0</v>
      </c>
    </row>
    <row r="54" spans="1:7" s="38" customFormat="1" ht="18.75" customHeight="1">
      <c r="A54" s="72">
        <f t="shared" si="3"/>
        <v>15</v>
      </c>
      <c r="B54" s="66"/>
      <c r="C54" s="67" t="s">
        <v>19</v>
      </c>
      <c r="D54" s="53" t="s">
        <v>4</v>
      </c>
      <c r="E54" s="4" t="s">
        <v>20</v>
      </c>
      <c r="F54" s="4"/>
      <c r="G54" s="5">
        <f t="shared" si="2"/>
        <v>0</v>
      </c>
    </row>
    <row r="55" spans="1:7" s="38" customFormat="1" ht="27">
      <c r="A55" s="72">
        <f t="shared" si="3"/>
        <v>16</v>
      </c>
      <c r="B55" s="84"/>
      <c r="C55" s="85" t="s">
        <v>310</v>
      </c>
      <c r="D55" s="15" t="s">
        <v>109</v>
      </c>
      <c r="E55" s="14">
        <v>6.9</v>
      </c>
      <c r="F55" s="16"/>
      <c r="G55" s="5">
        <f t="shared" si="2"/>
        <v>0</v>
      </c>
    </row>
    <row r="56" spans="1:7" s="38" customFormat="1" ht="18.75" customHeight="1">
      <c r="A56" s="72">
        <f t="shared" si="3"/>
        <v>17</v>
      </c>
      <c r="B56" s="84"/>
      <c r="C56" s="85" t="s">
        <v>311</v>
      </c>
      <c r="D56" s="15" t="s">
        <v>109</v>
      </c>
      <c r="E56" s="14">
        <v>2.21</v>
      </c>
      <c r="F56" s="16"/>
      <c r="G56" s="5">
        <f t="shared" si="2"/>
        <v>0</v>
      </c>
    </row>
    <row r="57" spans="1:7" s="38" customFormat="1" ht="13.5">
      <c r="A57" s="145"/>
      <c r="B57" s="146"/>
      <c r="C57" s="197" t="s">
        <v>210</v>
      </c>
      <c r="D57" s="147" t="s">
        <v>205</v>
      </c>
      <c r="E57" s="148"/>
      <c r="F57" s="147"/>
      <c r="G57" s="149">
        <f>SUM(G40:G56)</f>
        <v>0</v>
      </c>
    </row>
    <row r="58" spans="1:7" s="19" customFormat="1" ht="33">
      <c r="A58" s="155" t="s">
        <v>212</v>
      </c>
      <c r="B58" s="154"/>
      <c r="C58" s="155" t="s">
        <v>211</v>
      </c>
      <c r="D58" s="154"/>
      <c r="E58" s="156"/>
      <c r="F58" s="154"/>
      <c r="G58" s="154"/>
    </row>
    <row r="59" spans="1:7" s="19" customFormat="1" ht="20.25" customHeight="1">
      <c r="A59" s="100"/>
      <c r="B59" s="100"/>
      <c r="C59" s="101" t="s">
        <v>213</v>
      </c>
      <c r="D59" s="100"/>
      <c r="E59" s="123"/>
      <c r="F59" s="100"/>
      <c r="G59" s="100"/>
    </row>
    <row r="60" spans="1:7" s="19" customFormat="1" ht="21" customHeight="1">
      <c r="A60" s="49" t="s">
        <v>9</v>
      </c>
      <c r="B60" s="8"/>
      <c r="C60" s="22" t="s">
        <v>133</v>
      </c>
      <c r="D60" s="8" t="s">
        <v>149</v>
      </c>
      <c r="E60" s="5">
        <v>9</v>
      </c>
      <c r="F60" s="5"/>
      <c r="G60" s="5">
        <f>E60*F60</f>
        <v>0</v>
      </c>
    </row>
    <row r="61" spans="1:8" s="19" customFormat="1" ht="21" customHeight="1">
      <c r="A61" s="49" t="s">
        <v>82</v>
      </c>
      <c r="B61" s="8"/>
      <c r="C61" s="22" t="s">
        <v>134</v>
      </c>
      <c r="D61" s="8" t="s">
        <v>149</v>
      </c>
      <c r="E61" s="5">
        <v>6.5</v>
      </c>
      <c r="F61" s="5"/>
      <c r="G61" s="5">
        <f>E61*F61</f>
        <v>0</v>
      </c>
      <c r="H61" s="21"/>
    </row>
    <row r="62" spans="1:7" s="19" customFormat="1" ht="21" customHeight="1">
      <c r="A62" s="49" t="s">
        <v>135</v>
      </c>
      <c r="B62" s="8"/>
      <c r="C62" s="22" t="s">
        <v>136</v>
      </c>
      <c r="D62" s="8" t="s">
        <v>149</v>
      </c>
      <c r="E62" s="5">
        <v>6.5</v>
      </c>
      <c r="F62" s="5"/>
      <c r="G62" s="5">
        <f>E62*F62</f>
        <v>0</v>
      </c>
    </row>
    <row r="63" spans="1:7" s="19" customFormat="1" ht="21" customHeight="1">
      <c r="A63" s="49" t="s">
        <v>137</v>
      </c>
      <c r="B63" s="8"/>
      <c r="C63" s="22" t="s">
        <v>138</v>
      </c>
      <c r="D63" s="8" t="s">
        <v>149</v>
      </c>
      <c r="E63" s="3">
        <v>2.5</v>
      </c>
      <c r="F63" s="5"/>
      <c r="G63" s="5">
        <f>E63*F63</f>
        <v>0</v>
      </c>
    </row>
    <row r="64" spans="1:7" s="19" customFormat="1" ht="15">
      <c r="A64" s="157"/>
      <c r="B64" s="158"/>
      <c r="C64" s="162" t="s">
        <v>214</v>
      </c>
      <c r="D64" s="146" t="s">
        <v>205</v>
      </c>
      <c r="E64" s="160"/>
      <c r="F64" s="161"/>
      <c r="G64" s="186">
        <f>SUM(G60:G63)</f>
        <v>0</v>
      </c>
    </row>
    <row r="65" spans="1:7" s="19" customFormat="1" ht="20.25" customHeight="1">
      <c r="A65" s="169" t="s">
        <v>215</v>
      </c>
      <c r="B65" s="164"/>
      <c r="C65" s="165" t="s">
        <v>216</v>
      </c>
      <c r="D65" s="163"/>
      <c r="E65" s="166"/>
      <c r="F65" s="167"/>
      <c r="G65" s="168"/>
    </row>
    <row r="66" spans="1:8" s="48" customFormat="1" ht="15.75">
      <c r="A66" s="8" t="s">
        <v>9</v>
      </c>
      <c r="B66" s="10"/>
      <c r="C66" s="22" t="s">
        <v>139</v>
      </c>
      <c r="D66" s="8" t="s">
        <v>153</v>
      </c>
      <c r="E66" s="119">
        <v>0.15</v>
      </c>
      <c r="F66" s="58"/>
      <c r="G66" s="5">
        <f>E66*F66</f>
        <v>0</v>
      </c>
      <c r="H66" s="104"/>
    </row>
    <row r="67" spans="1:8" s="19" customFormat="1" ht="15.75">
      <c r="A67" s="49">
        <f>A66+1</f>
        <v>2</v>
      </c>
      <c r="B67" s="8"/>
      <c r="C67" s="22" t="s">
        <v>150</v>
      </c>
      <c r="D67" s="8" t="s">
        <v>3</v>
      </c>
      <c r="E67" s="5">
        <v>9</v>
      </c>
      <c r="F67" s="62"/>
      <c r="G67" s="5">
        <f aca="true" t="shared" si="4" ref="G67:G92">E67*F67</f>
        <v>0</v>
      </c>
      <c r="H67" s="21"/>
    </row>
    <row r="68" spans="1:8" s="19" customFormat="1" ht="15.75">
      <c r="A68" s="49">
        <f aca="true" t="shared" si="5" ref="A68:A92">A67+1</f>
        <v>3</v>
      </c>
      <c r="B68" s="8"/>
      <c r="C68" s="22" t="s">
        <v>151</v>
      </c>
      <c r="D68" s="8" t="s">
        <v>3</v>
      </c>
      <c r="E68" s="5">
        <v>15</v>
      </c>
      <c r="F68" s="62"/>
      <c r="G68" s="5">
        <f t="shared" si="4"/>
        <v>0</v>
      </c>
      <c r="H68" s="21"/>
    </row>
    <row r="69" spans="1:8" s="19" customFormat="1" ht="15.75">
      <c r="A69" s="49">
        <f t="shared" si="5"/>
        <v>4</v>
      </c>
      <c r="B69" s="8"/>
      <c r="C69" s="22" t="s">
        <v>152</v>
      </c>
      <c r="D69" s="8" t="s">
        <v>9</v>
      </c>
      <c r="E69" s="119">
        <v>10</v>
      </c>
      <c r="F69" s="62"/>
      <c r="G69" s="5">
        <f t="shared" si="4"/>
        <v>0</v>
      </c>
      <c r="H69" s="21"/>
    </row>
    <row r="70" spans="1:8" s="48" customFormat="1" ht="27">
      <c r="A70" s="49">
        <f t="shared" si="5"/>
        <v>5</v>
      </c>
      <c r="B70" s="10" t="s">
        <v>6</v>
      </c>
      <c r="C70" s="22" t="s">
        <v>219</v>
      </c>
      <c r="D70" s="8" t="s">
        <v>4</v>
      </c>
      <c r="E70" s="5">
        <v>4</v>
      </c>
      <c r="F70" s="58"/>
      <c r="G70" s="5">
        <f t="shared" si="4"/>
        <v>0</v>
      </c>
      <c r="H70" s="104"/>
    </row>
    <row r="71" spans="1:8" s="19" customFormat="1" ht="27">
      <c r="A71" s="49">
        <f t="shared" si="5"/>
        <v>6</v>
      </c>
      <c r="B71" s="8"/>
      <c r="C71" s="22" t="s">
        <v>218</v>
      </c>
      <c r="D71" s="8" t="s">
        <v>4</v>
      </c>
      <c r="E71" s="5">
        <v>4</v>
      </c>
      <c r="F71" s="62"/>
      <c r="G71" s="5">
        <f t="shared" si="4"/>
        <v>0</v>
      </c>
      <c r="H71" s="21"/>
    </row>
    <row r="72" spans="1:8" s="19" customFormat="1" ht="15.75">
      <c r="A72" s="49">
        <f t="shared" si="5"/>
        <v>7</v>
      </c>
      <c r="B72" s="8"/>
      <c r="C72" s="22" t="s">
        <v>140</v>
      </c>
      <c r="D72" s="8" t="s">
        <v>4</v>
      </c>
      <c r="E72" s="5">
        <v>4</v>
      </c>
      <c r="F72" s="62"/>
      <c r="G72" s="5">
        <f t="shared" si="4"/>
        <v>0</v>
      </c>
      <c r="H72" s="21"/>
    </row>
    <row r="73" spans="1:8" s="48" customFormat="1" ht="15.75">
      <c r="A73" s="49">
        <f t="shared" si="5"/>
        <v>8</v>
      </c>
      <c r="B73" s="10"/>
      <c r="C73" s="22" t="s">
        <v>220</v>
      </c>
      <c r="D73" s="8" t="s">
        <v>4</v>
      </c>
      <c r="E73" s="5">
        <v>2</v>
      </c>
      <c r="F73" s="58"/>
      <c r="G73" s="5">
        <f t="shared" si="4"/>
        <v>0</v>
      </c>
      <c r="H73" s="104"/>
    </row>
    <row r="74" spans="1:8" s="19" customFormat="1" ht="15.75">
      <c r="A74" s="49">
        <f t="shared" si="5"/>
        <v>9</v>
      </c>
      <c r="B74" s="8"/>
      <c r="C74" s="22" t="s">
        <v>217</v>
      </c>
      <c r="D74" s="8" t="s">
        <v>4</v>
      </c>
      <c r="E74" s="5">
        <v>2</v>
      </c>
      <c r="F74" s="62"/>
      <c r="G74" s="5">
        <f t="shared" si="4"/>
        <v>0</v>
      </c>
      <c r="H74" s="21"/>
    </row>
    <row r="75" spans="1:8" s="19" customFormat="1" ht="15.75">
      <c r="A75" s="49">
        <f t="shared" si="5"/>
        <v>10</v>
      </c>
      <c r="B75" s="8"/>
      <c r="C75" s="22" t="s">
        <v>140</v>
      </c>
      <c r="D75" s="8" t="s">
        <v>4</v>
      </c>
      <c r="E75" s="5">
        <v>2</v>
      </c>
      <c r="F75" s="62"/>
      <c r="G75" s="5">
        <f t="shared" si="4"/>
        <v>0</v>
      </c>
      <c r="H75" s="21"/>
    </row>
    <row r="76" spans="1:8" s="48" customFormat="1" ht="27">
      <c r="A76" s="49">
        <f t="shared" si="5"/>
        <v>11</v>
      </c>
      <c r="B76" s="10"/>
      <c r="C76" s="22" t="s">
        <v>221</v>
      </c>
      <c r="D76" s="8" t="s">
        <v>4</v>
      </c>
      <c r="E76" s="5">
        <v>4</v>
      </c>
      <c r="F76" s="58"/>
      <c r="G76" s="5">
        <f t="shared" si="4"/>
        <v>0</v>
      </c>
      <c r="H76" s="104"/>
    </row>
    <row r="77" spans="1:8" s="19" customFormat="1" ht="27">
      <c r="A77" s="49">
        <f t="shared" si="5"/>
        <v>12</v>
      </c>
      <c r="B77" s="8"/>
      <c r="C77" s="22" t="s">
        <v>222</v>
      </c>
      <c r="D77" s="8" t="s">
        <v>4</v>
      </c>
      <c r="E77" s="5">
        <v>4</v>
      </c>
      <c r="F77" s="62"/>
      <c r="G77" s="5">
        <f t="shared" si="4"/>
        <v>0</v>
      </c>
      <c r="H77" s="21"/>
    </row>
    <row r="78" spans="1:8" s="48" customFormat="1" ht="23.25" customHeight="1">
      <c r="A78" s="49">
        <f t="shared" si="5"/>
        <v>13</v>
      </c>
      <c r="B78" s="10"/>
      <c r="C78" s="22" t="s">
        <v>227</v>
      </c>
      <c r="D78" s="8"/>
      <c r="E78" s="5">
        <v>4</v>
      </c>
      <c r="F78" s="58"/>
      <c r="G78" s="5">
        <f t="shared" si="4"/>
        <v>0</v>
      </c>
      <c r="H78" s="104"/>
    </row>
    <row r="79" spans="1:8" s="19" customFormat="1" ht="18.75" customHeight="1">
      <c r="A79" s="49">
        <f t="shared" si="5"/>
        <v>14</v>
      </c>
      <c r="B79" s="8"/>
      <c r="C79" s="22" t="s">
        <v>223</v>
      </c>
      <c r="D79" s="8" t="s">
        <v>4</v>
      </c>
      <c r="E79" s="5">
        <v>4</v>
      </c>
      <c r="F79" s="62"/>
      <c r="G79" s="5">
        <f t="shared" si="4"/>
        <v>0</v>
      </c>
      <c r="H79" s="21"/>
    </row>
    <row r="80" spans="1:8" s="19" customFormat="1" ht="18.75" customHeight="1">
      <c r="A80" s="49">
        <f t="shared" si="5"/>
        <v>15</v>
      </c>
      <c r="B80" s="8"/>
      <c r="C80" s="22" t="s">
        <v>224</v>
      </c>
      <c r="D80" s="8" t="s">
        <v>4</v>
      </c>
      <c r="E80" s="5">
        <v>4</v>
      </c>
      <c r="F80" s="62"/>
      <c r="G80" s="5">
        <f t="shared" si="4"/>
        <v>0</v>
      </c>
      <c r="H80" s="21"/>
    </row>
    <row r="81" spans="1:8" s="19" customFormat="1" ht="30" customHeight="1">
      <c r="A81" s="49">
        <f t="shared" si="5"/>
        <v>16</v>
      </c>
      <c r="B81" s="8"/>
      <c r="C81" s="22" t="s">
        <v>225</v>
      </c>
      <c r="D81" s="8" t="s">
        <v>4</v>
      </c>
      <c r="E81" s="5">
        <v>2</v>
      </c>
      <c r="F81" s="62"/>
      <c r="G81" s="5">
        <f t="shared" si="4"/>
        <v>0</v>
      </c>
      <c r="H81" s="21"/>
    </row>
    <row r="82" spans="1:8" s="48" customFormat="1" ht="15.75">
      <c r="A82" s="49">
        <f t="shared" si="5"/>
        <v>17</v>
      </c>
      <c r="B82" s="10"/>
      <c r="C82" s="22" t="s">
        <v>184</v>
      </c>
      <c r="D82" s="8" t="s">
        <v>141</v>
      </c>
      <c r="E82" s="119">
        <v>80</v>
      </c>
      <c r="F82" s="58"/>
      <c r="G82" s="5">
        <f t="shared" si="4"/>
        <v>0</v>
      </c>
      <c r="H82" s="104"/>
    </row>
    <row r="83" spans="1:8" s="19" customFormat="1" ht="15.75">
      <c r="A83" s="49">
        <f t="shared" si="5"/>
        <v>18</v>
      </c>
      <c r="B83" s="8"/>
      <c r="C83" s="22" t="s">
        <v>165</v>
      </c>
      <c r="D83" s="8" t="s">
        <v>141</v>
      </c>
      <c r="E83" s="119">
        <v>60</v>
      </c>
      <c r="F83" s="62"/>
      <c r="G83" s="5">
        <f t="shared" si="4"/>
        <v>0</v>
      </c>
      <c r="H83" s="21"/>
    </row>
    <row r="84" spans="1:8" s="19" customFormat="1" ht="15.75">
      <c r="A84" s="49">
        <f t="shared" si="5"/>
        <v>19</v>
      </c>
      <c r="B84" s="8"/>
      <c r="C84" s="22" t="s">
        <v>166</v>
      </c>
      <c r="D84" s="8" t="s">
        <v>3</v>
      </c>
      <c r="E84" s="119">
        <v>20</v>
      </c>
      <c r="F84" s="62"/>
      <c r="G84" s="5">
        <f t="shared" si="4"/>
        <v>0</v>
      </c>
      <c r="H84" s="21"/>
    </row>
    <row r="85" spans="1:8" s="48" customFormat="1" ht="15.75">
      <c r="A85" s="49">
        <f t="shared" si="5"/>
        <v>20</v>
      </c>
      <c r="B85" s="10"/>
      <c r="C85" s="22" t="s">
        <v>228</v>
      </c>
      <c r="D85" s="8" t="s">
        <v>4</v>
      </c>
      <c r="E85" s="5">
        <v>3</v>
      </c>
      <c r="F85" s="58"/>
      <c r="G85" s="5">
        <f t="shared" si="4"/>
        <v>0</v>
      </c>
      <c r="H85" s="104"/>
    </row>
    <row r="86" spans="1:8" s="19" customFormat="1" ht="27">
      <c r="A86" s="49">
        <f t="shared" si="5"/>
        <v>21</v>
      </c>
      <c r="B86" s="8"/>
      <c r="C86" s="22" t="s">
        <v>226</v>
      </c>
      <c r="D86" s="8" t="s">
        <v>4</v>
      </c>
      <c r="E86" s="5">
        <v>3</v>
      </c>
      <c r="F86" s="62"/>
      <c r="G86" s="5">
        <f t="shared" si="4"/>
        <v>0</v>
      </c>
      <c r="H86" s="21"/>
    </row>
    <row r="87" spans="1:8" s="48" customFormat="1" ht="15.75">
      <c r="A87" s="49">
        <f t="shared" si="5"/>
        <v>22</v>
      </c>
      <c r="B87" s="10"/>
      <c r="C87" s="22" t="s">
        <v>229</v>
      </c>
      <c r="D87" s="8" t="s">
        <v>4</v>
      </c>
      <c r="E87" s="5">
        <v>5</v>
      </c>
      <c r="F87" s="58"/>
      <c r="G87" s="5">
        <f t="shared" si="4"/>
        <v>0</v>
      </c>
      <c r="H87" s="104"/>
    </row>
    <row r="88" spans="1:8" s="19" customFormat="1" ht="27">
      <c r="A88" s="49">
        <f t="shared" si="5"/>
        <v>23</v>
      </c>
      <c r="B88" s="8"/>
      <c r="C88" s="22" t="s">
        <v>230</v>
      </c>
      <c r="D88" s="8" t="s">
        <v>4</v>
      </c>
      <c r="E88" s="5">
        <v>2</v>
      </c>
      <c r="F88" s="62"/>
      <c r="G88" s="5">
        <f t="shared" si="4"/>
        <v>0</v>
      </c>
      <c r="H88" s="21"/>
    </row>
    <row r="89" spans="1:8" s="19" customFormat="1" ht="27">
      <c r="A89" s="49">
        <f t="shared" si="5"/>
        <v>24</v>
      </c>
      <c r="B89" s="8"/>
      <c r="C89" s="22" t="s">
        <v>231</v>
      </c>
      <c r="D89" s="8" t="s">
        <v>4</v>
      </c>
      <c r="E89" s="5">
        <v>2</v>
      </c>
      <c r="F89" s="62"/>
      <c r="G89" s="5">
        <f t="shared" si="4"/>
        <v>0</v>
      </c>
      <c r="H89" s="21"/>
    </row>
    <row r="90" spans="1:8" s="19" customFormat="1" ht="27">
      <c r="A90" s="49">
        <f t="shared" si="5"/>
        <v>25</v>
      </c>
      <c r="B90" s="8"/>
      <c r="C90" s="22" t="s">
        <v>232</v>
      </c>
      <c r="D90" s="8" t="s">
        <v>4</v>
      </c>
      <c r="E90" s="5">
        <v>1</v>
      </c>
      <c r="F90" s="62"/>
      <c r="G90" s="5">
        <f t="shared" si="4"/>
        <v>0</v>
      </c>
      <c r="H90" s="21"/>
    </row>
    <row r="91" spans="1:8" s="48" customFormat="1" ht="18" customHeight="1">
      <c r="A91" s="49">
        <f t="shared" si="5"/>
        <v>26</v>
      </c>
      <c r="B91" s="10"/>
      <c r="C91" s="22" t="s">
        <v>142</v>
      </c>
      <c r="D91" s="8" t="s">
        <v>4</v>
      </c>
      <c r="E91" s="5">
        <v>1</v>
      </c>
      <c r="F91" s="58"/>
      <c r="G91" s="5">
        <f t="shared" si="4"/>
        <v>0</v>
      </c>
      <c r="H91" s="104"/>
    </row>
    <row r="92" spans="1:8" s="19" customFormat="1" ht="15.75">
      <c r="A92" s="49">
        <f t="shared" si="5"/>
        <v>27</v>
      </c>
      <c r="B92" s="8"/>
      <c r="C92" s="22" t="s">
        <v>299</v>
      </c>
      <c r="D92" s="8" t="s">
        <v>4</v>
      </c>
      <c r="E92" s="5">
        <v>1</v>
      </c>
      <c r="F92" s="62"/>
      <c r="G92" s="5">
        <f t="shared" si="4"/>
        <v>0</v>
      </c>
      <c r="H92" s="21"/>
    </row>
    <row r="93" spans="1:8" s="19" customFormat="1" ht="15.75">
      <c r="A93" s="157"/>
      <c r="B93" s="159"/>
      <c r="C93" s="162" t="s">
        <v>233</v>
      </c>
      <c r="D93" s="146" t="s">
        <v>205</v>
      </c>
      <c r="E93" s="170"/>
      <c r="F93" s="171"/>
      <c r="G93" s="186">
        <f>SUM(G66:G92)</f>
        <v>0</v>
      </c>
      <c r="H93" s="21"/>
    </row>
    <row r="94" spans="1:7" s="19" customFormat="1" ht="23.25" customHeight="1">
      <c r="A94" s="169" t="s">
        <v>235</v>
      </c>
      <c r="B94" s="163"/>
      <c r="C94" s="165" t="s">
        <v>234</v>
      </c>
      <c r="D94" s="163"/>
      <c r="E94" s="172"/>
      <c r="F94" s="164"/>
      <c r="G94" s="168"/>
    </row>
    <row r="95" spans="1:7" s="48" customFormat="1" ht="18" customHeight="1">
      <c r="A95" s="49" t="s">
        <v>9</v>
      </c>
      <c r="B95" s="10"/>
      <c r="C95" s="22" t="s">
        <v>143</v>
      </c>
      <c r="D95" s="8" t="s">
        <v>144</v>
      </c>
      <c r="E95" s="5">
        <v>2.5</v>
      </c>
      <c r="F95" s="7"/>
      <c r="G95" s="5">
        <f>E95*F95</f>
        <v>0</v>
      </c>
    </row>
    <row r="96" spans="1:7" s="48" customFormat="1" ht="29.25">
      <c r="A96" s="49">
        <f>A95+1</f>
        <v>2</v>
      </c>
      <c r="B96" s="103"/>
      <c r="C96" s="22" t="s">
        <v>236</v>
      </c>
      <c r="D96" s="8" t="s">
        <v>145</v>
      </c>
      <c r="E96" s="5">
        <v>30</v>
      </c>
      <c r="F96" s="26"/>
      <c r="G96" s="5">
        <f aca="true" t="shared" si="6" ref="G96:G112">E96*F96</f>
        <v>0</v>
      </c>
    </row>
    <row r="97" spans="1:7" s="19" customFormat="1" ht="18.75" customHeight="1">
      <c r="A97" s="49">
        <f aca="true" t="shared" si="7" ref="A97:A112">A96+1</f>
        <v>3</v>
      </c>
      <c r="B97" s="99"/>
      <c r="C97" s="22" t="s">
        <v>146</v>
      </c>
      <c r="D97" s="8" t="s">
        <v>3</v>
      </c>
      <c r="E97" s="5">
        <v>90</v>
      </c>
      <c r="F97" s="7"/>
      <c r="G97" s="5">
        <f t="shared" si="6"/>
        <v>0</v>
      </c>
    </row>
    <row r="98" spans="1:7" s="19" customFormat="1" ht="18.75" customHeight="1">
      <c r="A98" s="49">
        <f t="shared" si="7"/>
        <v>4</v>
      </c>
      <c r="B98" s="99"/>
      <c r="C98" s="22" t="s">
        <v>147</v>
      </c>
      <c r="D98" s="8" t="s">
        <v>3</v>
      </c>
      <c r="E98" s="5">
        <v>30</v>
      </c>
      <c r="F98" s="7"/>
      <c r="G98" s="5">
        <f t="shared" si="6"/>
        <v>0</v>
      </c>
    </row>
    <row r="99" spans="1:7" s="19" customFormat="1" ht="18.75" customHeight="1">
      <c r="A99" s="49">
        <f t="shared" si="7"/>
        <v>5</v>
      </c>
      <c r="B99" s="99"/>
      <c r="C99" s="22" t="s">
        <v>161</v>
      </c>
      <c r="D99" s="8" t="s">
        <v>3</v>
      </c>
      <c r="E99" s="5">
        <v>30</v>
      </c>
      <c r="F99" s="7"/>
      <c r="G99" s="5">
        <f t="shared" si="6"/>
        <v>0</v>
      </c>
    </row>
    <row r="100" spans="1:7" s="19" customFormat="1" ht="18.75" customHeight="1">
      <c r="A100" s="49">
        <f t="shared" si="7"/>
        <v>6</v>
      </c>
      <c r="B100" s="8"/>
      <c r="C100" s="11" t="s">
        <v>148</v>
      </c>
      <c r="D100" s="8" t="s">
        <v>69</v>
      </c>
      <c r="E100" s="5">
        <v>25</v>
      </c>
      <c r="F100" s="5"/>
      <c r="G100" s="5">
        <f t="shared" si="6"/>
        <v>0</v>
      </c>
    </row>
    <row r="101" spans="1:7" s="48" customFormat="1" ht="29.25">
      <c r="A101" s="49">
        <f t="shared" si="7"/>
        <v>7</v>
      </c>
      <c r="B101" s="103"/>
      <c r="C101" s="22" t="s">
        <v>237</v>
      </c>
      <c r="D101" s="8" t="s">
        <v>3</v>
      </c>
      <c r="E101" s="5">
        <v>15</v>
      </c>
      <c r="F101" s="26"/>
      <c r="G101" s="5">
        <f t="shared" si="6"/>
        <v>0</v>
      </c>
    </row>
    <row r="102" spans="1:7" s="19" customFormat="1" ht="15.75">
      <c r="A102" s="49">
        <f t="shared" si="7"/>
        <v>8</v>
      </c>
      <c r="B102" s="99"/>
      <c r="C102" s="22" t="s">
        <v>160</v>
      </c>
      <c r="D102" s="8" t="s">
        <v>3</v>
      </c>
      <c r="E102" s="5">
        <v>45</v>
      </c>
      <c r="F102" s="7"/>
      <c r="G102" s="5">
        <f t="shared" si="6"/>
        <v>0</v>
      </c>
    </row>
    <row r="103" spans="1:7" s="19" customFormat="1" ht="15.75">
      <c r="A103" s="49">
        <f t="shared" si="7"/>
        <v>9</v>
      </c>
      <c r="B103" s="99"/>
      <c r="C103" s="22" t="s">
        <v>159</v>
      </c>
      <c r="D103" s="8" t="s">
        <v>3</v>
      </c>
      <c r="E103" s="5">
        <v>15</v>
      </c>
      <c r="F103" s="7"/>
      <c r="G103" s="5">
        <f t="shared" si="6"/>
        <v>0</v>
      </c>
    </row>
    <row r="104" spans="1:7" s="48" customFormat="1" ht="29.25">
      <c r="A104" s="49">
        <f t="shared" si="7"/>
        <v>10</v>
      </c>
      <c r="B104" s="103"/>
      <c r="C104" s="22" t="s">
        <v>238</v>
      </c>
      <c r="D104" s="8" t="s">
        <v>3</v>
      </c>
      <c r="E104" s="5">
        <v>5</v>
      </c>
      <c r="F104" s="26"/>
      <c r="G104" s="5">
        <f t="shared" si="6"/>
        <v>0</v>
      </c>
    </row>
    <row r="105" spans="1:7" s="19" customFormat="1" ht="15.75">
      <c r="A105" s="49">
        <f t="shared" si="7"/>
        <v>11</v>
      </c>
      <c r="B105" s="99"/>
      <c r="C105" s="22" t="s">
        <v>162</v>
      </c>
      <c r="D105" s="8" t="s">
        <v>3</v>
      </c>
      <c r="E105" s="5">
        <v>5</v>
      </c>
      <c r="F105" s="7"/>
      <c r="G105" s="5">
        <f t="shared" si="6"/>
        <v>0</v>
      </c>
    </row>
    <row r="106" spans="1:7" s="19" customFormat="1" ht="15.75">
      <c r="A106" s="49">
        <f t="shared" si="7"/>
        <v>12</v>
      </c>
      <c r="B106" s="99"/>
      <c r="C106" s="22" t="s">
        <v>163</v>
      </c>
      <c r="D106" s="8" t="s">
        <v>3</v>
      </c>
      <c r="E106" s="5">
        <v>15</v>
      </c>
      <c r="F106" s="7"/>
      <c r="G106" s="5">
        <f t="shared" si="6"/>
        <v>0</v>
      </c>
    </row>
    <row r="107" spans="1:7" s="48" customFormat="1" ht="15">
      <c r="A107" s="49">
        <f t="shared" si="7"/>
        <v>13</v>
      </c>
      <c r="B107" s="103"/>
      <c r="C107" s="22" t="s">
        <v>164</v>
      </c>
      <c r="D107" s="8" t="s">
        <v>4</v>
      </c>
      <c r="E107" s="5">
        <v>32</v>
      </c>
      <c r="F107" s="26"/>
      <c r="G107" s="5">
        <f t="shared" si="6"/>
        <v>0</v>
      </c>
    </row>
    <row r="108" spans="1:7" s="102" customFormat="1" ht="18.75" customHeight="1">
      <c r="A108" s="49">
        <f t="shared" si="7"/>
        <v>14</v>
      </c>
      <c r="B108" s="99"/>
      <c r="C108" s="22" t="s">
        <v>158</v>
      </c>
      <c r="D108" s="8" t="s">
        <v>4</v>
      </c>
      <c r="E108" s="5">
        <v>6</v>
      </c>
      <c r="F108" s="7"/>
      <c r="G108" s="5">
        <f t="shared" si="6"/>
        <v>0</v>
      </c>
    </row>
    <row r="109" spans="1:7" s="102" customFormat="1" ht="18.75" customHeight="1">
      <c r="A109" s="49">
        <f t="shared" si="7"/>
        <v>15</v>
      </c>
      <c r="B109" s="99"/>
      <c r="C109" s="22" t="s">
        <v>157</v>
      </c>
      <c r="D109" s="8" t="s">
        <v>4</v>
      </c>
      <c r="E109" s="5">
        <v>2</v>
      </c>
      <c r="F109" s="7"/>
      <c r="G109" s="5">
        <f t="shared" si="6"/>
        <v>0</v>
      </c>
    </row>
    <row r="110" spans="1:7" s="102" customFormat="1" ht="18.75" customHeight="1">
      <c r="A110" s="49">
        <f t="shared" si="7"/>
        <v>16</v>
      </c>
      <c r="B110" s="99"/>
      <c r="C110" s="22" t="s">
        <v>156</v>
      </c>
      <c r="D110" s="8" t="s">
        <v>4</v>
      </c>
      <c r="E110" s="5">
        <v>14</v>
      </c>
      <c r="F110" s="7"/>
      <c r="G110" s="5">
        <f t="shared" si="6"/>
        <v>0</v>
      </c>
    </row>
    <row r="111" spans="1:7" s="102" customFormat="1" ht="18.75" customHeight="1">
      <c r="A111" s="49">
        <f t="shared" si="7"/>
        <v>17</v>
      </c>
      <c r="B111" s="99"/>
      <c r="C111" s="22" t="s">
        <v>155</v>
      </c>
      <c r="D111" s="8" t="s">
        <v>4</v>
      </c>
      <c r="E111" s="5">
        <v>6</v>
      </c>
      <c r="F111" s="7"/>
      <c r="G111" s="5">
        <f t="shared" si="6"/>
        <v>0</v>
      </c>
    </row>
    <row r="112" spans="1:7" s="102" customFormat="1" ht="18.75" customHeight="1">
      <c r="A112" s="49">
        <f t="shared" si="7"/>
        <v>18</v>
      </c>
      <c r="B112" s="99"/>
      <c r="C112" s="22" t="s">
        <v>154</v>
      </c>
      <c r="D112" s="8" t="s">
        <v>4</v>
      </c>
      <c r="E112" s="5">
        <v>4</v>
      </c>
      <c r="F112" s="7"/>
      <c r="G112" s="5">
        <f t="shared" si="6"/>
        <v>0</v>
      </c>
    </row>
    <row r="113" spans="1:7" s="38" customFormat="1" ht="16.5" customHeight="1">
      <c r="A113" s="145"/>
      <c r="B113" s="146"/>
      <c r="C113" s="150" t="s">
        <v>239</v>
      </c>
      <c r="D113" s="147" t="s">
        <v>205</v>
      </c>
      <c r="E113" s="148"/>
      <c r="F113" s="147"/>
      <c r="G113" s="149">
        <f>SUM(G95:G112)</f>
        <v>0</v>
      </c>
    </row>
    <row r="114" spans="1:7" s="38" customFormat="1" ht="16.5" customHeight="1">
      <c r="A114" s="145"/>
      <c r="B114" s="146"/>
      <c r="C114" s="150" t="s">
        <v>298</v>
      </c>
      <c r="D114" s="147" t="s">
        <v>205</v>
      </c>
      <c r="E114" s="148"/>
      <c r="F114" s="147"/>
      <c r="G114" s="149">
        <f>G64+G93+G113</f>
        <v>0</v>
      </c>
    </row>
    <row r="115" spans="1:7" s="88" customFormat="1" ht="36" customHeight="1">
      <c r="A115" s="152" t="s">
        <v>71</v>
      </c>
      <c r="B115" s="152"/>
      <c r="C115" s="152" t="s">
        <v>240</v>
      </c>
      <c r="D115" s="152"/>
      <c r="E115" s="173"/>
      <c r="F115" s="152"/>
      <c r="G115" s="152"/>
    </row>
    <row r="116" spans="1:7" s="33" customFormat="1" ht="33" customHeight="1">
      <c r="A116" s="35"/>
      <c r="B116" s="35"/>
      <c r="C116" s="71" t="s">
        <v>241</v>
      </c>
      <c r="D116" s="2"/>
      <c r="E116" s="57"/>
      <c r="F116" s="2"/>
      <c r="G116" s="2"/>
    </row>
    <row r="117" spans="1:7" s="38" customFormat="1" ht="18.75" customHeight="1">
      <c r="A117" s="66">
        <v>1</v>
      </c>
      <c r="B117" s="66"/>
      <c r="C117" s="67" t="s">
        <v>122</v>
      </c>
      <c r="D117" s="53" t="s">
        <v>3</v>
      </c>
      <c r="E117" s="4" t="s">
        <v>23</v>
      </c>
      <c r="F117" s="3"/>
      <c r="G117" s="3">
        <f>E117*F117</f>
        <v>0</v>
      </c>
    </row>
    <row r="118" spans="1:7" s="38" customFormat="1" ht="18.75" customHeight="1">
      <c r="A118" s="66">
        <f>A117+1</f>
        <v>2</v>
      </c>
      <c r="B118" s="90"/>
      <c r="C118" s="67" t="s">
        <v>83</v>
      </c>
      <c r="D118" s="53" t="s">
        <v>4</v>
      </c>
      <c r="E118" s="3">
        <v>734</v>
      </c>
      <c r="F118" s="4"/>
      <c r="G118" s="3">
        <f aca="true" t="shared" si="8" ref="G118:G141">E118*F118</f>
        <v>0</v>
      </c>
    </row>
    <row r="119" spans="1:7" s="38" customFormat="1" ht="18.75" customHeight="1">
      <c r="A119" s="66">
        <f aca="true" t="shared" si="9" ref="A119:A141">A118+1</f>
        <v>3</v>
      </c>
      <c r="B119" s="66"/>
      <c r="C119" s="67" t="s">
        <v>24</v>
      </c>
      <c r="D119" s="53" t="s">
        <v>123</v>
      </c>
      <c r="E119" s="3">
        <v>3</v>
      </c>
      <c r="F119" s="4"/>
      <c r="G119" s="3">
        <f t="shared" si="8"/>
        <v>0</v>
      </c>
    </row>
    <row r="120" spans="1:7" s="33" customFormat="1" ht="16.5" customHeight="1">
      <c r="A120" s="66"/>
      <c r="B120" s="35"/>
      <c r="C120" s="71" t="s">
        <v>242</v>
      </c>
      <c r="D120" s="2"/>
      <c r="E120" s="2"/>
      <c r="F120" s="2"/>
      <c r="G120" s="3"/>
    </row>
    <row r="121" spans="1:7" s="38" customFormat="1" ht="26.25" customHeight="1">
      <c r="A121" s="66">
        <v>4</v>
      </c>
      <c r="B121" s="90"/>
      <c r="C121" s="67" t="s">
        <v>129</v>
      </c>
      <c r="D121" s="53" t="s">
        <v>123</v>
      </c>
      <c r="E121" s="61" t="s">
        <v>25</v>
      </c>
      <c r="F121" s="53"/>
      <c r="G121" s="3">
        <f t="shared" si="8"/>
        <v>0</v>
      </c>
    </row>
    <row r="122" spans="1:7" s="38" customFormat="1" ht="26.25" customHeight="1">
      <c r="A122" s="66">
        <f t="shared" si="9"/>
        <v>5</v>
      </c>
      <c r="B122" s="90"/>
      <c r="C122" s="67" t="s">
        <v>130</v>
      </c>
      <c r="D122" s="53" t="s">
        <v>123</v>
      </c>
      <c r="E122" s="3" t="s">
        <v>20</v>
      </c>
      <c r="F122" s="53"/>
      <c r="G122" s="3">
        <f t="shared" si="8"/>
        <v>0</v>
      </c>
    </row>
    <row r="123" spans="1:7" s="38" customFormat="1" ht="18.75" customHeight="1">
      <c r="A123" s="66">
        <f t="shared" si="9"/>
        <v>6</v>
      </c>
      <c r="B123" s="66"/>
      <c r="C123" s="67" t="s">
        <v>27</v>
      </c>
      <c r="D123" s="53" t="s">
        <v>4</v>
      </c>
      <c r="E123" s="3" t="s">
        <v>26</v>
      </c>
      <c r="F123" s="4"/>
      <c r="G123" s="3">
        <f t="shared" si="8"/>
        <v>0</v>
      </c>
    </row>
    <row r="124" spans="1:7" s="38" customFormat="1" ht="18.75" customHeight="1">
      <c r="A124" s="66">
        <f t="shared" si="9"/>
        <v>7</v>
      </c>
      <c r="B124" s="66"/>
      <c r="C124" s="67" t="s">
        <v>28</v>
      </c>
      <c r="D124" s="53" t="s">
        <v>4</v>
      </c>
      <c r="E124" s="3" t="s">
        <v>26</v>
      </c>
      <c r="F124" s="4"/>
      <c r="G124" s="3">
        <f t="shared" si="8"/>
        <v>0</v>
      </c>
    </row>
    <row r="125" spans="1:7" s="33" customFormat="1" ht="29.25" customHeight="1">
      <c r="A125" s="66"/>
      <c r="B125" s="29"/>
      <c r="C125" s="30" t="s">
        <v>243</v>
      </c>
      <c r="D125" s="9"/>
      <c r="E125" s="122"/>
      <c r="F125" s="39"/>
      <c r="G125" s="3"/>
    </row>
    <row r="126" spans="1:7" s="38" customFormat="1" ht="18.75" customHeight="1">
      <c r="A126" s="66">
        <v>8</v>
      </c>
      <c r="B126" s="66"/>
      <c r="C126" s="67" t="s">
        <v>29</v>
      </c>
      <c r="D126" s="53" t="s">
        <v>4</v>
      </c>
      <c r="E126" s="3">
        <v>3</v>
      </c>
      <c r="F126" s="4"/>
      <c r="G126" s="3">
        <f t="shared" si="8"/>
        <v>0</v>
      </c>
    </row>
    <row r="127" spans="1:7" s="38" customFormat="1" ht="18.75" customHeight="1">
      <c r="A127" s="66">
        <f t="shared" si="9"/>
        <v>9</v>
      </c>
      <c r="B127" s="66"/>
      <c r="C127" s="67" t="s">
        <v>30</v>
      </c>
      <c r="D127" s="53" t="s">
        <v>4</v>
      </c>
      <c r="E127" s="3">
        <v>6</v>
      </c>
      <c r="F127" s="4"/>
      <c r="G127" s="3">
        <f t="shared" si="8"/>
        <v>0</v>
      </c>
    </row>
    <row r="128" spans="1:7" s="38" customFormat="1" ht="18.75" customHeight="1">
      <c r="A128" s="66">
        <f t="shared" si="9"/>
        <v>10</v>
      </c>
      <c r="B128" s="66"/>
      <c r="C128" s="67" t="s">
        <v>31</v>
      </c>
      <c r="D128" s="53" t="s">
        <v>4</v>
      </c>
      <c r="E128" s="3">
        <v>2</v>
      </c>
      <c r="F128" s="53"/>
      <c r="G128" s="3">
        <f t="shared" si="8"/>
        <v>0</v>
      </c>
    </row>
    <row r="129" spans="1:7" s="38" customFormat="1" ht="18.75" customHeight="1">
      <c r="A129" s="66">
        <f t="shared" si="9"/>
        <v>11</v>
      </c>
      <c r="B129" s="66"/>
      <c r="C129" s="67" t="s">
        <v>32</v>
      </c>
      <c r="D129" s="53" t="s">
        <v>4</v>
      </c>
      <c r="E129" s="3">
        <v>2</v>
      </c>
      <c r="F129" s="53"/>
      <c r="G129" s="3">
        <f t="shared" si="8"/>
        <v>0</v>
      </c>
    </row>
    <row r="130" spans="1:7" s="38" customFormat="1" ht="18.75" customHeight="1">
      <c r="A130" s="66">
        <f t="shared" si="9"/>
        <v>12</v>
      </c>
      <c r="B130" s="66"/>
      <c r="C130" s="67" t="s">
        <v>33</v>
      </c>
      <c r="D130" s="53" t="s">
        <v>4</v>
      </c>
      <c r="E130" s="3">
        <v>2</v>
      </c>
      <c r="F130" s="53"/>
      <c r="G130" s="3">
        <f t="shared" si="8"/>
        <v>0</v>
      </c>
    </row>
    <row r="131" spans="1:7" s="38" customFormat="1" ht="18.75" customHeight="1">
      <c r="A131" s="66">
        <f t="shared" si="9"/>
        <v>13</v>
      </c>
      <c r="B131" s="66"/>
      <c r="C131" s="67" t="s">
        <v>60</v>
      </c>
      <c r="D131" s="53" t="s">
        <v>3</v>
      </c>
      <c r="E131" s="3">
        <v>12</v>
      </c>
      <c r="F131" s="4"/>
      <c r="G131" s="3">
        <f t="shared" si="8"/>
        <v>0</v>
      </c>
    </row>
    <row r="132" spans="1:7" s="91" customFormat="1" ht="18.75" customHeight="1">
      <c r="A132" s="66">
        <f t="shared" si="9"/>
        <v>14</v>
      </c>
      <c r="B132" s="66"/>
      <c r="C132" s="67" t="s">
        <v>34</v>
      </c>
      <c r="D132" s="53" t="s">
        <v>3</v>
      </c>
      <c r="E132" s="3">
        <v>32</v>
      </c>
      <c r="F132" s="4"/>
      <c r="G132" s="3">
        <f t="shared" si="8"/>
        <v>0</v>
      </c>
    </row>
    <row r="133" spans="1:7" s="46" customFormat="1" ht="18.75" customHeight="1">
      <c r="A133" s="66">
        <f t="shared" si="9"/>
        <v>15</v>
      </c>
      <c r="B133" s="66"/>
      <c r="C133" s="67" t="s">
        <v>35</v>
      </c>
      <c r="D133" s="53" t="s">
        <v>3</v>
      </c>
      <c r="E133" s="3">
        <v>46</v>
      </c>
      <c r="F133" s="4"/>
      <c r="G133" s="3">
        <f t="shared" si="8"/>
        <v>0</v>
      </c>
    </row>
    <row r="134" spans="1:7" s="46" customFormat="1" ht="18.75" customHeight="1">
      <c r="A134" s="66">
        <f t="shared" si="9"/>
        <v>16</v>
      </c>
      <c r="B134" s="66"/>
      <c r="C134" s="67" t="s">
        <v>36</v>
      </c>
      <c r="D134" s="53" t="s">
        <v>4</v>
      </c>
      <c r="E134" s="3">
        <v>12</v>
      </c>
      <c r="F134" s="4"/>
      <c r="G134" s="3">
        <f t="shared" si="8"/>
        <v>0</v>
      </c>
    </row>
    <row r="135" spans="1:7" s="46" customFormat="1" ht="18.75" customHeight="1">
      <c r="A135" s="66">
        <f t="shared" si="9"/>
        <v>17</v>
      </c>
      <c r="B135" s="66"/>
      <c r="C135" s="67" t="s">
        <v>37</v>
      </c>
      <c r="D135" s="53" t="s">
        <v>4</v>
      </c>
      <c r="E135" s="3">
        <v>16</v>
      </c>
      <c r="F135" s="4"/>
      <c r="G135" s="3">
        <f t="shared" si="8"/>
        <v>0</v>
      </c>
    </row>
    <row r="136" spans="1:7" s="46" customFormat="1" ht="18.75" customHeight="1">
      <c r="A136" s="66">
        <f t="shared" si="9"/>
        <v>18</v>
      </c>
      <c r="B136" s="66"/>
      <c r="C136" s="67" t="s">
        <v>38</v>
      </c>
      <c r="D136" s="53" t="s">
        <v>4</v>
      </c>
      <c r="E136" s="3">
        <v>9</v>
      </c>
      <c r="F136" s="4"/>
      <c r="G136" s="3">
        <f t="shared" si="8"/>
        <v>0</v>
      </c>
    </row>
    <row r="137" spans="1:7" s="46" customFormat="1" ht="18.75" customHeight="1">
      <c r="A137" s="66">
        <f t="shared" si="9"/>
        <v>19</v>
      </c>
      <c r="B137" s="66"/>
      <c r="C137" s="67" t="s">
        <v>39</v>
      </c>
      <c r="D137" s="53" t="s">
        <v>4</v>
      </c>
      <c r="E137" s="3">
        <v>6</v>
      </c>
      <c r="F137" s="4"/>
      <c r="G137" s="3">
        <f t="shared" si="8"/>
        <v>0</v>
      </c>
    </row>
    <row r="138" spans="1:7" ht="18.75" customHeight="1">
      <c r="A138" s="66">
        <f t="shared" si="9"/>
        <v>20</v>
      </c>
      <c r="B138" s="66"/>
      <c r="C138" s="67" t="s">
        <v>40</v>
      </c>
      <c r="D138" s="53" t="s">
        <v>4</v>
      </c>
      <c r="E138" s="3">
        <v>12</v>
      </c>
      <c r="F138" s="4"/>
      <c r="G138" s="3">
        <f t="shared" si="8"/>
        <v>0</v>
      </c>
    </row>
    <row r="139" spans="1:7" ht="18.75" customHeight="1">
      <c r="A139" s="66">
        <f t="shared" si="9"/>
        <v>21</v>
      </c>
      <c r="B139" s="66"/>
      <c r="C139" s="67" t="s">
        <v>41</v>
      </c>
      <c r="D139" s="53" t="s">
        <v>4</v>
      </c>
      <c r="E139" s="3">
        <v>4</v>
      </c>
      <c r="F139" s="53"/>
      <c r="G139" s="3">
        <f t="shared" si="8"/>
        <v>0</v>
      </c>
    </row>
    <row r="140" spans="1:7" ht="18.75" customHeight="1">
      <c r="A140" s="66">
        <f t="shared" si="9"/>
        <v>22</v>
      </c>
      <c r="B140" s="66"/>
      <c r="C140" s="93" t="s">
        <v>42</v>
      </c>
      <c r="D140" s="40" t="s">
        <v>4</v>
      </c>
      <c r="E140" s="112">
        <v>4</v>
      </c>
      <c r="F140" s="94"/>
      <c r="G140" s="3">
        <f t="shared" si="8"/>
        <v>0</v>
      </c>
    </row>
    <row r="141" spans="1:7" ht="18.75" customHeight="1">
      <c r="A141" s="66">
        <f t="shared" si="9"/>
        <v>23</v>
      </c>
      <c r="B141" s="8"/>
      <c r="C141" s="95" t="s">
        <v>21</v>
      </c>
      <c r="D141" s="96" t="s">
        <v>131</v>
      </c>
      <c r="E141" s="107">
        <v>38</v>
      </c>
      <c r="F141" s="97"/>
      <c r="G141" s="3">
        <f t="shared" si="8"/>
        <v>0</v>
      </c>
    </row>
    <row r="142" spans="1:7" s="38" customFormat="1" ht="16.5" customHeight="1">
      <c r="A142" s="145"/>
      <c r="B142" s="146"/>
      <c r="C142" s="150" t="s">
        <v>246</v>
      </c>
      <c r="D142" s="147" t="s">
        <v>205</v>
      </c>
      <c r="E142" s="148"/>
      <c r="F142" s="147"/>
      <c r="G142" s="149">
        <f>SUM(G117:G141)</f>
        <v>0</v>
      </c>
    </row>
    <row r="143" spans="1:7" ht="36" customHeight="1">
      <c r="A143" s="152" t="s">
        <v>72</v>
      </c>
      <c r="B143" s="174"/>
      <c r="C143" s="152" t="s">
        <v>245</v>
      </c>
      <c r="D143" s="174"/>
      <c r="E143" s="175"/>
      <c r="F143" s="174"/>
      <c r="G143" s="174"/>
    </row>
    <row r="144" spans="1:7" s="46" customFormat="1" ht="41.25" customHeight="1">
      <c r="A144" s="52">
        <v>1</v>
      </c>
      <c r="B144" s="8"/>
      <c r="C144" s="11" t="s">
        <v>312</v>
      </c>
      <c r="D144" s="52" t="s">
        <v>3</v>
      </c>
      <c r="E144" s="5">
        <v>370</v>
      </c>
      <c r="F144" s="5"/>
      <c r="G144" s="5">
        <f>F144*E144</f>
        <v>0</v>
      </c>
    </row>
    <row r="145" spans="1:7" s="46" customFormat="1" ht="17.25" customHeight="1">
      <c r="A145" s="53">
        <f>A144+1</f>
        <v>2</v>
      </c>
      <c r="B145" s="49"/>
      <c r="C145" s="67" t="s">
        <v>132</v>
      </c>
      <c r="D145" s="53" t="s">
        <v>110</v>
      </c>
      <c r="E145" s="3">
        <v>23</v>
      </c>
      <c r="F145" s="3"/>
      <c r="G145" s="5">
        <f aca="true" t="shared" si="10" ref="G145:G157">F145*E145</f>
        <v>0</v>
      </c>
    </row>
    <row r="146" spans="1:7" s="46" customFormat="1" ht="18.75" customHeight="1">
      <c r="A146" s="61">
        <f aca="true" t="shared" si="11" ref="A146:A157">A145+1</f>
        <v>3</v>
      </c>
      <c r="B146" s="66"/>
      <c r="C146" s="98" t="s">
        <v>127</v>
      </c>
      <c r="D146" s="92" t="s">
        <v>43</v>
      </c>
      <c r="E146" s="43">
        <v>370</v>
      </c>
      <c r="F146" s="107"/>
      <c r="G146" s="5">
        <f t="shared" si="10"/>
        <v>0</v>
      </c>
    </row>
    <row r="147" spans="1:7" s="46" customFormat="1" ht="18.75" customHeight="1">
      <c r="A147" s="61">
        <f t="shared" si="11"/>
        <v>4</v>
      </c>
      <c r="B147" s="66"/>
      <c r="C147" s="98" t="s">
        <v>126</v>
      </c>
      <c r="D147" s="92" t="s">
        <v>3</v>
      </c>
      <c r="E147" s="43">
        <v>370</v>
      </c>
      <c r="F147" s="107"/>
      <c r="G147" s="5">
        <f t="shared" si="10"/>
        <v>0</v>
      </c>
    </row>
    <row r="148" spans="1:7" s="46" customFormat="1" ht="18.75" customHeight="1">
      <c r="A148" s="61">
        <f t="shared" si="11"/>
        <v>5</v>
      </c>
      <c r="B148" s="66"/>
      <c r="C148" s="98" t="s">
        <v>41</v>
      </c>
      <c r="D148" s="92" t="s">
        <v>44</v>
      </c>
      <c r="E148" s="43">
        <v>8</v>
      </c>
      <c r="F148" s="107"/>
      <c r="G148" s="5">
        <f t="shared" si="10"/>
        <v>0</v>
      </c>
    </row>
    <row r="149" spans="1:7" s="46" customFormat="1" ht="18.75" customHeight="1">
      <c r="A149" s="61">
        <f t="shared" si="11"/>
        <v>6</v>
      </c>
      <c r="B149" s="66"/>
      <c r="C149" s="98" t="s">
        <v>45</v>
      </c>
      <c r="D149" s="92" t="s">
        <v>44</v>
      </c>
      <c r="E149" s="43">
        <v>8</v>
      </c>
      <c r="F149" s="107"/>
      <c r="G149" s="5">
        <f t="shared" si="10"/>
        <v>0</v>
      </c>
    </row>
    <row r="150" spans="1:7" s="46" customFormat="1" ht="18.75" customHeight="1">
      <c r="A150" s="61">
        <f t="shared" si="11"/>
        <v>7</v>
      </c>
      <c r="B150" s="66"/>
      <c r="C150" s="98" t="s">
        <v>46</v>
      </c>
      <c r="D150" s="92" t="s">
        <v>44</v>
      </c>
      <c r="E150" s="43">
        <v>4</v>
      </c>
      <c r="F150" s="107"/>
      <c r="G150" s="5">
        <f t="shared" si="10"/>
        <v>0</v>
      </c>
    </row>
    <row r="151" spans="1:7" s="46" customFormat="1" ht="18.75" customHeight="1">
      <c r="A151" s="61">
        <f t="shared" si="11"/>
        <v>8</v>
      </c>
      <c r="B151" s="8"/>
      <c r="C151" s="98" t="s">
        <v>47</v>
      </c>
      <c r="D151" s="92" t="s">
        <v>48</v>
      </c>
      <c r="E151" s="43">
        <v>522</v>
      </c>
      <c r="F151" s="198"/>
      <c r="G151" s="5">
        <f t="shared" si="10"/>
        <v>0</v>
      </c>
    </row>
    <row r="152" spans="1:7" s="46" customFormat="1" ht="18.75" customHeight="1">
      <c r="A152" s="61"/>
      <c r="B152" s="36"/>
      <c r="C152" s="70" t="s">
        <v>105</v>
      </c>
      <c r="D152" s="2"/>
      <c r="E152" s="56"/>
      <c r="F152" s="23"/>
      <c r="G152" s="18"/>
    </row>
    <row r="153" spans="1:7" s="46" customFormat="1" ht="18.75" customHeight="1">
      <c r="A153" s="61">
        <v>9</v>
      </c>
      <c r="B153" s="49"/>
      <c r="C153" s="67" t="s">
        <v>106</v>
      </c>
      <c r="D153" s="53" t="s">
        <v>2</v>
      </c>
      <c r="E153" s="61">
        <v>20</v>
      </c>
      <c r="F153" s="3"/>
      <c r="G153" s="5">
        <f t="shared" si="10"/>
        <v>0</v>
      </c>
    </row>
    <row r="154" spans="1:7" s="46" customFormat="1" ht="28.5" customHeight="1">
      <c r="A154" s="61">
        <f t="shared" si="11"/>
        <v>10</v>
      </c>
      <c r="B154" s="49"/>
      <c r="C154" s="67" t="s">
        <v>104</v>
      </c>
      <c r="D154" s="53" t="s">
        <v>2</v>
      </c>
      <c r="E154" s="61">
        <v>20</v>
      </c>
      <c r="F154" s="3"/>
      <c r="G154" s="5">
        <f t="shared" si="10"/>
        <v>0</v>
      </c>
    </row>
    <row r="155" spans="1:7" s="46" customFormat="1" ht="18.75" customHeight="1">
      <c r="A155" s="61">
        <f t="shared" si="11"/>
        <v>11</v>
      </c>
      <c r="B155" s="49"/>
      <c r="C155" s="67" t="s">
        <v>313</v>
      </c>
      <c r="D155" s="53" t="s">
        <v>1</v>
      </c>
      <c r="E155" s="61">
        <v>30</v>
      </c>
      <c r="F155" s="3"/>
      <c r="G155" s="5">
        <f t="shared" si="10"/>
        <v>0</v>
      </c>
    </row>
    <row r="156" spans="1:7" s="46" customFormat="1" ht="27.75" customHeight="1">
      <c r="A156" s="61">
        <f t="shared" si="11"/>
        <v>12</v>
      </c>
      <c r="B156" s="49"/>
      <c r="C156" s="67" t="s">
        <v>62</v>
      </c>
      <c r="D156" s="53" t="s">
        <v>5</v>
      </c>
      <c r="E156" s="61">
        <v>250</v>
      </c>
      <c r="F156" s="3"/>
      <c r="G156" s="5">
        <f t="shared" si="10"/>
        <v>0</v>
      </c>
    </row>
    <row r="157" spans="1:7" s="46" customFormat="1" ht="18" customHeight="1">
      <c r="A157" s="61">
        <f t="shared" si="11"/>
        <v>13</v>
      </c>
      <c r="B157" s="49"/>
      <c r="C157" s="67" t="s">
        <v>124</v>
      </c>
      <c r="D157" s="53" t="s">
        <v>5</v>
      </c>
      <c r="E157" s="61">
        <v>250</v>
      </c>
      <c r="F157" s="3"/>
      <c r="G157" s="5">
        <f t="shared" si="10"/>
        <v>0</v>
      </c>
    </row>
    <row r="158" spans="1:7" s="38" customFormat="1" ht="16.5" customHeight="1">
      <c r="A158" s="145"/>
      <c r="B158" s="146"/>
      <c r="C158" s="150" t="s">
        <v>244</v>
      </c>
      <c r="D158" s="147" t="s">
        <v>205</v>
      </c>
      <c r="E158" s="148"/>
      <c r="F158" s="147"/>
      <c r="G158" s="149">
        <f>SUM(G144:G157)</f>
        <v>0</v>
      </c>
    </row>
    <row r="159" spans="1:7" ht="37.5" customHeight="1">
      <c r="A159" s="152" t="s">
        <v>73</v>
      </c>
      <c r="B159" s="176"/>
      <c r="C159" s="152" t="s">
        <v>247</v>
      </c>
      <c r="D159" s="176"/>
      <c r="E159" s="177"/>
      <c r="F159" s="176"/>
      <c r="G159" s="176"/>
    </row>
    <row r="160" spans="1:7" s="46" customFormat="1" ht="32.25" customHeight="1">
      <c r="A160" s="60">
        <v>1</v>
      </c>
      <c r="B160" s="8"/>
      <c r="C160" s="11" t="s">
        <v>167</v>
      </c>
      <c r="D160" s="60" t="s">
        <v>3</v>
      </c>
      <c r="E160" s="5">
        <v>1620</v>
      </c>
      <c r="F160" s="5"/>
      <c r="G160" s="5">
        <f>F160*E160</f>
        <v>0</v>
      </c>
    </row>
    <row r="161" spans="1:7" s="46" customFormat="1" ht="27">
      <c r="A161" s="61">
        <f>A160+1</f>
        <v>2</v>
      </c>
      <c r="B161" s="49"/>
      <c r="C161" s="67" t="s">
        <v>248</v>
      </c>
      <c r="D161" s="61" t="s">
        <v>110</v>
      </c>
      <c r="E161" s="3">
        <v>64.8</v>
      </c>
      <c r="F161" s="3"/>
      <c r="G161" s="5">
        <f aca="true" t="shared" si="12" ref="G161:G178">F161*E161</f>
        <v>0</v>
      </c>
    </row>
    <row r="162" spans="1:7" s="46" customFormat="1" ht="16.5" customHeight="1">
      <c r="A162" s="61">
        <f aca="true" t="shared" si="13" ref="A162:A178">A161+1</f>
        <v>3</v>
      </c>
      <c r="B162" s="66"/>
      <c r="C162" s="98" t="s">
        <v>61</v>
      </c>
      <c r="D162" s="92" t="s">
        <v>43</v>
      </c>
      <c r="E162" s="43">
        <v>1620</v>
      </c>
      <c r="F162" s="107"/>
      <c r="G162" s="5">
        <f t="shared" si="12"/>
        <v>0</v>
      </c>
    </row>
    <row r="163" spans="1:7" s="46" customFormat="1" ht="18" customHeight="1">
      <c r="A163" s="61">
        <f t="shared" si="13"/>
        <v>4</v>
      </c>
      <c r="B163" s="66"/>
      <c r="C163" s="98" t="s">
        <v>41</v>
      </c>
      <c r="D163" s="92" t="s">
        <v>44</v>
      </c>
      <c r="E163" s="43">
        <v>8</v>
      </c>
      <c r="F163" s="107"/>
      <c r="G163" s="5">
        <f t="shared" si="12"/>
        <v>0</v>
      </c>
    </row>
    <row r="164" spans="1:7" s="46" customFormat="1" ht="18.75" customHeight="1">
      <c r="A164" s="61">
        <f t="shared" si="13"/>
        <v>5</v>
      </c>
      <c r="B164" s="66"/>
      <c r="C164" s="98" t="s">
        <v>46</v>
      </c>
      <c r="D164" s="92" t="s">
        <v>44</v>
      </c>
      <c r="E164" s="43">
        <v>2</v>
      </c>
      <c r="F164" s="107"/>
      <c r="G164" s="5">
        <f t="shared" si="12"/>
        <v>0</v>
      </c>
    </row>
    <row r="165" spans="1:7" s="46" customFormat="1" ht="17.25" customHeight="1">
      <c r="A165" s="61">
        <f t="shared" si="13"/>
        <v>6</v>
      </c>
      <c r="B165" s="8"/>
      <c r="C165" s="98" t="s">
        <v>47</v>
      </c>
      <c r="D165" s="92" t="s">
        <v>48</v>
      </c>
      <c r="E165" s="43">
        <v>1218</v>
      </c>
      <c r="F165" s="198"/>
      <c r="G165" s="5">
        <f t="shared" si="12"/>
        <v>0</v>
      </c>
    </row>
    <row r="166" spans="1:7" s="46" customFormat="1" ht="21" customHeight="1">
      <c r="A166" s="61"/>
      <c r="B166" s="27"/>
      <c r="C166" s="59" t="s">
        <v>171</v>
      </c>
      <c r="D166" s="2"/>
      <c r="E166" s="57"/>
      <c r="F166" s="23"/>
      <c r="G166" s="5"/>
    </row>
    <row r="167" spans="1:7" s="46" customFormat="1" ht="16.5" customHeight="1">
      <c r="A167" s="61">
        <v>7</v>
      </c>
      <c r="B167" s="8"/>
      <c r="C167" s="11" t="s">
        <v>199</v>
      </c>
      <c r="D167" s="60" t="s">
        <v>51</v>
      </c>
      <c r="E167" s="3">
        <v>0.32</v>
      </c>
      <c r="F167" s="3"/>
      <c r="G167" s="5">
        <f t="shared" si="12"/>
        <v>0</v>
      </c>
    </row>
    <row r="168" spans="1:7" s="46" customFormat="1" ht="16.5" customHeight="1">
      <c r="A168" s="61">
        <f t="shared" si="13"/>
        <v>8</v>
      </c>
      <c r="B168" s="49"/>
      <c r="C168" s="67" t="s">
        <v>200</v>
      </c>
      <c r="D168" s="61" t="s">
        <v>110</v>
      </c>
      <c r="E168" s="3">
        <v>0.32</v>
      </c>
      <c r="F168" s="3"/>
      <c r="G168" s="5">
        <f t="shared" si="12"/>
        <v>0</v>
      </c>
    </row>
    <row r="169" spans="1:7" s="46" customFormat="1" ht="16.5" customHeight="1">
      <c r="A169" s="61">
        <f t="shared" si="13"/>
        <v>9</v>
      </c>
      <c r="B169" s="49"/>
      <c r="C169" s="67" t="s">
        <v>249</v>
      </c>
      <c r="D169" s="61" t="s">
        <v>54</v>
      </c>
      <c r="E169" s="61">
        <v>2</v>
      </c>
      <c r="F169" s="3"/>
      <c r="G169" s="5">
        <f t="shared" si="12"/>
        <v>0</v>
      </c>
    </row>
    <row r="170" spans="1:7" s="46" customFormat="1" ht="16.5" customHeight="1">
      <c r="A170" s="61">
        <f t="shared" si="13"/>
        <v>10</v>
      </c>
      <c r="B170" s="49"/>
      <c r="C170" s="67" t="s">
        <v>201</v>
      </c>
      <c r="D170" s="61" t="s">
        <v>54</v>
      </c>
      <c r="E170" s="61">
        <v>2</v>
      </c>
      <c r="F170" s="3"/>
      <c r="G170" s="5">
        <f t="shared" si="12"/>
        <v>0</v>
      </c>
    </row>
    <row r="171" spans="1:7" s="46" customFormat="1" ht="22.5" customHeight="1">
      <c r="A171" s="61">
        <f t="shared" si="13"/>
        <v>11</v>
      </c>
      <c r="B171" s="49"/>
      <c r="C171" s="67" t="s">
        <v>55</v>
      </c>
      <c r="D171" s="61" t="s">
        <v>5</v>
      </c>
      <c r="E171" s="61">
        <v>12.56</v>
      </c>
      <c r="F171" s="3"/>
      <c r="G171" s="5">
        <f t="shared" si="12"/>
        <v>0</v>
      </c>
    </row>
    <row r="172" spans="1:7" ht="21.75" customHeight="1">
      <c r="A172" s="61"/>
      <c r="B172" s="47"/>
      <c r="C172" s="41" t="s">
        <v>168</v>
      </c>
      <c r="D172" s="28"/>
      <c r="E172" s="64"/>
      <c r="F172" s="42"/>
      <c r="G172" s="5"/>
    </row>
    <row r="173" spans="1:7" ht="21.75" customHeight="1">
      <c r="A173" s="61">
        <v>12</v>
      </c>
      <c r="B173" s="69"/>
      <c r="C173" s="13" t="s">
        <v>169</v>
      </c>
      <c r="D173" s="14" t="s">
        <v>51</v>
      </c>
      <c r="E173" s="14">
        <v>63</v>
      </c>
      <c r="F173" s="14"/>
      <c r="G173" s="5">
        <f t="shared" si="12"/>
        <v>0</v>
      </c>
    </row>
    <row r="174" spans="1:7" ht="21.75" customHeight="1">
      <c r="A174" s="61">
        <f t="shared" si="13"/>
        <v>13</v>
      </c>
      <c r="B174" s="105"/>
      <c r="C174" s="22" t="s">
        <v>85</v>
      </c>
      <c r="D174" s="61" t="s">
        <v>2</v>
      </c>
      <c r="E174" s="119">
        <v>57</v>
      </c>
      <c r="F174" s="5"/>
      <c r="G174" s="5">
        <f t="shared" si="12"/>
        <v>0</v>
      </c>
    </row>
    <row r="175" spans="1:7" ht="27">
      <c r="A175" s="61">
        <f t="shared" si="13"/>
        <v>14</v>
      </c>
      <c r="B175" s="105"/>
      <c r="C175" s="22" t="s">
        <v>86</v>
      </c>
      <c r="D175" s="61" t="s">
        <v>2</v>
      </c>
      <c r="E175" s="119">
        <v>6</v>
      </c>
      <c r="F175" s="5"/>
      <c r="G175" s="5">
        <f t="shared" si="12"/>
        <v>0</v>
      </c>
    </row>
    <row r="176" spans="1:7" ht="18.75" customHeight="1">
      <c r="A176" s="61">
        <f t="shared" si="13"/>
        <v>15</v>
      </c>
      <c r="B176" s="49"/>
      <c r="C176" s="67" t="s">
        <v>250</v>
      </c>
      <c r="D176" s="61" t="s">
        <v>110</v>
      </c>
      <c r="E176" s="3">
        <v>0.44</v>
      </c>
      <c r="F176" s="3"/>
      <c r="G176" s="5">
        <f t="shared" si="12"/>
        <v>0</v>
      </c>
    </row>
    <row r="177" spans="1:7" ht="34.5" customHeight="1">
      <c r="A177" s="61">
        <f t="shared" si="13"/>
        <v>16</v>
      </c>
      <c r="B177" s="106"/>
      <c r="C177" s="95" t="s">
        <v>170</v>
      </c>
      <c r="D177" s="92" t="s">
        <v>2</v>
      </c>
      <c r="E177" s="43">
        <v>8.8</v>
      </c>
      <c r="F177" s="107"/>
      <c r="G177" s="5">
        <f t="shared" si="12"/>
        <v>0</v>
      </c>
    </row>
    <row r="178" spans="1:7" ht="27">
      <c r="A178" s="61">
        <f t="shared" si="13"/>
        <v>17</v>
      </c>
      <c r="B178" s="108"/>
      <c r="C178" s="109" t="s">
        <v>87</v>
      </c>
      <c r="D178" s="15" t="s">
        <v>52</v>
      </c>
      <c r="E178" s="16">
        <v>0.113</v>
      </c>
      <c r="F178" s="14"/>
      <c r="G178" s="5">
        <f t="shared" si="12"/>
        <v>0</v>
      </c>
    </row>
    <row r="179" spans="1:7" s="38" customFormat="1" ht="16.5" customHeight="1">
      <c r="A179" s="145"/>
      <c r="B179" s="146"/>
      <c r="C179" s="150" t="s">
        <v>253</v>
      </c>
      <c r="D179" s="147" t="s">
        <v>205</v>
      </c>
      <c r="E179" s="148"/>
      <c r="F179" s="147"/>
      <c r="G179" s="149">
        <f>SUM(G160:G178)</f>
        <v>0</v>
      </c>
    </row>
    <row r="180" spans="1:7" ht="37.5" customHeight="1">
      <c r="A180" s="152" t="s">
        <v>74</v>
      </c>
      <c r="B180" s="152"/>
      <c r="C180" s="152" t="s">
        <v>252</v>
      </c>
      <c r="D180" s="152"/>
      <c r="E180" s="173"/>
      <c r="F180" s="152"/>
      <c r="G180" s="152"/>
    </row>
    <row r="181" spans="1:7" s="46" customFormat="1" ht="20.25" customHeight="1">
      <c r="A181" s="110">
        <v>1</v>
      </c>
      <c r="B181" s="8"/>
      <c r="C181" s="98" t="s">
        <v>49</v>
      </c>
      <c r="D181" s="92" t="s">
        <v>3</v>
      </c>
      <c r="E181" s="43">
        <v>980</v>
      </c>
      <c r="F181" s="107"/>
      <c r="G181" s="112">
        <f aca="true" t="shared" si="14" ref="G181:G186">F181*E181</f>
        <v>0</v>
      </c>
    </row>
    <row r="182" spans="1:7" s="46" customFormat="1" ht="27.75" customHeight="1">
      <c r="A182" s="111">
        <v>2</v>
      </c>
      <c r="B182" s="49"/>
      <c r="C182" s="67" t="s">
        <v>248</v>
      </c>
      <c r="D182" s="61" t="s">
        <v>110</v>
      </c>
      <c r="E182" s="3">
        <v>39.2</v>
      </c>
      <c r="F182" s="3"/>
      <c r="G182" s="112">
        <f t="shared" si="14"/>
        <v>0</v>
      </c>
    </row>
    <row r="183" spans="1:7" s="46" customFormat="1" ht="23.25" customHeight="1">
      <c r="A183" s="110">
        <v>4</v>
      </c>
      <c r="B183" s="66"/>
      <c r="C183" s="98" t="s">
        <v>126</v>
      </c>
      <c r="D183" s="92" t="s">
        <v>43</v>
      </c>
      <c r="E183" s="43">
        <v>980</v>
      </c>
      <c r="F183" s="107"/>
      <c r="G183" s="112">
        <f t="shared" si="14"/>
        <v>0</v>
      </c>
    </row>
    <row r="184" spans="1:7" s="46" customFormat="1" ht="24" customHeight="1">
      <c r="A184" s="110">
        <v>5</v>
      </c>
      <c r="B184" s="66"/>
      <c r="C184" s="98" t="s">
        <v>45</v>
      </c>
      <c r="D184" s="92" t="s">
        <v>44</v>
      </c>
      <c r="E184" s="107">
        <v>8</v>
      </c>
      <c r="F184" s="107"/>
      <c r="G184" s="112">
        <f t="shared" si="14"/>
        <v>0</v>
      </c>
    </row>
    <row r="185" spans="1:7" s="46" customFormat="1" ht="18.75" customHeight="1">
      <c r="A185" s="110">
        <v>6</v>
      </c>
      <c r="B185" s="66"/>
      <c r="C185" s="98" t="s">
        <v>46</v>
      </c>
      <c r="D185" s="92" t="s">
        <v>44</v>
      </c>
      <c r="E185" s="107">
        <v>2</v>
      </c>
      <c r="F185" s="107"/>
      <c r="G185" s="112">
        <f t="shared" si="14"/>
        <v>0</v>
      </c>
    </row>
    <row r="186" spans="1:7" s="46" customFormat="1" ht="27.75" customHeight="1">
      <c r="A186" s="110">
        <v>7</v>
      </c>
      <c r="B186" s="8"/>
      <c r="C186" s="98" t="s">
        <v>314</v>
      </c>
      <c r="D186" s="92" t="s">
        <v>48</v>
      </c>
      <c r="E186" s="43">
        <v>615</v>
      </c>
      <c r="F186" s="107"/>
      <c r="G186" s="112">
        <f t="shared" si="14"/>
        <v>0</v>
      </c>
    </row>
    <row r="187" spans="1:7" s="38" customFormat="1" ht="16.5" customHeight="1">
      <c r="A187" s="145"/>
      <c r="B187" s="146"/>
      <c r="C187" s="150" t="s">
        <v>251</v>
      </c>
      <c r="D187" s="147" t="s">
        <v>205</v>
      </c>
      <c r="E187" s="148"/>
      <c r="F187" s="147"/>
      <c r="G187" s="149">
        <f>SUM(G181:G186)</f>
        <v>0</v>
      </c>
    </row>
    <row r="188" spans="1:7" s="19" customFormat="1" ht="18" customHeight="1">
      <c r="A188" s="152" t="s">
        <v>84</v>
      </c>
      <c r="B188" s="152"/>
      <c r="C188" s="152" t="s">
        <v>254</v>
      </c>
      <c r="D188" s="152"/>
      <c r="E188" s="152"/>
      <c r="F188" s="152"/>
      <c r="G188" s="152"/>
    </row>
    <row r="189" spans="1:7" s="19" customFormat="1" ht="33" customHeight="1">
      <c r="A189" s="61">
        <v>1</v>
      </c>
      <c r="B189" s="8"/>
      <c r="C189" s="11" t="s">
        <v>172</v>
      </c>
      <c r="D189" s="61" t="s">
        <v>51</v>
      </c>
      <c r="E189" s="119">
        <v>355</v>
      </c>
      <c r="F189" s="62"/>
      <c r="G189" s="5">
        <f>E189*F189</f>
        <v>0</v>
      </c>
    </row>
    <row r="190" spans="1:7" s="19" customFormat="1" ht="20.25" customHeight="1">
      <c r="A190" s="61">
        <v>2</v>
      </c>
      <c r="B190" s="105"/>
      <c r="C190" s="22" t="s">
        <v>76</v>
      </c>
      <c r="D190" s="61" t="s">
        <v>2</v>
      </c>
      <c r="E190" s="119">
        <v>355</v>
      </c>
      <c r="F190" s="7"/>
      <c r="G190" s="5">
        <f>E190*F190</f>
        <v>0</v>
      </c>
    </row>
    <row r="191" spans="1:7" s="19" customFormat="1" ht="20.25" customHeight="1">
      <c r="A191" s="61">
        <v>3</v>
      </c>
      <c r="B191" s="2" t="s">
        <v>255</v>
      </c>
      <c r="C191" s="22" t="s">
        <v>318</v>
      </c>
      <c r="D191" s="61" t="s">
        <v>77</v>
      </c>
      <c r="E191" s="119">
        <v>5</v>
      </c>
      <c r="F191" s="62"/>
      <c r="G191" s="5">
        <f>E191*F191</f>
        <v>0</v>
      </c>
    </row>
    <row r="192" spans="1:7" s="38" customFormat="1" ht="16.5" customHeight="1">
      <c r="A192" s="145"/>
      <c r="B192" s="146"/>
      <c r="C192" s="150" t="s">
        <v>256</v>
      </c>
      <c r="D192" s="147" t="s">
        <v>205</v>
      </c>
      <c r="E192" s="148"/>
      <c r="F192" s="147"/>
      <c r="G192" s="149">
        <f>SUM(G189:G191)</f>
        <v>0</v>
      </c>
    </row>
    <row r="193" spans="1:7" s="19" customFormat="1" ht="26.25" customHeight="1">
      <c r="A193" s="178" t="s">
        <v>98</v>
      </c>
      <c r="B193" s="178"/>
      <c r="C193" s="178" t="s">
        <v>103</v>
      </c>
      <c r="D193" s="178"/>
      <c r="E193" s="179"/>
      <c r="F193" s="178"/>
      <c r="G193" s="178"/>
    </row>
    <row r="194" spans="1:8" s="19" customFormat="1" ht="28.5" customHeight="1">
      <c r="A194" s="61">
        <v>1</v>
      </c>
      <c r="B194" s="8"/>
      <c r="C194" s="11" t="s">
        <v>315</v>
      </c>
      <c r="D194" s="61" t="s">
        <v>51</v>
      </c>
      <c r="E194" s="5">
        <v>9</v>
      </c>
      <c r="F194" s="62"/>
      <c r="G194" s="5">
        <f>F194*E194</f>
        <v>0</v>
      </c>
      <c r="H194" s="20"/>
    </row>
    <row r="195" spans="1:7" s="19" customFormat="1" ht="18.75" customHeight="1">
      <c r="A195" s="61">
        <v>2</v>
      </c>
      <c r="B195" s="61"/>
      <c r="C195" s="6" t="s">
        <v>78</v>
      </c>
      <c r="D195" s="61" t="s">
        <v>5</v>
      </c>
      <c r="E195" s="5">
        <v>4</v>
      </c>
      <c r="F195" s="7"/>
      <c r="G195" s="5">
        <f aca="true" t="shared" si="15" ref="G195:G212">F195*E195</f>
        <v>0</v>
      </c>
    </row>
    <row r="196" spans="1:7" s="19" customFormat="1" ht="18.75" customHeight="1">
      <c r="A196" s="61">
        <v>3</v>
      </c>
      <c r="B196" s="105"/>
      <c r="C196" s="22" t="s">
        <v>85</v>
      </c>
      <c r="D196" s="61" t="s">
        <v>2</v>
      </c>
      <c r="E196" s="5">
        <v>5.5</v>
      </c>
      <c r="F196" s="7"/>
      <c r="G196" s="5">
        <f t="shared" si="15"/>
        <v>0</v>
      </c>
    </row>
    <row r="197" spans="1:7" s="19" customFormat="1" ht="18.75" customHeight="1">
      <c r="A197" s="61">
        <v>4</v>
      </c>
      <c r="B197" s="105"/>
      <c r="C197" s="22" t="s">
        <v>79</v>
      </c>
      <c r="D197" s="61" t="s">
        <v>2</v>
      </c>
      <c r="E197" s="5">
        <v>3.5</v>
      </c>
      <c r="F197" s="7"/>
      <c r="G197" s="5">
        <f t="shared" si="15"/>
        <v>0</v>
      </c>
    </row>
    <row r="198" spans="1:9" s="19" customFormat="1" ht="18.75" customHeight="1">
      <c r="A198" s="61">
        <v>5</v>
      </c>
      <c r="B198" s="61"/>
      <c r="C198" s="22" t="s">
        <v>179</v>
      </c>
      <c r="D198" s="61" t="s">
        <v>51</v>
      </c>
      <c r="E198" s="119">
        <v>0.45</v>
      </c>
      <c r="F198" s="7"/>
      <c r="G198" s="5">
        <f t="shared" si="15"/>
        <v>0</v>
      </c>
      <c r="I198" s="20"/>
    </row>
    <row r="199" spans="1:7" s="19" customFormat="1" ht="27">
      <c r="A199" s="61">
        <v>6</v>
      </c>
      <c r="B199" s="49"/>
      <c r="C199" s="67" t="s">
        <v>258</v>
      </c>
      <c r="D199" s="61" t="s">
        <v>54</v>
      </c>
      <c r="E199" s="3">
        <v>2</v>
      </c>
      <c r="F199" s="4"/>
      <c r="G199" s="5">
        <f t="shared" si="15"/>
        <v>0</v>
      </c>
    </row>
    <row r="200" spans="1:7" s="19" customFormat="1" ht="15">
      <c r="A200" s="61">
        <v>7</v>
      </c>
      <c r="B200" s="49"/>
      <c r="C200" s="67" t="s">
        <v>257</v>
      </c>
      <c r="D200" s="61" t="s">
        <v>54</v>
      </c>
      <c r="E200" s="3">
        <v>1</v>
      </c>
      <c r="F200" s="4"/>
      <c r="G200" s="5">
        <f t="shared" si="15"/>
        <v>0</v>
      </c>
    </row>
    <row r="201" spans="1:7" s="19" customFormat="1" ht="30.75" customHeight="1">
      <c r="A201" s="61">
        <v>8</v>
      </c>
      <c r="B201" s="49"/>
      <c r="C201" s="67" t="s">
        <v>173</v>
      </c>
      <c r="D201" s="61" t="s">
        <v>54</v>
      </c>
      <c r="E201" s="3">
        <v>3</v>
      </c>
      <c r="F201" s="4"/>
      <c r="G201" s="5">
        <f t="shared" si="15"/>
        <v>0</v>
      </c>
    </row>
    <row r="202" spans="1:7" s="19" customFormat="1" ht="19.5" customHeight="1">
      <c r="A202" s="61">
        <v>9</v>
      </c>
      <c r="B202" s="113"/>
      <c r="C202" s="67" t="s">
        <v>174</v>
      </c>
      <c r="D202" s="61" t="s">
        <v>4</v>
      </c>
      <c r="E202" s="3">
        <v>14</v>
      </c>
      <c r="F202" s="114"/>
      <c r="G202" s="5">
        <f t="shared" si="15"/>
        <v>0</v>
      </c>
    </row>
    <row r="203" spans="1:7" s="19" customFormat="1" ht="18.75" customHeight="1">
      <c r="A203" s="66">
        <v>10</v>
      </c>
      <c r="B203" s="66"/>
      <c r="C203" s="67" t="s">
        <v>88</v>
      </c>
      <c r="D203" s="61" t="s">
        <v>4</v>
      </c>
      <c r="E203" s="3">
        <v>2</v>
      </c>
      <c r="F203" s="61"/>
      <c r="G203" s="5">
        <f t="shared" si="15"/>
        <v>0</v>
      </c>
    </row>
    <row r="204" spans="1:7" s="19" customFormat="1" ht="18.75" customHeight="1">
      <c r="A204" s="66">
        <v>11</v>
      </c>
      <c r="B204" s="66"/>
      <c r="C204" s="67" t="s">
        <v>89</v>
      </c>
      <c r="D204" s="61" t="s">
        <v>4</v>
      </c>
      <c r="E204" s="3">
        <v>7</v>
      </c>
      <c r="F204" s="4"/>
      <c r="G204" s="5">
        <f t="shared" si="15"/>
        <v>0</v>
      </c>
    </row>
    <row r="205" spans="1:7" s="19" customFormat="1" ht="18.75" customHeight="1">
      <c r="A205" s="121">
        <v>12</v>
      </c>
      <c r="B205" s="60"/>
      <c r="C205" s="11" t="s">
        <v>176</v>
      </c>
      <c r="D205" s="60" t="s">
        <v>54</v>
      </c>
      <c r="E205" s="5">
        <v>1</v>
      </c>
      <c r="F205" s="7"/>
      <c r="G205" s="5">
        <f t="shared" si="15"/>
        <v>0</v>
      </c>
    </row>
    <row r="206" spans="1:7" s="19" customFormat="1" ht="18.75" customHeight="1">
      <c r="A206" s="121">
        <v>13</v>
      </c>
      <c r="B206" s="60"/>
      <c r="C206" s="11" t="s">
        <v>177</v>
      </c>
      <c r="D206" s="60" t="s">
        <v>54</v>
      </c>
      <c r="E206" s="5">
        <v>1</v>
      </c>
      <c r="F206" s="7"/>
      <c r="G206" s="5">
        <f t="shared" si="15"/>
        <v>0</v>
      </c>
    </row>
    <row r="207" spans="1:7" s="19" customFormat="1" ht="18.75" customHeight="1">
      <c r="A207" s="121">
        <v>14</v>
      </c>
      <c r="B207" s="60"/>
      <c r="C207" s="11" t="s">
        <v>175</v>
      </c>
      <c r="D207" s="60" t="s">
        <v>54</v>
      </c>
      <c r="E207" s="5">
        <v>2</v>
      </c>
      <c r="F207" s="7"/>
      <c r="G207" s="5">
        <f t="shared" si="15"/>
        <v>0</v>
      </c>
    </row>
    <row r="208" spans="1:7" s="19" customFormat="1" ht="18.75" customHeight="1">
      <c r="A208" s="40">
        <v>15</v>
      </c>
      <c r="B208" s="66"/>
      <c r="C208" s="98" t="s">
        <v>46</v>
      </c>
      <c r="D208" s="92" t="s">
        <v>44</v>
      </c>
      <c r="E208" s="107">
        <v>1</v>
      </c>
      <c r="F208" s="45"/>
      <c r="G208" s="5">
        <f t="shared" si="15"/>
        <v>0</v>
      </c>
    </row>
    <row r="209" spans="1:7" s="19" customFormat="1" ht="18.75" customHeight="1">
      <c r="A209" s="66">
        <v>16</v>
      </c>
      <c r="B209" s="66"/>
      <c r="C209" s="67" t="s">
        <v>90</v>
      </c>
      <c r="D209" s="61" t="s">
        <v>4</v>
      </c>
      <c r="E209" s="3">
        <v>1</v>
      </c>
      <c r="F209" s="61"/>
      <c r="G209" s="5">
        <f t="shared" si="15"/>
        <v>0</v>
      </c>
    </row>
    <row r="210" spans="1:7" s="19" customFormat="1" ht="18.75" customHeight="1">
      <c r="A210" s="66">
        <v>17</v>
      </c>
      <c r="B210" s="66"/>
      <c r="C210" s="67" t="s">
        <v>91</v>
      </c>
      <c r="D210" s="61" t="s">
        <v>4</v>
      </c>
      <c r="E210" s="3">
        <v>2</v>
      </c>
      <c r="F210" s="61"/>
      <c r="G210" s="5">
        <f t="shared" si="15"/>
        <v>0</v>
      </c>
    </row>
    <row r="211" spans="1:7" s="19" customFormat="1" ht="18.75" customHeight="1">
      <c r="A211" s="66">
        <v>18</v>
      </c>
      <c r="B211" s="66"/>
      <c r="C211" s="67" t="s">
        <v>92</v>
      </c>
      <c r="D211" s="61" t="s">
        <v>3</v>
      </c>
      <c r="E211" s="3">
        <v>5</v>
      </c>
      <c r="F211" s="4"/>
      <c r="G211" s="5">
        <f t="shared" si="15"/>
        <v>0</v>
      </c>
    </row>
    <row r="212" spans="1:7" s="19" customFormat="1" ht="18.75" customHeight="1">
      <c r="A212" s="66">
        <v>19</v>
      </c>
      <c r="B212" s="66"/>
      <c r="C212" s="67" t="s">
        <v>93</v>
      </c>
      <c r="D212" s="61" t="s">
        <v>3</v>
      </c>
      <c r="E212" s="3">
        <v>5</v>
      </c>
      <c r="F212" s="3"/>
      <c r="G212" s="5">
        <f t="shared" si="15"/>
        <v>0</v>
      </c>
    </row>
    <row r="213" spans="1:7" s="38" customFormat="1" ht="15.75">
      <c r="A213" s="145"/>
      <c r="B213" s="146"/>
      <c r="C213" s="150" t="s">
        <v>259</v>
      </c>
      <c r="D213" s="147" t="s">
        <v>205</v>
      </c>
      <c r="E213" s="148"/>
      <c r="F213" s="147"/>
      <c r="G213" s="149">
        <f>SUM(G194:G212)</f>
        <v>0</v>
      </c>
    </row>
    <row r="214" spans="1:7" s="19" customFormat="1" ht="36.75" customHeight="1">
      <c r="A214" s="182" t="s">
        <v>99</v>
      </c>
      <c r="B214" s="180"/>
      <c r="C214" s="178" t="s">
        <v>266</v>
      </c>
      <c r="D214" s="180"/>
      <c r="E214" s="181"/>
      <c r="F214" s="180"/>
      <c r="G214" s="180"/>
    </row>
    <row r="215" spans="1:7" s="19" customFormat="1" ht="28.5" customHeight="1">
      <c r="A215" s="61">
        <v>1</v>
      </c>
      <c r="B215" s="8"/>
      <c r="C215" s="11" t="s">
        <v>172</v>
      </c>
      <c r="D215" s="61" t="s">
        <v>51</v>
      </c>
      <c r="E215" s="5">
        <v>36</v>
      </c>
      <c r="F215" s="62"/>
      <c r="G215" s="5">
        <f>F215*E215</f>
        <v>0</v>
      </c>
    </row>
    <row r="216" spans="1:7" s="19" customFormat="1" ht="18" customHeight="1">
      <c r="A216" s="61">
        <v>2</v>
      </c>
      <c r="B216" s="61"/>
      <c r="C216" s="6" t="s">
        <v>78</v>
      </c>
      <c r="D216" s="61" t="s">
        <v>5</v>
      </c>
      <c r="E216" s="5">
        <v>9</v>
      </c>
      <c r="F216" s="7"/>
      <c r="G216" s="5">
        <f aca="true" t="shared" si="16" ref="G216:G230">F216*E216</f>
        <v>0</v>
      </c>
    </row>
    <row r="217" spans="1:7" s="19" customFormat="1" ht="18" customHeight="1">
      <c r="A217" s="61">
        <v>3</v>
      </c>
      <c r="B217" s="105"/>
      <c r="C217" s="22" t="s">
        <v>79</v>
      </c>
      <c r="D217" s="61" t="s">
        <v>2</v>
      </c>
      <c r="E217" s="5">
        <v>8</v>
      </c>
      <c r="F217" s="7"/>
      <c r="G217" s="5">
        <f t="shared" si="16"/>
        <v>0</v>
      </c>
    </row>
    <row r="218" spans="1:7" s="19" customFormat="1" ht="18" customHeight="1">
      <c r="A218" s="61">
        <v>4</v>
      </c>
      <c r="B218" s="61"/>
      <c r="C218" s="22" t="s">
        <v>179</v>
      </c>
      <c r="D218" s="61" t="s">
        <v>51</v>
      </c>
      <c r="E218" s="5">
        <v>0.9</v>
      </c>
      <c r="F218" s="62"/>
      <c r="G218" s="5">
        <f t="shared" si="16"/>
        <v>0</v>
      </c>
    </row>
    <row r="219" spans="1:7" s="19" customFormat="1" ht="27.75" customHeight="1">
      <c r="A219" s="61">
        <v>5</v>
      </c>
      <c r="B219" s="61"/>
      <c r="C219" s="22" t="s">
        <v>262</v>
      </c>
      <c r="D219" s="61" t="s">
        <v>80</v>
      </c>
      <c r="E219" s="119">
        <v>0.94</v>
      </c>
      <c r="F219" s="62"/>
      <c r="G219" s="5">
        <f t="shared" si="16"/>
        <v>0</v>
      </c>
    </row>
    <row r="220" spans="1:7" s="19" customFormat="1" ht="17.25" customHeight="1">
      <c r="A220" s="61">
        <v>6</v>
      </c>
      <c r="B220" s="61"/>
      <c r="C220" s="22" t="s">
        <v>180</v>
      </c>
      <c r="D220" s="61" t="s">
        <v>7</v>
      </c>
      <c r="E220" s="5">
        <v>65.5</v>
      </c>
      <c r="F220" s="62"/>
      <c r="G220" s="5">
        <f t="shared" si="16"/>
        <v>0</v>
      </c>
    </row>
    <row r="221" spans="1:7" s="19" customFormat="1" ht="27.75" customHeight="1">
      <c r="A221" s="61">
        <v>7</v>
      </c>
      <c r="B221" s="61"/>
      <c r="C221" s="22" t="s">
        <v>263</v>
      </c>
      <c r="D221" s="61" t="s">
        <v>80</v>
      </c>
      <c r="E221" s="119">
        <v>5.42</v>
      </c>
      <c r="F221" s="7"/>
      <c r="G221" s="5">
        <f t="shared" si="16"/>
        <v>0</v>
      </c>
    </row>
    <row r="222" spans="1:7" s="19" customFormat="1" ht="17.25" customHeight="1">
      <c r="A222" s="61">
        <v>8</v>
      </c>
      <c r="B222" s="61"/>
      <c r="C222" s="22" t="s">
        <v>264</v>
      </c>
      <c r="D222" s="61" t="s">
        <v>51</v>
      </c>
      <c r="E222" s="5">
        <v>28</v>
      </c>
      <c r="F222" s="7"/>
      <c r="G222" s="5">
        <f t="shared" si="16"/>
        <v>0</v>
      </c>
    </row>
    <row r="223" spans="1:7" s="19" customFormat="1" ht="29.25" customHeight="1">
      <c r="A223" s="61">
        <v>9</v>
      </c>
      <c r="B223" s="61"/>
      <c r="C223" s="22" t="s">
        <v>265</v>
      </c>
      <c r="D223" s="61" t="s">
        <v>80</v>
      </c>
      <c r="E223" s="119">
        <v>0.25</v>
      </c>
      <c r="F223" s="62"/>
      <c r="G223" s="5">
        <f t="shared" si="16"/>
        <v>0</v>
      </c>
    </row>
    <row r="224" spans="1:7" s="19" customFormat="1" ht="18.75" customHeight="1">
      <c r="A224" s="40">
        <v>10</v>
      </c>
      <c r="B224" s="66"/>
      <c r="C224" s="98" t="s">
        <v>127</v>
      </c>
      <c r="D224" s="92" t="s">
        <v>43</v>
      </c>
      <c r="E224" s="43">
        <v>3.3</v>
      </c>
      <c r="F224" s="43"/>
      <c r="G224" s="5">
        <f t="shared" si="16"/>
        <v>0</v>
      </c>
    </row>
    <row r="225" spans="1:7" s="19" customFormat="1" ht="18.75" customHeight="1">
      <c r="A225" s="40">
        <v>11</v>
      </c>
      <c r="B225" s="66"/>
      <c r="C225" s="98" t="s">
        <v>41</v>
      </c>
      <c r="D225" s="92" t="s">
        <v>44</v>
      </c>
      <c r="E225" s="107">
        <v>3</v>
      </c>
      <c r="F225" s="43"/>
      <c r="G225" s="5">
        <f t="shared" si="16"/>
        <v>0</v>
      </c>
    </row>
    <row r="226" spans="1:7" s="19" customFormat="1" ht="18.75" customHeight="1">
      <c r="A226" s="40">
        <v>12</v>
      </c>
      <c r="B226" s="66"/>
      <c r="C226" s="98" t="s">
        <v>126</v>
      </c>
      <c r="D226" s="92" t="s">
        <v>43</v>
      </c>
      <c r="E226" s="107">
        <v>4</v>
      </c>
      <c r="F226" s="43"/>
      <c r="G226" s="5">
        <f t="shared" si="16"/>
        <v>0</v>
      </c>
    </row>
    <row r="227" spans="1:7" s="19" customFormat="1" ht="18.75" customHeight="1">
      <c r="A227" s="40">
        <v>13</v>
      </c>
      <c r="B227" s="66"/>
      <c r="C227" s="98" t="s">
        <v>45</v>
      </c>
      <c r="D227" s="92" t="s">
        <v>44</v>
      </c>
      <c r="E227" s="107">
        <v>2</v>
      </c>
      <c r="F227" s="43"/>
      <c r="G227" s="5">
        <f t="shared" si="16"/>
        <v>0</v>
      </c>
    </row>
    <row r="228" spans="1:7" s="19" customFormat="1" ht="18.75" customHeight="1">
      <c r="A228" s="66">
        <v>14</v>
      </c>
      <c r="B228" s="66"/>
      <c r="C228" s="67" t="s">
        <v>94</v>
      </c>
      <c r="D228" s="61" t="s">
        <v>4</v>
      </c>
      <c r="E228" s="3">
        <v>1</v>
      </c>
      <c r="F228" s="61"/>
      <c r="G228" s="5">
        <f t="shared" si="16"/>
        <v>0</v>
      </c>
    </row>
    <row r="229" spans="1:7" s="19" customFormat="1" ht="18.75" customHeight="1">
      <c r="A229" s="66">
        <v>15</v>
      </c>
      <c r="B229" s="66"/>
      <c r="C229" s="67" t="s">
        <v>95</v>
      </c>
      <c r="D229" s="61" t="s">
        <v>4</v>
      </c>
      <c r="E229" s="3">
        <v>3</v>
      </c>
      <c r="F229" s="3"/>
      <c r="G229" s="5">
        <f t="shared" si="16"/>
        <v>0</v>
      </c>
    </row>
    <row r="230" spans="1:7" s="19" customFormat="1" ht="18.75" customHeight="1">
      <c r="A230" s="115">
        <v>16</v>
      </c>
      <c r="B230" s="115"/>
      <c r="C230" s="116" t="s">
        <v>178</v>
      </c>
      <c r="D230" s="115" t="s">
        <v>54</v>
      </c>
      <c r="E230" s="5">
        <v>1</v>
      </c>
      <c r="F230" s="117"/>
      <c r="G230" s="5">
        <f t="shared" si="16"/>
        <v>0</v>
      </c>
    </row>
    <row r="231" spans="1:7" s="38" customFormat="1" ht="15.75">
      <c r="A231" s="145"/>
      <c r="B231" s="146"/>
      <c r="C231" s="150" t="s">
        <v>260</v>
      </c>
      <c r="D231" s="147" t="s">
        <v>205</v>
      </c>
      <c r="E231" s="148"/>
      <c r="F231" s="147"/>
      <c r="G231" s="149">
        <f>SUM(G215:G230)</f>
        <v>0</v>
      </c>
    </row>
    <row r="232" spans="1:7" s="19" customFormat="1" ht="19.5" customHeight="1">
      <c r="A232" s="178" t="s">
        <v>100</v>
      </c>
      <c r="B232" s="178"/>
      <c r="C232" s="178" t="s">
        <v>261</v>
      </c>
      <c r="D232" s="178"/>
      <c r="E232" s="179"/>
      <c r="F232" s="178"/>
      <c r="G232" s="178"/>
    </row>
    <row r="233" spans="1:7" s="19" customFormat="1" ht="43.5" customHeight="1">
      <c r="A233" s="121">
        <v>1</v>
      </c>
      <c r="B233" s="8"/>
      <c r="C233" s="11" t="s">
        <v>267</v>
      </c>
      <c r="D233" s="60" t="s">
        <v>108</v>
      </c>
      <c r="E233" s="5">
        <v>1144</v>
      </c>
      <c r="F233" s="5"/>
      <c r="G233" s="5">
        <f>F233*E233</f>
        <v>0</v>
      </c>
    </row>
    <row r="234" spans="1:7" s="19" customFormat="1" ht="18.75" customHeight="1">
      <c r="A234" s="61">
        <v>2</v>
      </c>
      <c r="B234" s="61"/>
      <c r="C234" s="22" t="s">
        <v>179</v>
      </c>
      <c r="D234" s="61" t="s">
        <v>51</v>
      </c>
      <c r="E234" s="5">
        <v>115</v>
      </c>
      <c r="F234" s="5"/>
      <c r="G234" s="5">
        <f aca="true" t="shared" si="17" ref="G234:G242">F234*E234</f>
        <v>0</v>
      </c>
    </row>
    <row r="235" spans="1:7" s="19" customFormat="1" ht="30.75" customHeight="1">
      <c r="A235" s="61">
        <v>3</v>
      </c>
      <c r="B235" s="61"/>
      <c r="C235" s="22" t="s">
        <v>271</v>
      </c>
      <c r="D235" s="61" t="s">
        <v>3</v>
      </c>
      <c r="E235" s="5">
        <v>203</v>
      </c>
      <c r="F235" s="5"/>
      <c r="G235" s="5">
        <f t="shared" si="17"/>
        <v>0</v>
      </c>
    </row>
    <row r="236" spans="1:7" s="19" customFormat="1" ht="27.75" customHeight="1">
      <c r="A236" s="61">
        <v>4</v>
      </c>
      <c r="B236" s="61"/>
      <c r="C236" s="22" t="s">
        <v>272</v>
      </c>
      <c r="D236" s="61" t="s">
        <v>3</v>
      </c>
      <c r="E236" s="5">
        <v>941</v>
      </c>
      <c r="F236" s="5"/>
      <c r="G236" s="5">
        <f t="shared" si="17"/>
        <v>0</v>
      </c>
    </row>
    <row r="237" spans="1:7" s="19" customFormat="1" ht="15">
      <c r="A237" s="61"/>
      <c r="B237" s="61"/>
      <c r="C237" s="22" t="s">
        <v>181</v>
      </c>
      <c r="D237" s="61" t="s">
        <v>54</v>
      </c>
      <c r="E237" s="5">
        <v>1</v>
      </c>
      <c r="F237" s="5"/>
      <c r="G237" s="5">
        <f t="shared" si="17"/>
        <v>0</v>
      </c>
    </row>
    <row r="238" spans="1:7" s="19" customFormat="1" ht="15">
      <c r="A238" s="121">
        <v>5</v>
      </c>
      <c r="B238" s="60"/>
      <c r="C238" s="11" t="s">
        <v>183</v>
      </c>
      <c r="D238" s="60" t="s">
        <v>54</v>
      </c>
      <c r="E238" s="5">
        <v>1</v>
      </c>
      <c r="F238" s="5"/>
      <c r="G238" s="5">
        <f t="shared" si="17"/>
        <v>0</v>
      </c>
    </row>
    <row r="239" spans="1:7" s="19" customFormat="1" ht="15">
      <c r="A239" s="121">
        <v>6</v>
      </c>
      <c r="B239" s="60"/>
      <c r="C239" s="11" t="s">
        <v>182</v>
      </c>
      <c r="D239" s="60" t="s">
        <v>54</v>
      </c>
      <c r="E239" s="5">
        <v>1</v>
      </c>
      <c r="F239" s="5"/>
      <c r="G239" s="5">
        <f t="shared" si="17"/>
        <v>0</v>
      </c>
    </row>
    <row r="240" spans="1:7" s="19" customFormat="1" ht="15">
      <c r="A240" s="66">
        <v>7</v>
      </c>
      <c r="B240" s="185" t="s">
        <v>268</v>
      </c>
      <c r="C240" s="6" t="s">
        <v>319</v>
      </c>
      <c r="D240" s="61" t="s">
        <v>54</v>
      </c>
      <c r="E240" s="3">
        <v>7</v>
      </c>
      <c r="F240" s="3"/>
      <c r="G240" s="5">
        <f t="shared" si="17"/>
        <v>0</v>
      </c>
    </row>
    <row r="241" spans="1:7" s="19" customFormat="1" ht="15">
      <c r="A241" s="66">
        <v>8</v>
      </c>
      <c r="B241" s="185" t="s">
        <v>269</v>
      </c>
      <c r="C241" s="6" t="s">
        <v>317</v>
      </c>
      <c r="D241" s="61" t="s">
        <v>54</v>
      </c>
      <c r="E241" s="3">
        <v>2</v>
      </c>
      <c r="F241" s="3"/>
      <c r="G241" s="5">
        <f t="shared" si="17"/>
        <v>0</v>
      </c>
    </row>
    <row r="242" spans="1:7" s="19" customFormat="1" ht="27" customHeight="1">
      <c r="A242" s="66">
        <v>9</v>
      </c>
      <c r="B242" s="118"/>
      <c r="C242" s="11" t="s">
        <v>107</v>
      </c>
      <c r="D242" s="60" t="s">
        <v>2</v>
      </c>
      <c r="E242" s="5">
        <v>35</v>
      </c>
      <c r="F242" s="5"/>
      <c r="G242" s="5">
        <f t="shared" si="17"/>
        <v>0</v>
      </c>
    </row>
    <row r="243" spans="1:7" s="38" customFormat="1" ht="16.5" customHeight="1">
      <c r="A243" s="145"/>
      <c r="B243" s="146"/>
      <c r="C243" s="150" t="s">
        <v>270</v>
      </c>
      <c r="D243" s="147" t="s">
        <v>205</v>
      </c>
      <c r="E243" s="148"/>
      <c r="F243" s="147"/>
      <c r="G243" s="149">
        <f>SUM(G233:G242)</f>
        <v>0</v>
      </c>
    </row>
    <row r="244" spans="1:7" s="89" customFormat="1" ht="18">
      <c r="A244" s="178" t="s">
        <v>101</v>
      </c>
      <c r="B244" s="183"/>
      <c r="C244" s="178" t="s">
        <v>102</v>
      </c>
      <c r="D244" s="183"/>
      <c r="E244" s="184"/>
      <c r="F244" s="183"/>
      <c r="G244" s="183"/>
    </row>
    <row r="245" spans="1:7" s="19" customFormat="1" ht="30.75" customHeight="1">
      <c r="A245" s="55">
        <v>1</v>
      </c>
      <c r="B245" s="8"/>
      <c r="C245" s="11" t="s">
        <v>125</v>
      </c>
      <c r="D245" s="61" t="s">
        <v>51</v>
      </c>
      <c r="E245" s="119">
        <v>40</v>
      </c>
      <c r="F245" s="119"/>
      <c r="G245" s="5">
        <f>F245*E245</f>
        <v>0</v>
      </c>
    </row>
    <row r="246" spans="1:7" s="19" customFormat="1" ht="15">
      <c r="A246" s="110">
        <v>2</v>
      </c>
      <c r="B246" s="118"/>
      <c r="C246" s="98" t="s">
        <v>96</v>
      </c>
      <c r="D246" s="92" t="s">
        <v>43</v>
      </c>
      <c r="E246" s="43">
        <v>210</v>
      </c>
      <c r="F246" s="44"/>
      <c r="G246" s="5">
        <f>F246*E246</f>
        <v>0</v>
      </c>
    </row>
    <row r="247" spans="1:7" s="19" customFormat="1" ht="15">
      <c r="A247" s="68">
        <v>3</v>
      </c>
      <c r="B247" s="14"/>
      <c r="C247" s="24" t="s">
        <v>316</v>
      </c>
      <c r="D247" s="25" t="s">
        <v>52</v>
      </c>
      <c r="E247" s="25">
        <v>3.15</v>
      </c>
      <c r="F247" s="25"/>
      <c r="G247" s="5">
        <f>F247*E247</f>
        <v>0</v>
      </c>
    </row>
    <row r="248" spans="1:7" s="19" customFormat="1" ht="29.25" customHeight="1">
      <c r="A248" s="110">
        <v>4</v>
      </c>
      <c r="B248" s="66"/>
      <c r="C248" s="98" t="s">
        <v>97</v>
      </c>
      <c r="D248" s="92" t="s">
        <v>43</v>
      </c>
      <c r="E248" s="43">
        <v>210</v>
      </c>
      <c r="F248" s="43"/>
      <c r="G248" s="5">
        <f>F248*E248</f>
        <v>0</v>
      </c>
    </row>
    <row r="249" spans="1:7" s="19" customFormat="1" ht="19.5" customHeight="1">
      <c r="A249" s="125">
        <v>5</v>
      </c>
      <c r="B249" s="185" t="s">
        <v>273</v>
      </c>
      <c r="C249" s="126" t="s">
        <v>317</v>
      </c>
      <c r="D249" s="61" t="s">
        <v>54</v>
      </c>
      <c r="E249" s="61">
        <v>11</v>
      </c>
      <c r="F249" s="3"/>
      <c r="G249" s="5">
        <f>F249*E249</f>
        <v>0</v>
      </c>
    </row>
    <row r="250" spans="1:7" s="38" customFormat="1" ht="16.5" customHeight="1">
      <c r="A250" s="145"/>
      <c r="B250" s="146"/>
      <c r="C250" s="150" t="s">
        <v>297</v>
      </c>
      <c r="D250" s="147" t="s">
        <v>205</v>
      </c>
      <c r="E250" s="148"/>
      <c r="F250" s="147"/>
      <c r="G250" s="149">
        <f>SUM(G245:G249)</f>
        <v>0</v>
      </c>
    </row>
    <row r="251" spans="1:7" s="38" customFormat="1" ht="16.5" customHeight="1">
      <c r="A251" s="145"/>
      <c r="B251" s="146"/>
      <c r="C251" s="150" t="s">
        <v>320</v>
      </c>
      <c r="D251" s="147" t="s">
        <v>205</v>
      </c>
      <c r="E251" s="148"/>
      <c r="F251" s="147"/>
      <c r="G251" s="149">
        <f>G38+G57+G114+G142+G158+G179+G187+G192+G213+G231+G243+G250</f>
        <v>0</v>
      </c>
    </row>
    <row r="252" spans="1:7" s="19" customFormat="1" ht="19.5" customHeight="1">
      <c r="A252" s="121"/>
      <c r="B252" s="121"/>
      <c r="C252" s="187" t="s">
        <v>279</v>
      </c>
      <c r="D252" s="188" t="s">
        <v>205</v>
      </c>
      <c r="E252" s="189"/>
      <c r="F252" s="190"/>
      <c r="G252" s="191"/>
    </row>
    <row r="253" spans="1:7" s="19" customFormat="1" ht="19.5" customHeight="1">
      <c r="A253" s="121"/>
      <c r="B253" s="121"/>
      <c r="C253" s="187" t="s">
        <v>50</v>
      </c>
      <c r="D253" s="188" t="s">
        <v>205</v>
      </c>
      <c r="E253" s="189"/>
      <c r="F253" s="190"/>
      <c r="G253" s="191"/>
    </row>
    <row r="254" spans="1:7" s="19" customFormat="1" ht="19.5" customHeight="1">
      <c r="A254" s="121"/>
      <c r="B254" s="121"/>
      <c r="C254" s="187" t="s">
        <v>280</v>
      </c>
      <c r="D254" s="188" t="s">
        <v>205</v>
      </c>
      <c r="E254" s="189"/>
      <c r="F254" s="190"/>
      <c r="G254" s="191"/>
    </row>
    <row r="255" spans="1:7" s="19" customFormat="1" ht="19.5" customHeight="1">
      <c r="A255" s="121"/>
      <c r="B255" s="121"/>
      <c r="C255" s="187" t="s">
        <v>50</v>
      </c>
      <c r="D255" s="188" t="s">
        <v>205</v>
      </c>
      <c r="E255" s="189"/>
      <c r="F255" s="190"/>
      <c r="G255" s="191"/>
    </row>
    <row r="256" spans="1:7" s="19" customFormat="1" ht="19.5" customHeight="1">
      <c r="A256" s="121"/>
      <c r="B256" s="121"/>
      <c r="C256" s="187" t="s">
        <v>281</v>
      </c>
      <c r="D256" s="188" t="s">
        <v>205</v>
      </c>
      <c r="E256" s="189"/>
      <c r="F256" s="190"/>
      <c r="G256" s="191"/>
    </row>
    <row r="257" spans="1:7" s="19" customFormat="1" ht="19.5" customHeight="1">
      <c r="A257" s="121"/>
      <c r="B257" s="121"/>
      <c r="C257" s="187" t="s">
        <v>50</v>
      </c>
      <c r="D257" s="188" t="s">
        <v>205</v>
      </c>
      <c r="E257" s="189"/>
      <c r="F257" s="190"/>
      <c r="G257" s="191"/>
    </row>
    <row r="258" spans="1:7" s="19" customFormat="1" ht="19.5" customHeight="1">
      <c r="A258" s="121"/>
      <c r="B258" s="121"/>
      <c r="C258" s="187" t="s">
        <v>75</v>
      </c>
      <c r="D258" s="188" t="s">
        <v>205</v>
      </c>
      <c r="E258" s="189"/>
      <c r="F258" s="190"/>
      <c r="G258" s="191"/>
    </row>
    <row r="259" spans="1:7" s="19" customFormat="1" ht="19.5" customHeight="1">
      <c r="A259" s="121"/>
      <c r="B259" s="121"/>
      <c r="C259" s="187" t="s">
        <v>282</v>
      </c>
      <c r="D259" s="188" t="s">
        <v>205</v>
      </c>
      <c r="E259" s="189"/>
      <c r="F259" s="190"/>
      <c r="G259" s="191"/>
    </row>
    <row r="260" spans="1:7" s="19" customFormat="1" ht="26.25" customHeight="1">
      <c r="A260" s="192"/>
      <c r="B260" s="192"/>
      <c r="C260" s="193" t="s">
        <v>274</v>
      </c>
      <c r="D260" s="192"/>
      <c r="E260" s="192"/>
      <c r="F260" s="192"/>
      <c r="G260" s="192"/>
    </row>
    <row r="261" spans="1:7" ht="49.5" customHeight="1">
      <c r="A261" s="192"/>
      <c r="B261" s="194" t="s">
        <v>283</v>
      </c>
      <c r="C261" s="210" t="s">
        <v>284</v>
      </c>
      <c r="D261" s="210"/>
      <c r="E261" s="210"/>
      <c r="F261" s="210"/>
      <c r="G261" s="210"/>
    </row>
    <row r="262" spans="1:7" ht="59.25" customHeight="1">
      <c r="A262" s="192"/>
      <c r="B262" s="194" t="s">
        <v>285</v>
      </c>
      <c r="C262" s="211" t="s">
        <v>286</v>
      </c>
      <c r="D262" s="211"/>
      <c r="E262" s="211"/>
      <c r="F262" s="211"/>
      <c r="G262" s="211"/>
    </row>
    <row r="263" spans="1:7" ht="68.25" customHeight="1">
      <c r="A263" s="192"/>
      <c r="B263" s="194" t="s">
        <v>287</v>
      </c>
      <c r="C263" s="212" t="s">
        <v>288</v>
      </c>
      <c r="D263" s="212"/>
      <c r="E263" s="212"/>
      <c r="F263" s="212"/>
      <c r="G263" s="212"/>
    </row>
    <row r="264" spans="1:7" ht="79.5" customHeight="1">
      <c r="A264" s="192"/>
      <c r="B264" s="194" t="s">
        <v>289</v>
      </c>
      <c r="C264" s="213" t="s">
        <v>290</v>
      </c>
      <c r="D264" s="213"/>
      <c r="E264" s="213"/>
      <c r="F264" s="213"/>
      <c r="G264" s="213"/>
    </row>
    <row r="265" spans="1:7" ht="70.5" customHeight="1">
      <c r="A265" s="192"/>
      <c r="B265" s="194" t="s">
        <v>291</v>
      </c>
      <c r="C265" s="213" t="s">
        <v>292</v>
      </c>
      <c r="D265" s="213"/>
      <c r="E265" s="213"/>
      <c r="F265" s="213"/>
      <c r="G265" s="213"/>
    </row>
    <row r="266" spans="1:7" ht="36" customHeight="1">
      <c r="A266" s="192"/>
      <c r="B266" s="194" t="s">
        <v>293</v>
      </c>
      <c r="C266" s="213" t="s">
        <v>294</v>
      </c>
      <c r="D266" s="213"/>
      <c r="E266" s="213"/>
      <c r="F266" s="213"/>
      <c r="G266" s="213"/>
    </row>
    <row r="267" spans="1:7" ht="36.75" customHeight="1">
      <c r="A267" s="192"/>
      <c r="B267" s="194" t="s">
        <v>295</v>
      </c>
      <c r="C267" s="207" t="s">
        <v>296</v>
      </c>
      <c r="D267" s="207"/>
      <c r="E267" s="207"/>
      <c r="F267" s="207"/>
      <c r="G267" s="207"/>
    </row>
    <row r="268" spans="1:7" ht="15.75" customHeight="1">
      <c r="A268" s="192"/>
      <c r="B268" s="192"/>
      <c r="C268" s="195" t="s">
        <v>275</v>
      </c>
      <c r="D268" s="208" t="s">
        <v>276</v>
      </c>
      <c r="E268" s="208"/>
      <c r="F268" s="208"/>
      <c r="G268" s="208"/>
    </row>
    <row r="269" spans="1:7" ht="31.5" customHeight="1">
      <c r="A269" s="192"/>
      <c r="B269" s="192"/>
      <c r="C269" s="196" t="s">
        <v>277</v>
      </c>
      <c r="D269" s="209" t="s">
        <v>278</v>
      </c>
      <c r="E269" s="209"/>
      <c r="F269" s="209"/>
      <c r="G269" s="209"/>
    </row>
  </sheetData>
  <sheetProtection/>
  <autoFilter ref="A10:G269"/>
  <mergeCells count="17">
    <mergeCell ref="C267:G267"/>
    <mergeCell ref="D268:G268"/>
    <mergeCell ref="D269:G269"/>
    <mergeCell ref="C261:G261"/>
    <mergeCell ref="C262:G262"/>
    <mergeCell ref="C263:G263"/>
    <mergeCell ref="C264:G264"/>
    <mergeCell ref="C265:G265"/>
    <mergeCell ref="C266:G266"/>
    <mergeCell ref="A6:C6"/>
    <mergeCell ref="D6:G6"/>
    <mergeCell ref="D7:F7"/>
    <mergeCell ref="E1:G1"/>
    <mergeCell ref="A2:G2"/>
    <mergeCell ref="A3:G3"/>
    <mergeCell ref="A4:C4"/>
    <mergeCell ref="E5:F5"/>
  </mergeCells>
  <conditionalFormatting sqref="E252:E259">
    <cfRule type="cellIs" priority="1" dxfId="0" operator="equal" stopIfTrue="1">
      <formula>8223.307275</formula>
    </cfRule>
  </conditionalFormatting>
  <printOptions/>
  <pageMargins left="0.55" right="0.14" top="0.37" bottom="0.25" header="0.3" footer="0.16"/>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Shalva Qajaia</dc:creator>
  <cp:keywords/>
  <dc:description/>
  <cp:lastModifiedBy>Shalva Qajaia</cp:lastModifiedBy>
  <cp:lastPrinted>2014-12-25T08:30:14Z</cp:lastPrinted>
  <dcterms:created xsi:type="dcterms:W3CDTF">1996-10-14T23:33:28Z</dcterms:created>
  <dcterms:modified xsi:type="dcterms:W3CDTF">2015-01-05T10:54:04Z</dcterms:modified>
  <cp:category/>
  <cp:version/>
  <cp:contentType/>
  <cp:contentStatus/>
</cp:coreProperties>
</file>