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9" i="1"/>
  <c r="G17" i="1" l="1"/>
  <c r="G16" i="1"/>
  <c r="G14" i="1"/>
  <c r="G13" i="1"/>
  <c r="G137" i="1" l="1"/>
  <c r="G135" i="1"/>
  <c r="G134" i="1"/>
  <c r="G133" i="1"/>
  <c r="G132" i="1"/>
  <c r="G313" i="1" l="1"/>
  <c r="G264" i="1"/>
  <c r="G236" i="1"/>
  <c r="G234" i="1"/>
  <c r="G232" i="1"/>
  <c r="G231" i="1"/>
  <c r="G235" i="1" l="1"/>
  <c r="G130" i="1" l="1"/>
  <c r="G129" i="1" l="1"/>
  <c r="G24" i="1" l="1"/>
  <c r="G23" i="1" l="1"/>
  <c r="G43" i="1" l="1"/>
  <c r="G42" i="1" l="1"/>
  <c r="E327" i="1"/>
  <c r="G314" i="1"/>
  <c r="G311" i="1"/>
  <c r="G310" i="1"/>
  <c r="G308" i="1"/>
  <c r="G307" i="1"/>
  <c r="G305" i="1"/>
  <c r="G304" i="1"/>
  <c r="G302" i="1"/>
  <c r="G301" i="1"/>
  <c r="G299" i="1"/>
  <c r="G298" i="1"/>
  <c r="G296" i="1"/>
  <c r="G295" i="1"/>
  <c r="G293" i="1"/>
  <c r="G292" i="1"/>
  <c r="G272" i="1"/>
  <c r="G266" i="1"/>
  <c r="G261" i="1"/>
  <c r="G254" i="1"/>
  <c r="G253" i="1"/>
  <c r="G251" i="1"/>
  <c r="G250" i="1"/>
  <c r="G245" i="1"/>
  <c r="G242" i="1"/>
  <c r="G241" i="1"/>
  <c r="G239" i="1"/>
  <c r="G238" i="1"/>
  <c r="G229" i="1"/>
  <c r="G228" i="1"/>
  <c r="G226" i="1"/>
  <c r="G225" i="1"/>
  <c r="G217" i="1"/>
  <c r="G216" i="1"/>
  <c r="G214" i="1"/>
  <c r="G213" i="1"/>
  <c r="G210" i="1"/>
  <c r="G209" i="1"/>
  <c r="G208" i="1"/>
  <c r="G206" i="1"/>
  <c r="G205" i="1"/>
  <c r="G203" i="1"/>
  <c r="G202" i="1"/>
  <c r="G201" i="1"/>
  <c r="G199" i="1"/>
  <c r="G198" i="1"/>
  <c r="G196" i="1"/>
  <c r="G195" i="1"/>
  <c r="G193" i="1"/>
  <c r="G192" i="1"/>
  <c r="G190" i="1"/>
  <c r="G189" i="1"/>
  <c r="G187" i="1"/>
  <c r="G186" i="1"/>
  <c r="G169" i="1"/>
  <c r="G162" i="1"/>
  <c r="G156" i="1"/>
  <c r="G153" i="1"/>
  <c r="G150" i="1"/>
  <c r="G148" i="1"/>
  <c r="G140" i="1"/>
  <c r="G127" i="1"/>
  <c r="G125" i="1"/>
  <c r="G121" i="1"/>
  <c r="G120" i="1"/>
  <c r="G119" i="1"/>
  <c r="G118" i="1"/>
  <c r="G117" i="1"/>
  <c r="G116" i="1"/>
  <c r="G114" i="1"/>
  <c r="G113" i="1"/>
  <c r="G112" i="1"/>
  <c r="G111" i="1"/>
  <c r="G109" i="1"/>
  <c r="G108" i="1"/>
  <c r="G106" i="1"/>
  <c r="G105" i="1"/>
  <c r="G103" i="1"/>
  <c r="G102" i="1"/>
  <c r="G99" i="1"/>
  <c r="G98" i="1"/>
  <c r="G97" i="1"/>
  <c r="G95" i="1"/>
  <c r="G94" i="1"/>
  <c r="G91" i="1"/>
  <c r="G84" i="1"/>
  <c r="G83" i="1"/>
  <c r="G81" i="1"/>
  <c r="G80" i="1"/>
  <c r="G79" i="1"/>
  <c r="G77" i="1"/>
  <c r="G62" i="1"/>
  <c r="G60" i="1"/>
  <c r="G58" i="1"/>
  <c r="G56" i="1"/>
  <c r="G54" i="1"/>
  <c r="G50" i="1"/>
  <c r="G48" i="1"/>
  <c r="G46" i="1"/>
  <c r="G45" i="1"/>
  <c r="G40" i="1"/>
  <c r="G39" i="1"/>
  <c r="G37" i="1"/>
  <c r="G36" i="1"/>
  <c r="G34" i="1"/>
  <c r="G32" i="1"/>
  <c r="G29" i="1"/>
  <c r="F28" i="1"/>
  <c r="G27" i="1"/>
  <c r="G248" i="1" l="1"/>
  <c r="G262" i="1"/>
  <c r="G51" i="1"/>
  <c r="G92" i="1"/>
  <c r="G138" i="1"/>
  <c r="G247" i="1"/>
  <c r="G268" i="1"/>
  <c r="G269" i="1"/>
  <c r="G270" i="1"/>
  <c r="G88" i="1"/>
  <c r="G167" i="1"/>
  <c r="G173" i="1"/>
  <c r="G87" i="1"/>
  <c r="G90" i="1"/>
  <c r="G145" i="1"/>
  <c r="G159" i="1"/>
  <c r="G158" i="1"/>
  <c r="G75" i="1"/>
  <c r="G141" i="1"/>
  <c r="G155" i="1"/>
  <c r="G290" i="1"/>
  <c r="G289" i="1"/>
  <c r="G287" i="1"/>
  <c r="G286" i="1"/>
  <c r="G161" i="1"/>
  <c r="G165" i="1"/>
  <c r="G164" i="1"/>
  <c r="G263" i="1"/>
  <c r="G26" i="1"/>
  <c r="G30" i="1"/>
  <c r="G53" i="1"/>
  <c r="G72" i="1"/>
  <c r="G73" i="1"/>
  <c r="G220" i="1"/>
  <c r="G223" i="1"/>
  <c r="G219" i="1"/>
  <c r="G222" i="1"/>
  <c r="G284" i="1"/>
  <c r="G280" i="1"/>
  <c r="G281" i="1"/>
  <c r="G283" i="1"/>
  <c r="G142" i="1"/>
  <c r="G244" i="1"/>
  <c r="G257" i="1"/>
  <c r="G260" i="1"/>
  <c r="G256" i="1"/>
  <c r="G259" i="1"/>
  <c r="G172" i="1" l="1"/>
  <c r="G175" i="1"/>
  <c r="G176" i="1"/>
  <c r="G177" i="1"/>
</calcChain>
</file>

<file path=xl/sharedStrings.xml><?xml version="1.0" encoding="utf-8"?>
<sst xmlns="http://schemas.openxmlformats.org/spreadsheetml/2006/main" count="665" uniqueCount="244">
  <si>
    <t>obieqtis dasaxeleba:</t>
  </si>
  <si>
    <t>lari</t>
  </si>
  <si>
    <t>#</t>
  </si>
  <si>
    <t>safuZveli</t>
  </si>
  <si>
    <t>ganz.</t>
  </si>
  <si>
    <t>normatiuli</t>
  </si>
  <si>
    <t>masala</t>
  </si>
  <si>
    <t>xelfasi</t>
  </si>
  <si>
    <t xml:space="preserve"> meqanizmebi</t>
  </si>
  <si>
    <t>jami</t>
  </si>
  <si>
    <t>s a m u S a o T a</t>
  </si>
  <si>
    <t>resursi</t>
  </si>
  <si>
    <t>d a s a x e l e b a</t>
  </si>
  <si>
    <t>erT.-ze</t>
  </si>
  <si>
    <t>sul</t>
  </si>
  <si>
    <t>erT.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</si>
  <si>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</si>
  <si>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</si>
  <si>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</si>
  <si>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</si>
  <si>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</si>
  <si>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</si>
  <si>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</si>
  <si>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</si>
  <si>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</si>
  <si>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</si>
  <si>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</si>
  <si>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</si>
  <si>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</si>
  <si>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1. demontaJis samuSaoebi</t>
  </si>
  <si>
    <t>m2</t>
  </si>
  <si>
    <t xml:space="preserve">Sromis danaxarjebi  </t>
  </si>
  <si>
    <t>kac/sT</t>
  </si>
  <si>
    <t>sxva manqana</t>
  </si>
  <si>
    <t>46-31-12</t>
  </si>
  <si>
    <t xml:space="preserve">arsebuli cementis moWimvis ayra </t>
  </si>
  <si>
    <t>m3</t>
  </si>
  <si>
    <t>46-23-4</t>
  </si>
  <si>
    <t>aguris tixrebis mongreva</t>
  </si>
  <si>
    <t xml:space="preserve">Sromis danaxarjebi </t>
  </si>
  <si>
    <t xml:space="preserve">sxva manqana </t>
  </si>
  <si>
    <t>46-16-3</t>
  </si>
  <si>
    <t>Riobis  gamoReba aguris kedlSi</t>
  </si>
  <si>
    <r>
      <t>r</t>
    </r>
    <r>
      <rPr>
        <sz val="10"/>
        <rFont val="Arial Cyr"/>
      </rPr>
      <t xml:space="preserve">  </t>
    </r>
    <r>
      <rPr>
        <sz val="10"/>
        <rFont val="Times New Roman"/>
        <family val="1"/>
      </rPr>
      <t>14-801</t>
    </r>
  </si>
  <si>
    <t>kedlebidan saRebavis moxsna</t>
  </si>
  <si>
    <r>
      <t>r</t>
    </r>
    <r>
      <rPr>
        <sz val="10"/>
        <rFont val="Arial Cyr"/>
      </rPr>
      <t xml:space="preserve"> </t>
    </r>
    <r>
      <rPr>
        <sz val="10"/>
        <rFont val="Times New Roman"/>
        <family val="1"/>
      </rPr>
      <t>25-13-5</t>
    </r>
  </si>
  <si>
    <t>kedlebidan keramikuli filebis demontaJi</t>
  </si>
  <si>
    <t>46-15-2</t>
  </si>
  <si>
    <t>kedlebidan nalesis moxsna</t>
  </si>
  <si>
    <t>m</t>
  </si>
  <si>
    <t>46-31-2</t>
  </si>
  <si>
    <t>metlaxis iatakis demontaJi</t>
  </si>
  <si>
    <t>46-27-6</t>
  </si>
  <si>
    <t>Sekiduli Weris demontaJi</t>
  </si>
  <si>
    <r>
      <t>r</t>
    </r>
    <r>
      <rPr>
        <sz val="10"/>
        <rFont val="Arial Cyr"/>
      </rPr>
      <t xml:space="preserve"> </t>
    </r>
    <r>
      <rPr>
        <sz val="10"/>
        <rFont val="Times New Roman"/>
        <family val="1"/>
      </rPr>
      <t>14-801</t>
    </r>
  </si>
  <si>
    <t>Weridan saRebavis moxsna</t>
  </si>
  <si>
    <t>46-32-3</t>
  </si>
  <si>
    <t>kg</t>
  </si>
  <si>
    <t>c</t>
  </si>
  <si>
    <t>manq/sT</t>
  </si>
  <si>
    <t>grZ.m</t>
  </si>
  <si>
    <t>sabazro</t>
  </si>
  <si>
    <t>46-32-2</t>
  </si>
  <si>
    <t xml:space="preserve">fanjris blokis demontaJi </t>
  </si>
  <si>
    <r>
      <t>r</t>
    </r>
    <r>
      <rPr>
        <sz val="10"/>
        <rFont val="Arial Cyr"/>
      </rPr>
      <t xml:space="preserve"> </t>
    </r>
    <r>
      <rPr>
        <sz val="10"/>
        <rFont val="Times New Roman"/>
        <family val="1"/>
      </rPr>
      <t>25-16-54</t>
    </r>
  </si>
  <si>
    <t>unitazis demontaJi</t>
  </si>
  <si>
    <t>cali</t>
  </si>
  <si>
    <r>
      <t>r</t>
    </r>
    <r>
      <rPr>
        <sz val="10"/>
        <rFont val="Arial Cyr"/>
      </rPr>
      <t xml:space="preserve"> </t>
    </r>
    <r>
      <rPr>
        <sz val="10"/>
        <rFont val="Times New Roman"/>
        <family val="1"/>
      </rPr>
      <t>25-16-53</t>
    </r>
  </si>
  <si>
    <t>xelsabanis demontaJi</t>
  </si>
  <si>
    <t>t</t>
  </si>
  <si>
    <t>sxva masala</t>
  </si>
  <si>
    <r>
      <t>r</t>
    </r>
    <r>
      <rPr>
        <sz val="10"/>
        <rFont val="Times New Roman"/>
        <family val="1"/>
      </rPr>
      <t>21-87</t>
    </r>
  </si>
  <si>
    <t>Senobis gasufTaveba samSeneblo nagvisagan</t>
  </si>
  <si>
    <t>samSeneblo nagvis datvirTva xeliT avtoTviTmclelze</t>
  </si>
  <si>
    <t xml:space="preserve">samSeneblo nagvis gatana 5 km-ze </t>
  </si>
  <si>
    <t>zednadebi xarjebi</t>
  </si>
  <si>
    <t>mogeba</t>
  </si>
  <si>
    <t>jami 1</t>
  </si>
  <si>
    <t>2. samSeneblo samuSaoebi</t>
  </si>
  <si>
    <t>kedlebi</t>
  </si>
  <si>
    <t>masala:</t>
  </si>
  <si>
    <t>8-15-1</t>
  </si>
  <si>
    <t>kir-cementis xsnari m25</t>
  </si>
  <si>
    <t>15-55-5-11</t>
  </si>
  <si>
    <t>kedlebis Selesva cementis xsnariT</t>
  </si>
  <si>
    <t>xsnaris tumbo 1m3/sT</t>
  </si>
  <si>
    <t>cementis xsnari 1:3</t>
  </si>
  <si>
    <t>Sromis danaxarjebi</t>
  </si>
  <si>
    <t>safiTxni</t>
  </si>
  <si>
    <t>olifa</t>
  </si>
  <si>
    <t>15-168-3</t>
  </si>
  <si>
    <t>kedlebis SeRebva wyalemulsiuri saRebaviT orjer</t>
  </si>
  <si>
    <t>saRebavi pva "betek plusi"</t>
  </si>
  <si>
    <t>15-14-1</t>
  </si>
  <si>
    <t xml:space="preserve">sxvadasxva manqanebi normiT </t>
  </si>
  <si>
    <t>webocementi</t>
  </si>
  <si>
    <t>sxvadasxva masala normiT</t>
  </si>
  <si>
    <t>iatakebi</t>
  </si>
  <si>
    <t>sxvadasxva manqanebi normiT 0,0095+0,0023X4=</t>
  </si>
  <si>
    <t>11-8-1, 11-8-2</t>
  </si>
  <si>
    <t>cementis moWimvis mowyoba sisqiT 40mm</t>
  </si>
  <si>
    <t>Sromis danaxarjebi 0,188+0,0034X4=</t>
  </si>
  <si>
    <t>cementis xsnari m150 0,0204+0,0051X4=</t>
  </si>
  <si>
    <t>webo</t>
  </si>
  <si>
    <t>11-27-6</t>
  </si>
  <si>
    <t>zeTovani saRebavi</t>
  </si>
  <si>
    <t xml:space="preserve">laminirebuli parketis iatakis mowyoba plintusebis gaTvaliswinebiT (germanuli an misi analogi) </t>
  </si>
  <si>
    <t>laminirebuli plintusi</t>
  </si>
  <si>
    <t>cementis xsnari m100</t>
  </si>
  <si>
    <t>11-20-3</t>
  </si>
  <si>
    <t>iatakis dageba metlaxis filebiT</t>
  </si>
  <si>
    <t>metlaxis filebi</t>
  </si>
  <si>
    <t>sabazr</t>
  </si>
  <si>
    <t>aluminis profilebis mowyoba iatakis gadasvlis adgilebSi</t>
  </si>
  <si>
    <t>Weri</t>
  </si>
  <si>
    <t xml:space="preserve">"barisoli"-s Sekiduli Weri </t>
  </si>
  <si>
    <t>16-6-2</t>
  </si>
  <si>
    <t>plastmasis mili d=100mm (gamwovi arxebisaTvis)</t>
  </si>
  <si>
    <t xml:space="preserve">sxva manqana  </t>
  </si>
  <si>
    <t>samagri</t>
  </si>
  <si>
    <t>kar-fanjrebi</t>
  </si>
  <si>
    <t>mdf-is Seminuli karis dayeneba (ix. naxazi)</t>
  </si>
  <si>
    <t xml:space="preserve">mdf-is Seminuli kari mowyobilobiT </t>
  </si>
  <si>
    <t>kompl</t>
  </si>
  <si>
    <t>xis karis reabilitacia-Rebva</t>
  </si>
  <si>
    <t>saketi</t>
  </si>
  <si>
    <t>saRebavi, fiTxi, zumfara</t>
  </si>
  <si>
    <t>15-164-8</t>
  </si>
  <si>
    <t>9-14-5</t>
  </si>
  <si>
    <t xml:space="preserve">metaloplastmasis karis montaJi da Rirebuleba </t>
  </si>
  <si>
    <t>metaloplastmasis kari</t>
  </si>
  <si>
    <t xml:space="preserve">metaloplastmasis fanjris montaJi da Rirebuleba </t>
  </si>
  <si>
    <t>metaloplastmasis  fanjara</t>
  </si>
  <si>
    <t>metaloplastmasis fanjris reabilitacia</t>
  </si>
  <si>
    <t>metaloplastmasis fanjaris (minapaketi, Stapikebi, saketebi da sxva)</t>
  </si>
  <si>
    <t>kibe</t>
  </si>
  <si>
    <t>liTonis moajiris damuSaveba da SeRebva zeTovani saRebaviT orjer</t>
  </si>
  <si>
    <t>betoni m100</t>
  </si>
  <si>
    <t>qviSa</t>
  </si>
  <si>
    <t>jami 2</t>
  </si>
  <si>
    <t>3. santeqnikuri samuSaoebi</t>
  </si>
  <si>
    <t xml:space="preserve">wyalsaden-kanalizacia </t>
  </si>
  <si>
    <t>16-24-5</t>
  </si>
  <si>
    <t>polipropilenis wyalsadenis mili d=50mm-mde</t>
  </si>
  <si>
    <t>plastmasis mili d=20mm</t>
  </si>
  <si>
    <t>16-12-1</t>
  </si>
  <si>
    <t>ventili d=50mm-mde</t>
  </si>
  <si>
    <t>ventili d=20mm</t>
  </si>
  <si>
    <t>16-6-1</t>
  </si>
  <si>
    <t>kanalizaciis plastmasis mili d=50mm</t>
  </si>
  <si>
    <t>mili d=50mm</t>
  </si>
  <si>
    <t>kanalizaciis sqelkedliani plastmasis mili d=100mm</t>
  </si>
  <si>
    <t>sqelkedliani mili d=100mm</t>
  </si>
  <si>
    <t>fasonuri nawilebi</t>
  </si>
  <si>
    <t>17-1-5</t>
  </si>
  <si>
    <t xml:space="preserve">xelsabani niJaris mowyoba </t>
  </si>
  <si>
    <t xml:space="preserve">xelsabani </t>
  </si>
  <si>
    <t>17-3-3</t>
  </si>
  <si>
    <t>Semrevis mowyoba xelsabanisaTvis</t>
  </si>
  <si>
    <t>Semrevi</t>
  </si>
  <si>
    <t>17-4-1</t>
  </si>
  <si>
    <t>wylis 3 Sriani 500lt polieTilenis avzis mowyoba</t>
  </si>
  <si>
    <t>17-4-4</t>
  </si>
  <si>
    <t xml:space="preserve">Turquli jamis (Camrecxi avziT) mowyoba </t>
  </si>
  <si>
    <t>Turquli jami Camrecxi avziT</t>
  </si>
  <si>
    <t>17-1-9</t>
  </si>
  <si>
    <t>trapi უკუსარქველით d=50mm sifoniT</t>
  </si>
  <si>
    <t>trapi უკუსარქველით d=50mm</t>
  </si>
  <si>
    <t>armatura</t>
  </si>
  <si>
    <t>Tujis Tavsaxuri</t>
  </si>
  <si>
    <t>SeWra arsebul qselSi</t>
  </si>
  <si>
    <t>23-12-1</t>
  </si>
  <si>
    <t>anakrebi rk/betonis kanalizaciis Wa d=1000 mm siRrmiT 1-1,5m</t>
  </si>
  <si>
    <t>anakrebi rk/betonis rgoli d=1 m</t>
  </si>
  <si>
    <t xml:space="preserve">gadaxurvis mrgvali fila </t>
  </si>
  <si>
    <t>betoni m250</t>
  </si>
  <si>
    <t>23-22</t>
  </si>
  <si>
    <t>arsebuli qselis gawmenda "kapelotos" tipis manqaniT</t>
  </si>
  <si>
    <t>"kapelotos" tipis manqanis arenda</t>
  </si>
  <si>
    <t>sT</t>
  </si>
  <si>
    <t xml:space="preserve">zednadebi xarjebi  </t>
  </si>
  <si>
    <t xml:space="preserve">jami 5. </t>
  </si>
  <si>
    <t>8-591-8</t>
  </si>
  <si>
    <t>gamanawilebeli kolofi</t>
  </si>
  <si>
    <t>7. eleqtrosamontaJo samuSaoebi</t>
  </si>
  <si>
    <t>8-612-9</t>
  </si>
  <si>
    <t>Semyvan-gamanawilebeli mowyobiloba 3 jgufiani. Semyvanze 3-faza avtomaturi gamomrTveliT 200a-ze, xolo jgufebSi samfaza avtomaturi gamomrTveliT 25a-ze-1c, 200a-1c</t>
  </si>
  <si>
    <t>el.fari</t>
  </si>
  <si>
    <t>8-525-1</t>
  </si>
  <si>
    <t>avtomaturi gamomrTveli 16a-iani, 1 faza</t>
  </si>
  <si>
    <t>avtomaturi gamomrTveli</t>
  </si>
  <si>
    <t>8-599-1</t>
  </si>
  <si>
    <t xml:space="preserve">led sanaTi erTnaTuriani 1X36vt </t>
  </si>
  <si>
    <t>sanaTi led 36vt</t>
  </si>
  <si>
    <t>8-591-3</t>
  </si>
  <si>
    <t>erTpolusiani gamomrTveli 220v Zabvaze erTklaviSiani</t>
  </si>
  <si>
    <t>gamomrTveli</t>
  </si>
  <si>
    <t>8-402-2</t>
  </si>
  <si>
    <t xml:space="preserve">spilenZis kabelis montaJi nalesis qveS  </t>
  </si>
  <si>
    <t>zednadebi xarjebi xelfasidan</t>
  </si>
  <si>
    <t xml:space="preserve">jami </t>
  </si>
  <si>
    <t>jami 7</t>
  </si>
  <si>
    <t>jami 1+2</t>
  </si>
  <si>
    <t>masalebis transporti</t>
  </si>
  <si>
    <t>gauTvaliswinebeli xarjebi</t>
  </si>
  <si>
    <t>dRg</t>
  </si>
  <si>
    <t>46-26-2</t>
  </si>
  <si>
    <t>TabaSir-muyaos tixrebis demontaJi</t>
  </si>
  <si>
    <t>kedlebis mowyoba mcire zomis betonis blokebiT, sisqiT 0,4m (0,2m) 15სმ</t>
  </si>
  <si>
    <t xml:space="preserve">"barisoli"-s SekiduliEWeris mowyoba </t>
  </si>
  <si>
    <t>karis blokis demontaJi დასაწყობებით</t>
  </si>
  <si>
    <t>34-59-7,
10-56-3</t>
  </si>
  <si>
    <t>SekiduliEWeris mowyoba TabaSirmuyaoTi, Cveulebrivi (liTonis karkasze)</t>
  </si>
  <si>
    <t>sxva manqana 0,035+0,07=</t>
  </si>
  <si>
    <t>unitazis  mowyoba SezRuduli unarebis mqoneTaTvis kompleqtSi</t>
  </si>
  <si>
    <t xml:space="preserve">unitazi SezRuduli unarebis mqoneTaTvis </t>
  </si>
  <si>
    <t xml:space="preserve">სამარჯვეები SezRuduli unarebis mqoneTaTvis </t>
  </si>
  <si>
    <t>dasakidi xelsabani SSm pirTaTvis</t>
  </si>
  <si>
    <t>saStefselo rozeti</t>
  </si>
  <si>
    <t>spilenZis kabeli kveTiT 2X2,5mm2</t>
  </si>
  <si>
    <t>mcire zomis betonis blokebi 15სმ</t>
  </si>
  <si>
    <t xml:space="preserve">kedlebis mopirkeTeba კაფელით webocementze </t>
  </si>
  <si>
    <t>კაფელი</t>
  </si>
  <si>
    <t>laminirebuli parketi  ac 5/33 sisqe 12mm</t>
  </si>
  <si>
    <t xml:space="preserve">TabaSirmuyaos fila </t>
  </si>
  <si>
    <t>უდ პროფილი</t>
  </si>
  <si>
    <t>გრძ.მ.</t>
  </si>
  <si>
    <t>ცდ პროფილი</t>
  </si>
  <si>
    <t xml:space="preserve">sxva masala </t>
  </si>
  <si>
    <t>plastmasis mili d=100mm 3,2მმ</t>
  </si>
  <si>
    <t>wylis 2 Sriani 500lt polieTilenis avzi tivtivaTi kompleqtSi</t>
  </si>
  <si>
    <t>ავეჯის გატანა</t>
  </si>
  <si>
    <t>ც</t>
  </si>
  <si>
    <t>წიგნების ჩამოტანა მე-3 სართულიდან და სატვირთო ავტომანქანაზე დატვირთვა</t>
  </si>
  <si>
    <t>ტონა</t>
  </si>
  <si>
    <t>წიგნების გატანა ავტომობილით მითითებულ ადგილზე 10 კმ</t>
  </si>
  <si>
    <t>ავტომობილის დაცლა და წიგნების დასაწყობება</t>
  </si>
  <si>
    <t>XVIII კორპუსის პროფესიული განათლების ცენტრის აუდიტორიების მოწყობითი სამუშაოები</t>
  </si>
  <si>
    <t>%</t>
  </si>
  <si>
    <r>
      <t>23</t>
    </r>
    <r>
      <rPr>
        <sz val="10"/>
        <rFont val="Calibri"/>
        <family val="2"/>
      </rPr>
      <t>´</t>
    </r>
  </si>
  <si>
    <t>'15-52-3</t>
  </si>
  <si>
    <t>kar-fanjrebis gare ferdoebis Selesva cementis xsnariT</t>
  </si>
  <si>
    <t>grZ.m.</t>
  </si>
  <si>
    <t>პრეტენდენტი: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</si>
</sst>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₾_-;\-* #,##0.00\ _₾_-;_-* &quot;-&quot;??\ _₾_-;_-@_-"/>
    <numFmt numFmtId="164" formatCode="[$-437]yyyy\ &quot;წლის&quot;\ dd\ mm\,\ dddd"/>
    <numFmt numFmtId="165" formatCode="_-* #,##0.00_-;\-* #,##0.00_-;_-* &quot;-&quot;??_-;_-@_-"/>
    <numFmt numFmtId="166" formatCode="_(* #,##0.00_);_(* \(#,##0.00\);_(* &quot;-&quot;??_);_(@_)"/>
    <numFmt numFmtId="167" formatCode="_-* #,##0.00_р_._-;\-* #,##0.00_р_._-;_-* &quot;-&quot;??_р_._-;_-@_-"/>
    <numFmt numFmtId="168" formatCode="_-* #,##0.00\ _L_a_r_i_-;\-* #,##0.00\ _L_a_r_i_-;_-* &quot;-&quot;??\ _L_a_r_i_-;_-@_-"/>
    <numFmt numFmtId="169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cadNusx"/>
    </font>
    <font>
      <b/>
      <sz val="10"/>
      <color indexed="8"/>
      <name val="AcadNusx"/>
    </font>
    <font>
      <b/>
      <sz val="10"/>
      <color indexed="8"/>
      <name val="AcadMtavr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0"/>
      <color theme="1"/>
      <name val="AcadNusx"/>
    </font>
    <font>
      <sz val="10"/>
      <name val="Times New Roman"/>
      <family val="1"/>
    </font>
    <font>
      <sz val="10"/>
      <name val="Arial Cyr"/>
    </font>
    <font>
      <b/>
      <sz val="10"/>
      <name val="Times New Roman"/>
      <family val="1"/>
    </font>
    <font>
      <sz val="10"/>
      <name val="Arial"/>
      <family val="2"/>
      <charset val="204"/>
    </font>
    <font>
      <sz val="10"/>
      <name val="Helv"/>
    </font>
    <font>
      <sz val="10"/>
      <color rgb="FFFF0000"/>
      <name val="AcadNusx"/>
    </font>
    <font>
      <sz val="10"/>
      <color indexed="8"/>
      <name val="Calibri"/>
      <family val="2"/>
    </font>
    <font>
      <b/>
      <sz val="10"/>
      <name val="AcadMtavr"/>
    </font>
    <font>
      <sz val="10"/>
      <name val="Times New Roman"/>
      <family val="1"/>
      <charset val="204"/>
    </font>
    <font>
      <i/>
      <sz val="10"/>
      <name val="AcadNusx"/>
    </font>
    <font>
      <b/>
      <sz val="10"/>
      <name val="Arial"/>
      <family val="2"/>
      <charset val="204"/>
    </font>
    <font>
      <b/>
      <sz val="10"/>
      <name val="Arial Cyr"/>
      <charset val="204"/>
    </font>
    <font>
      <i/>
      <sz val="11"/>
      <name val="AcadNusx"/>
    </font>
    <font>
      <sz val="8"/>
      <name val="AcadNusx"/>
    </font>
    <font>
      <sz val="8"/>
      <name val="Times New Roman"/>
      <family val="1"/>
    </font>
    <font>
      <sz val="8"/>
      <name val="Arial Cy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386">
    <xf numFmtId="0" fontId="0" fillId="0" borderId="0" xfId="0"/>
    <xf numFmtId="0" fontId="2" fillId="0" borderId="0" xfId="1" applyNumberFormat="1" applyFont="1" applyFill="1" applyAlignment="1" applyProtection="1">
      <alignment horizontal="center" vertical="center"/>
    </xf>
    <xf numFmtId="43" fontId="3" fillId="0" borderId="0" xfId="1" applyFont="1" applyFill="1" applyAlignment="1" applyProtection="1">
      <alignment horizontal="right" vertical="center"/>
    </xf>
    <xf numFmtId="43" fontId="4" fillId="0" borderId="0" xfId="1" applyFont="1" applyFill="1" applyAlignment="1" applyProtection="1">
      <alignment horizontal="right" vertical="center"/>
    </xf>
    <xf numFmtId="0" fontId="2" fillId="0" borderId="0" xfId="0" applyFont="1" applyProtection="1"/>
    <xf numFmtId="0" fontId="6" fillId="0" borderId="0" xfId="3" applyFont="1" applyFill="1" applyBorder="1" applyAlignment="1" applyProtection="1"/>
    <xf numFmtId="0" fontId="6" fillId="0" borderId="0" xfId="4" applyFont="1" applyFill="1" applyAlignment="1" applyProtection="1">
      <alignment horizontal="left"/>
    </xf>
    <xf numFmtId="0" fontId="5" fillId="0" borderId="0" xfId="3" applyFont="1" applyFill="1" applyAlignment="1" applyProtection="1"/>
    <xf numFmtId="0" fontId="7" fillId="0" borderId="0" xfId="3" applyFont="1" applyFill="1" applyBorder="1" applyAlignment="1" applyProtection="1"/>
    <xf numFmtId="43" fontId="7" fillId="0" borderId="0" xfId="1" applyFont="1" applyFill="1" applyBorder="1" applyAlignment="1" applyProtection="1">
      <alignment vertical="center"/>
    </xf>
    <xf numFmtId="43" fontId="6" fillId="0" borderId="0" xfId="1" applyFont="1" applyFill="1" applyBorder="1" applyAlignment="1" applyProtection="1"/>
    <xf numFmtId="43" fontId="7" fillId="0" borderId="0" xfId="1" applyFont="1" applyFill="1" applyAlignment="1" applyProtection="1"/>
    <xf numFmtId="43" fontId="7" fillId="0" borderId="0" xfId="1" applyFont="1" applyFill="1" applyAlignment="1" applyProtection="1">
      <alignment horizontal="center" vertical="center"/>
    </xf>
    <xf numFmtId="0" fontId="7" fillId="0" borderId="0" xfId="4" applyFont="1" applyAlignment="1" applyProtection="1">
      <alignment horizontal="center"/>
    </xf>
    <xf numFmtId="0" fontId="7" fillId="0" borderId="0" xfId="1" applyNumberFormat="1" applyFont="1" applyFill="1" applyAlignment="1" applyProtection="1">
      <alignment horizontal="center" vertical="center"/>
    </xf>
    <xf numFmtId="0" fontId="7" fillId="0" borderId="0" xfId="5" applyFont="1" applyFill="1" applyAlignment="1" applyProtection="1">
      <alignment horizontal="center"/>
    </xf>
    <xf numFmtId="0" fontId="7" fillId="0" borderId="0" xfId="5" applyFont="1" applyFill="1" applyAlignment="1" applyProtection="1">
      <alignment horizontal="left"/>
    </xf>
    <xf numFmtId="9" fontId="7" fillId="0" borderId="0" xfId="6" applyFont="1" applyFill="1" applyProtection="1"/>
    <xf numFmtId="43" fontId="7" fillId="0" borderId="0" xfId="1" applyFont="1" applyAlignment="1" applyProtection="1"/>
    <xf numFmtId="0" fontId="8" fillId="0" borderId="0" xfId="5" applyFont="1" applyFill="1" applyAlignment="1" applyProtection="1">
      <alignment horizontal="left"/>
    </xf>
    <xf numFmtId="165" fontId="7" fillId="0" borderId="0" xfId="7" applyNumberFormat="1" applyFont="1" applyFill="1" applyBorder="1" applyAlignment="1" applyProtection="1">
      <alignment horizontal="center"/>
    </xf>
    <xf numFmtId="43" fontId="7" fillId="0" borderId="0" xfId="1" applyFont="1" applyFill="1" applyBorder="1" applyAlignment="1" applyProtection="1"/>
    <xf numFmtId="0" fontId="7" fillId="3" borderId="6" xfId="5" applyFont="1" applyFill="1" applyBorder="1" applyAlignment="1" applyProtection="1">
      <alignment horizontal="left" vertical="center" wrapText="1"/>
    </xf>
    <xf numFmtId="0" fontId="7" fillId="3" borderId="0" xfId="5" applyFont="1" applyFill="1" applyAlignment="1" applyProtection="1">
      <alignment horizontal="center" vertical="center" wrapText="1"/>
    </xf>
    <xf numFmtId="0" fontId="7" fillId="3" borderId="0" xfId="4" applyFont="1" applyFill="1" applyAlignment="1" applyProtection="1">
      <alignment horizontal="center" vertical="center" wrapText="1"/>
    </xf>
    <xf numFmtId="43" fontId="7" fillId="0" borderId="9" xfId="1" applyFont="1" applyFill="1" applyBorder="1" applyAlignment="1" applyProtection="1">
      <alignment horizontal="center"/>
    </xf>
    <xf numFmtId="43" fontId="7" fillId="0" borderId="9" xfId="1" applyFont="1" applyFill="1" applyBorder="1" applyAlignment="1" applyProtection="1">
      <alignment horizontal="center" vertical="center"/>
    </xf>
    <xf numFmtId="0" fontId="7" fillId="3" borderId="4" xfId="5" applyFont="1" applyFill="1" applyBorder="1" applyAlignment="1" applyProtection="1">
      <alignment horizontal="left" wrapText="1"/>
    </xf>
    <xf numFmtId="43" fontId="7" fillId="0" borderId="12" xfId="1" applyFont="1" applyFill="1" applyBorder="1" applyAlignment="1" applyProtection="1">
      <alignment horizontal="center"/>
    </xf>
    <xf numFmtId="43" fontId="7" fillId="0" borderId="12" xfId="1" applyFont="1" applyFill="1" applyBorder="1" applyAlignment="1" applyProtection="1">
      <alignment horizontal="center" vertical="center"/>
    </xf>
    <xf numFmtId="0" fontId="7" fillId="0" borderId="13" xfId="5" applyFont="1" applyFill="1" applyBorder="1" applyAlignment="1" applyProtection="1">
      <alignment horizontal="center" vertical="center"/>
    </xf>
    <xf numFmtId="0" fontId="7" fillId="0" borderId="13" xfId="5" applyFont="1" applyFill="1" applyBorder="1" applyAlignment="1" applyProtection="1">
      <alignment horizontal="center" vertical="center" wrapText="1"/>
    </xf>
    <xf numFmtId="9" fontId="7" fillId="0" borderId="1" xfId="6" applyFont="1" applyFill="1" applyBorder="1" applyAlignment="1" applyProtection="1">
      <alignment horizontal="center" vertical="center"/>
    </xf>
    <xf numFmtId="165" fontId="7" fillId="0" borderId="13" xfId="7" applyNumberFormat="1" applyFont="1" applyFill="1" applyBorder="1" applyAlignment="1" applyProtection="1">
      <alignment horizontal="center" vertical="center"/>
    </xf>
    <xf numFmtId="43" fontId="7" fillId="0" borderId="3" xfId="1" applyFont="1" applyFill="1" applyBorder="1" applyAlignment="1" applyProtection="1">
      <alignment horizontal="center" vertical="center"/>
    </xf>
    <xf numFmtId="43" fontId="7" fillId="0" borderId="2" xfId="1" applyFont="1" applyFill="1" applyBorder="1" applyAlignment="1" applyProtection="1">
      <alignment horizontal="center" vertical="center"/>
    </xf>
    <xf numFmtId="43" fontId="7" fillId="0" borderId="1" xfId="1" applyFont="1" applyFill="1" applyBorder="1" applyAlignment="1" applyProtection="1">
      <alignment horizontal="center" vertical="center"/>
    </xf>
    <xf numFmtId="43" fontId="7" fillId="0" borderId="13" xfId="1" applyFont="1" applyFill="1" applyBorder="1" applyAlignment="1" applyProtection="1">
      <alignment horizontal="center" vertical="center"/>
    </xf>
    <xf numFmtId="0" fontId="7" fillId="0" borderId="6" xfId="8" applyFont="1" applyFill="1" applyBorder="1" applyAlignment="1" applyProtection="1">
      <alignment horizontal="center"/>
    </xf>
    <xf numFmtId="0" fontId="6" fillId="2" borderId="5" xfId="8" applyFont="1" applyFill="1" applyBorder="1" applyAlignment="1" applyProtection="1">
      <alignment horizontal="left"/>
    </xf>
    <xf numFmtId="165" fontId="7" fillId="0" borderId="5" xfId="7" applyNumberFormat="1" applyFont="1" applyFill="1" applyBorder="1" applyAlignment="1" applyProtection="1">
      <alignment horizontal="center"/>
    </xf>
    <xf numFmtId="43" fontId="7" fillId="0" borderId="6" xfId="1" applyFont="1" applyFill="1" applyBorder="1" applyAlignment="1" applyProtection="1">
      <alignment vertical="center"/>
    </xf>
    <xf numFmtId="43" fontId="7" fillId="0" borderId="5" xfId="1" applyFont="1" applyFill="1" applyBorder="1" applyAlignment="1" applyProtection="1"/>
    <xf numFmtId="43" fontId="7" fillId="0" borderId="6" xfId="1" applyFont="1" applyFill="1" applyBorder="1" applyAlignment="1" applyProtection="1"/>
    <xf numFmtId="0" fontId="7" fillId="0" borderId="5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center" vertical="top" wrapText="1"/>
    </xf>
    <xf numFmtId="43" fontId="7" fillId="0" borderId="5" xfId="1" applyFont="1" applyFill="1" applyBorder="1" applyAlignment="1" applyProtection="1">
      <alignment vertical="center" wrapText="1"/>
    </xf>
    <xf numFmtId="0" fontId="10" fillId="0" borderId="0" xfId="0" applyFont="1" applyProtection="1"/>
    <xf numFmtId="0" fontId="7" fillId="0" borderId="9" xfId="0" applyFont="1" applyFill="1" applyBorder="1" applyAlignment="1" applyProtection="1">
      <alignment horizontal="left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43" fontId="7" fillId="0" borderId="9" xfId="1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horizontal="center" vertical="top" wrapText="1"/>
    </xf>
    <xf numFmtId="43" fontId="7" fillId="0" borderId="9" xfId="1" applyFont="1" applyFill="1" applyBorder="1" applyAlignment="1" applyProtection="1">
      <alignment horizontal="center" vertical="center" wrapText="1"/>
    </xf>
    <xf numFmtId="0" fontId="7" fillId="0" borderId="5" xfId="3" applyFont="1" applyFill="1" applyBorder="1" applyAlignment="1" applyProtection="1">
      <alignment horizontal="center" vertical="top" wrapText="1"/>
    </xf>
    <xf numFmtId="0" fontId="7" fillId="0" borderId="5" xfId="3" applyFont="1" applyFill="1" applyBorder="1" applyAlignment="1" applyProtection="1">
      <alignment horizontal="left" vertical="top" wrapText="1"/>
    </xf>
    <xf numFmtId="0" fontId="10" fillId="0" borderId="0" xfId="3" applyFont="1" applyProtection="1"/>
    <xf numFmtId="0" fontId="7" fillId="0" borderId="9" xfId="3" applyFont="1" applyFill="1" applyBorder="1" applyAlignment="1" applyProtection="1">
      <alignment horizontal="center" vertical="top" wrapText="1"/>
    </xf>
    <xf numFmtId="0" fontId="7" fillId="0" borderId="9" xfId="3" applyFont="1" applyFill="1" applyBorder="1" applyAlignment="1" applyProtection="1">
      <alignment horizontal="left" vertical="top" wrapText="1"/>
    </xf>
    <xf numFmtId="0" fontId="9" fillId="0" borderId="0" xfId="3" applyFont="1" applyProtection="1"/>
    <xf numFmtId="0" fontId="7" fillId="0" borderId="12" xfId="3" applyFont="1" applyFill="1" applyBorder="1" applyAlignment="1" applyProtection="1">
      <alignment horizontal="center" vertical="top" wrapText="1"/>
    </xf>
    <xf numFmtId="0" fontId="7" fillId="0" borderId="12" xfId="3" applyFont="1" applyFill="1" applyBorder="1" applyAlignment="1" applyProtection="1">
      <alignment horizontal="left" vertical="top" wrapText="1"/>
    </xf>
    <xf numFmtId="43" fontId="7" fillId="0" borderId="12" xfId="1" applyFont="1" applyFill="1" applyBorder="1" applyAlignment="1" applyProtection="1">
      <alignment vertical="center" wrapText="1"/>
    </xf>
    <xf numFmtId="0" fontId="7" fillId="0" borderId="9" xfId="0" applyFont="1" applyFill="1" applyBorder="1" applyAlignment="1">
      <alignment horizontal="center" vertical="top" wrapText="1"/>
    </xf>
    <xf numFmtId="0" fontId="9" fillId="0" borderId="9" xfId="0" quotePrefix="1" applyFont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top" wrapText="1"/>
    </xf>
    <xf numFmtId="43" fontId="7" fillId="0" borderId="9" xfId="1" applyFont="1" applyFill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43" fontId="7" fillId="0" borderId="5" xfId="1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horizontal="left" vertical="top" wrapText="1"/>
    </xf>
    <xf numFmtId="0" fontId="7" fillId="0" borderId="9" xfId="0" applyFont="1" applyBorder="1" applyAlignment="1" applyProtection="1">
      <alignment horizontal="center" vertical="top" wrapText="1"/>
    </xf>
    <xf numFmtId="43" fontId="7" fillId="0" borderId="9" xfId="1" applyFont="1" applyFill="1" applyBorder="1" applyAlignment="1" applyProtection="1">
      <alignment vertical="top" wrapText="1"/>
    </xf>
    <xf numFmtId="0" fontId="9" fillId="0" borderId="0" xfId="0" applyFont="1" applyProtection="1"/>
    <xf numFmtId="0" fontId="7" fillId="0" borderId="9" xfId="0" applyFont="1" applyBorder="1" applyAlignment="1" applyProtection="1">
      <alignment vertical="top" wrapText="1"/>
    </xf>
    <xf numFmtId="0" fontId="7" fillId="0" borderId="9" xfId="0" applyFont="1" applyBorder="1" applyAlignment="1">
      <alignment vertical="top" wrapText="1"/>
    </xf>
    <xf numFmtId="0" fontId="5" fillId="0" borderId="0" xfId="3" applyFont="1" applyProtection="1"/>
    <xf numFmtId="0" fontId="5" fillId="0" borderId="9" xfId="3" applyFont="1" applyFill="1" applyBorder="1" applyAlignment="1" applyProtection="1">
      <alignment horizontal="center" vertical="top" wrapText="1"/>
    </xf>
    <xf numFmtId="0" fontId="7" fillId="0" borderId="9" xfId="3" applyFont="1" applyFill="1" applyBorder="1" applyAlignment="1" applyProtection="1">
      <alignment vertical="top" wrapText="1"/>
    </xf>
    <xf numFmtId="0" fontId="7" fillId="0" borderId="12" xfId="3" applyFont="1" applyFill="1" applyBorder="1" applyAlignment="1" applyProtection="1">
      <alignment vertical="top" wrapText="1"/>
    </xf>
    <xf numFmtId="2" fontId="7" fillId="0" borderId="9" xfId="0" applyNumberFormat="1" applyFont="1" applyFill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2" fontId="7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 vertical="top" wrapText="1"/>
    </xf>
    <xf numFmtId="0" fontId="7" fillId="0" borderId="9" xfId="3" applyFont="1" applyFill="1" applyBorder="1" applyAlignment="1" applyProtection="1">
      <alignment horizontal="center" vertical="top" wrapText="1"/>
    </xf>
    <xf numFmtId="0" fontId="15" fillId="0" borderId="0" xfId="0" applyFont="1" applyProtection="1"/>
    <xf numFmtId="0" fontId="7" fillId="0" borderId="12" xfId="0" applyFont="1" applyFill="1" applyBorder="1" applyAlignment="1" applyProtection="1">
      <alignment horizontal="left" vertical="top" wrapText="1"/>
    </xf>
    <xf numFmtId="43" fontId="7" fillId="0" borderId="12" xfId="1" applyFont="1" applyFill="1" applyBorder="1" applyAlignment="1" applyProtection="1">
      <alignment vertical="top" wrapText="1"/>
    </xf>
    <xf numFmtId="0" fontId="7" fillId="0" borderId="5" xfId="3" applyFont="1" applyFill="1" applyBorder="1" applyAlignment="1" applyProtection="1">
      <alignment horizontal="center" vertical="top" wrapText="1"/>
    </xf>
    <xf numFmtId="0" fontId="7" fillId="0" borderId="13" xfId="3" applyFont="1" applyFill="1" applyBorder="1" applyAlignment="1" applyProtection="1">
      <alignment horizontal="center" vertical="top" wrapText="1"/>
    </xf>
    <xf numFmtId="0" fontId="10" fillId="0" borderId="3" xfId="3" quotePrefix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 applyProtection="1">
      <alignment horizontal="left" vertical="top" wrapText="1"/>
    </xf>
    <xf numFmtId="43" fontId="7" fillId="0" borderId="13" xfId="1" applyFont="1" applyFill="1" applyBorder="1" applyAlignment="1" applyProtection="1">
      <alignment vertical="center" wrapText="1"/>
    </xf>
    <xf numFmtId="43" fontId="7" fillId="0" borderId="13" xfId="1" applyFont="1" applyFill="1" applyBorder="1" applyAlignment="1" applyProtection="1">
      <alignment horizontal="center" vertical="center" wrapText="1"/>
    </xf>
    <xf numFmtId="0" fontId="6" fillId="0" borderId="12" xfId="3" applyFont="1" applyFill="1" applyBorder="1" applyAlignment="1" applyProtection="1">
      <alignment horizontal="right" vertical="top" wrapText="1"/>
    </xf>
    <xf numFmtId="0" fontId="6" fillId="0" borderId="13" xfId="3" applyFont="1" applyFill="1" applyBorder="1" applyAlignment="1" applyProtection="1">
      <alignment horizontal="center" vertical="top" wrapText="1"/>
    </xf>
    <xf numFmtId="43" fontId="6" fillId="0" borderId="12" xfId="1" applyFont="1" applyFill="1" applyBorder="1" applyAlignment="1" applyProtection="1">
      <alignment vertical="center" wrapText="1"/>
    </xf>
    <xf numFmtId="0" fontId="6" fillId="0" borderId="13" xfId="3" applyFont="1" applyFill="1" applyBorder="1" applyAlignment="1" applyProtection="1">
      <alignment horizontal="left" vertical="top" wrapText="1"/>
    </xf>
    <xf numFmtId="9" fontId="16" fillId="0" borderId="13" xfId="2" applyFont="1" applyFill="1" applyBorder="1" applyAlignment="1" applyProtection="1">
      <alignment horizontal="center" vertical="center"/>
    </xf>
    <xf numFmtId="0" fontId="9" fillId="0" borderId="13" xfId="3" applyFont="1" applyFill="1" applyBorder="1" applyProtection="1"/>
    <xf numFmtId="43" fontId="9" fillId="0" borderId="13" xfId="1" applyFont="1" applyFill="1" applyBorder="1" applyAlignment="1" applyProtection="1">
      <alignment vertical="center"/>
    </xf>
    <xf numFmtId="43" fontId="7" fillId="0" borderId="13" xfId="1" applyFont="1" applyFill="1" applyBorder="1" applyAlignment="1" applyProtection="1">
      <alignment vertical="center"/>
    </xf>
    <xf numFmtId="43" fontId="6" fillId="0" borderId="13" xfId="1" applyFont="1" applyFill="1" applyBorder="1" applyAlignment="1" applyProtection="1">
      <alignment vertical="center"/>
    </xf>
    <xf numFmtId="0" fontId="6" fillId="0" borderId="13" xfId="3" applyFont="1" applyFill="1" applyBorder="1" applyAlignment="1" applyProtection="1">
      <alignment horizontal="right" vertical="top" wrapText="1"/>
    </xf>
    <xf numFmtId="0" fontId="11" fillId="0" borderId="13" xfId="3" applyFont="1" applyFill="1" applyBorder="1" applyProtection="1"/>
    <xf numFmtId="0" fontId="7" fillId="0" borderId="13" xfId="8" applyFont="1" applyFill="1" applyBorder="1" applyAlignment="1" applyProtection="1">
      <alignment horizontal="center"/>
    </xf>
    <xf numFmtId="0" fontId="6" fillId="2" borderId="13" xfId="8" applyFont="1" applyFill="1" applyBorder="1" applyAlignment="1" applyProtection="1">
      <alignment horizontal="left"/>
    </xf>
    <xf numFmtId="165" fontId="7" fillId="0" borderId="13" xfId="7" applyNumberFormat="1" applyFont="1" applyFill="1" applyBorder="1" applyAlignment="1" applyProtection="1">
      <alignment horizontal="center"/>
    </xf>
    <xf numFmtId="0" fontId="9" fillId="0" borderId="5" xfId="3" quotePrefix="1" applyFont="1" applyFill="1" applyBorder="1" applyAlignment="1" applyProtection="1">
      <alignment horizontal="center" vertical="top" wrapText="1"/>
    </xf>
    <xf numFmtId="0" fontId="6" fillId="2" borderId="5" xfId="3" applyFont="1" applyFill="1" applyBorder="1" applyAlignment="1" applyProtection="1">
      <alignment horizontal="left" vertical="top" wrapText="1"/>
    </xf>
    <xf numFmtId="43" fontId="7" fillId="0" borderId="12" xfId="1" applyFont="1" applyFill="1" applyBorder="1" applyAlignment="1">
      <alignment vertical="top" wrapText="1"/>
    </xf>
    <xf numFmtId="0" fontId="17" fillId="0" borderId="0" xfId="0" applyFont="1"/>
    <xf numFmtId="0" fontId="9" fillId="0" borderId="5" xfId="0" quotePrefix="1" applyFont="1" applyFill="1" applyBorder="1" applyAlignment="1" applyProtection="1">
      <alignment vertical="top" wrapText="1"/>
    </xf>
    <xf numFmtId="0" fontId="9" fillId="0" borderId="9" xfId="0" quotePrefix="1" applyFont="1" applyFill="1" applyBorder="1" applyAlignment="1" applyProtection="1">
      <alignment vertical="top" wrapText="1"/>
    </xf>
    <xf numFmtId="0" fontId="9" fillId="0" borderId="12" xfId="0" quotePrefix="1" applyFont="1" applyFill="1" applyBorder="1" applyAlignment="1" applyProtection="1">
      <alignment vertical="top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5" xfId="3" applyFont="1" applyFill="1" applyBorder="1" applyAlignment="1" applyProtection="1">
      <alignment vertical="top" wrapText="1"/>
    </xf>
    <xf numFmtId="43" fontId="14" fillId="0" borderId="9" xfId="1" applyFont="1" applyFill="1" applyBorder="1" applyAlignment="1" applyProtection="1">
      <alignment vertical="center" wrapText="1"/>
    </xf>
    <xf numFmtId="0" fontId="9" fillId="0" borderId="5" xfId="3" quotePrefix="1" applyFont="1" applyFill="1" applyBorder="1" applyAlignment="1" applyProtection="1">
      <alignment vertical="top" wrapText="1"/>
    </xf>
    <xf numFmtId="0" fontId="9" fillId="0" borderId="9" xfId="3" quotePrefix="1" applyFont="1" applyFill="1" applyBorder="1" applyAlignment="1" applyProtection="1">
      <alignment vertical="top" wrapText="1"/>
    </xf>
    <xf numFmtId="0" fontId="9" fillId="0" borderId="12" xfId="3" quotePrefix="1" applyFont="1" applyFill="1" applyBorder="1" applyAlignment="1" applyProtection="1">
      <alignment vertical="top" wrapText="1"/>
    </xf>
    <xf numFmtId="43" fontId="7" fillId="0" borderId="9" xfId="1" applyFont="1" applyFill="1" applyBorder="1" applyAlignment="1">
      <alignment horizontal="center" vertical="top" wrapText="1"/>
    </xf>
    <xf numFmtId="0" fontId="7" fillId="0" borderId="12" xfId="0" applyFont="1" applyBorder="1" applyAlignment="1" applyProtection="1">
      <alignment horizontal="left" vertical="top" wrapText="1"/>
    </xf>
    <xf numFmtId="0" fontId="7" fillId="0" borderId="12" xfId="0" applyFont="1" applyBorder="1" applyAlignment="1" applyProtection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0" xfId="0" applyFont="1"/>
    <xf numFmtId="49" fontId="7" fillId="0" borderId="9" xfId="0" applyNumberFormat="1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top" wrapText="1"/>
    </xf>
    <xf numFmtId="0" fontId="6" fillId="0" borderId="9" xfId="0" quotePrefix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12" xfId="0" applyFont="1" applyBorder="1" applyAlignment="1" applyProtection="1">
      <alignment vertical="top" wrapText="1"/>
    </xf>
    <xf numFmtId="43" fontId="18" fillId="0" borderId="5" xfId="1" applyFont="1" applyFill="1" applyBorder="1" applyAlignment="1" applyProtection="1">
      <alignment vertical="center" wrapText="1"/>
    </xf>
    <xf numFmtId="0" fontId="7" fillId="0" borderId="0" xfId="3" applyFont="1" applyProtection="1"/>
    <xf numFmtId="0" fontId="7" fillId="0" borderId="9" xfId="3" applyFont="1" applyFill="1" applyBorder="1" applyAlignment="1" applyProtection="1">
      <alignment horizontal="center" vertical="center" wrapText="1"/>
    </xf>
    <xf numFmtId="43" fontId="18" fillId="0" borderId="9" xfId="1" applyFont="1" applyFill="1" applyBorder="1" applyAlignment="1" applyProtection="1">
      <alignment vertical="center" wrapText="1"/>
    </xf>
    <xf numFmtId="0" fontId="9" fillId="0" borderId="0" xfId="3" applyFont="1" applyFill="1" applyProtection="1"/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7" fillId="0" borderId="15" xfId="3" applyFont="1" applyFill="1" applyBorder="1" applyAlignment="1" applyProtection="1">
      <alignment horizontal="left" vertical="top" wrapText="1"/>
    </xf>
    <xf numFmtId="2" fontId="7" fillId="0" borderId="9" xfId="0" applyNumberFormat="1" applyFont="1" applyBorder="1" applyAlignment="1" applyProtection="1">
      <alignment horizontal="center" vertical="top" wrapText="1"/>
    </xf>
    <xf numFmtId="0" fontId="13" fillId="0" borderId="0" xfId="0" applyFont="1" applyProtection="1"/>
    <xf numFmtId="0" fontId="9" fillId="0" borderId="13" xfId="3" quotePrefix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 applyProtection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5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left" vertical="top" wrapText="1"/>
    </xf>
    <xf numFmtId="0" fontId="7" fillId="0" borderId="13" xfId="0" applyFont="1" applyBorder="1" applyAlignment="1" applyProtection="1">
      <alignment horizontal="center" vertical="top" wrapText="1"/>
    </xf>
    <xf numFmtId="43" fontId="7" fillId="0" borderId="13" xfId="1" applyFont="1" applyFill="1" applyBorder="1" applyAlignment="1" applyProtection="1">
      <alignment vertical="top" wrapText="1"/>
    </xf>
    <xf numFmtId="0" fontId="6" fillId="0" borderId="12" xfId="3" applyFont="1" applyFill="1" applyBorder="1" applyAlignment="1" applyProtection="1">
      <alignment horizontal="center" vertical="top" wrapText="1"/>
    </xf>
    <xf numFmtId="43" fontId="6" fillId="0" borderId="13" xfId="1" applyFont="1" applyFill="1" applyBorder="1" applyAlignment="1" applyProtection="1">
      <alignment vertical="center" wrapText="1"/>
    </xf>
    <xf numFmtId="43" fontId="7" fillId="0" borderId="12" xfId="1" applyFont="1" applyFill="1" applyBorder="1" applyAlignment="1" applyProtection="1">
      <alignment vertical="center"/>
    </xf>
    <xf numFmtId="0" fontId="6" fillId="2" borderId="5" xfId="3" applyFont="1" applyFill="1" applyBorder="1" applyAlignment="1" applyProtection="1">
      <alignment horizontal="left"/>
    </xf>
    <xf numFmtId="9" fontId="7" fillId="0" borderId="5" xfId="6" applyFont="1" applyFill="1" applyBorder="1" applyAlignment="1" applyProtection="1">
      <alignment horizontal="center"/>
    </xf>
    <xf numFmtId="43" fontId="7" fillId="0" borderId="5" xfId="1" applyFont="1" applyFill="1" applyBorder="1" applyAlignment="1" applyProtection="1">
      <alignment vertical="center"/>
    </xf>
    <xf numFmtId="165" fontId="7" fillId="0" borderId="0" xfId="7" applyNumberFormat="1" applyFont="1" applyBorder="1" applyAlignment="1" applyProtection="1">
      <alignment horizontal="center"/>
    </xf>
    <xf numFmtId="0" fontId="7" fillId="0" borderId="7" xfId="3" applyFont="1" applyFill="1" applyBorder="1" applyAlignment="1" applyProtection="1">
      <alignment horizontal="left" vertical="top" wrapText="1"/>
    </xf>
    <xf numFmtId="0" fontId="7" fillId="0" borderId="8" xfId="3" applyFont="1" applyFill="1" applyBorder="1" applyAlignment="1" applyProtection="1">
      <alignment horizontal="center" vertical="center" wrapText="1"/>
    </xf>
    <xf numFmtId="0" fontId="7" fillId="0" borderId="0" xfId="3" applyFont="1" applyFill="1" applyProtection="1"/>
    <xf numFmtId="0" fontId="7" fillId="0" borderId="15" xfId="3" applyFont="1" applyFill="1" applyBorder="1" applyAlignment="1" applyProtection="1">
      <alignment vertical="top" wrapText="1"/>
    </xf>
    <xf numFmtId="0" fontId="7" fillId="0" borderId="14" xfId="3" applyFont="1" applyFill="1" applyBorder="1" applyAlignment="1" applyProtection="1">
      <alignment horizontal="center" vertical="center" wrapText="1"/>
    </xf>
    <xf numFmtId="0" fontId="7" fillId="0" borderId="5" xfId="3" applyFont="1" applyFill="1" applyBorder="1" applyAlignment="1" applyProtection="1">
      <alignment horizontal="center" vertical="center" wrapText="1"/>
    </xf>
    <xf numFmtId="0" fontId="7" fillId="0" borderId="3" xfId="3" applyFont="1" applyFill="1" applyBorder="1" applyAlignment="1" applyProtection="1">
      <alignment horizontal="center" vertical="top" wrapText="1"/>
    </xf>
    <xf numFmtId="0" fontId="7" fillId="0" borderId="13" xfId="3" applyFont="1" applyFill="1" applyBorder="1" applyAlignment="1" applyProtection="1">
      <alignment vertical="top" wrapText="1"/>
    </xf>
    <xf numFmtId="0" fontId="7" fillId="0" borderId="13" xfId="3" applyFont="1" applyFill="1" applyBorder="1" applyAlignment="1" applyProtection="1">
      <alignment horizontal="center" vertical="center" wrapText="1"/>
    </xf>
    <xf numFmtId="49" fontId="7" fillId="0" borderId="5" xfId="3" applyNumberFormat="1" applyFont="1" applyFill="1" applyBorder="1" applyAlignment="1" applyProtection="1">
      <alignment vertical="top" wrapText="1"/>
    </xf>
    <xf numFmtId="49" fontId="7" fillId="0" borderId="9" xfId="3" applyNumberFormat="1" applyFont="1" applyFill="1" applyBorder="1" applyAlignment="1" applyProtection="1">
      <alignment vertical="top" wrapText="1"/>
    </xf>
    <xf numFmtId="49" fontId="7" fillId="0" borderId="12" xfId="3" applyNumberFormat="1" applyFont="1" applyFill="1" applyBorder="1" applyAlignment="1" applyProtection="1">
      <alignment vertical="top" wrapText="1"/>
    </xf>
    <xf numFmtId="9" fontId="7" fillId="0" borderId="13" xfId="6" applyFont="1" applyFill="1" applyBorder="1" applyAlignment="1" applyProtection="1">
      <alignment horizontal="center"/>
    </xf>
    <xf numFmtId="0" fontId="7" fillId="0" borderId="12" xfId="3" applyFont="1" applyFill="1" applyBorder="1" applyAlignment="1" applyProtection="1">
      <alignment horizontal="center" vertical="center" wrapText="1"/>
    </xf>
    <xf numFmtId="0" fontId="7" fillId="0" borderId="13" xfId="3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vertical="top" wrapText="1"/>
    </xf>
    <xf numFmtId="0" fontId="6" fillId="0" borderId="13" xfId="3" applyFont="1" applyFill="1" applyBorder="1" applyAlignment="1" applyProtection="1">
      <alignment horizontal="right" wrapText="1"/>
    </xf>
    <xf numFmtId="165" fontId="7" fillId="0" borderId="12" xfId="7" applyNumberFormat="1" applyFont="1" applyFill="1" applyBorder="1" applyAlignment="1" applyProtection="1">
      <alignment horizontal="center"/>
    </xf>
    <xf numFmtId="43" fontId="7" fillId="0" borderId="9" xfId="1" applyFont="1" applyFill="1" applyBorder="1" applyAlignment="1">
      <alignment vertical="center" wrapText="1"/>
    </xf>
    <xf numFmtId="43" fontId="7" fillId="0" borderId="12" xfId="1" applyFont="1" applyFill="1" applyBorder="1" applyAlignment="1">
      <alignment vertical="center" wrapText="1"/>
    </xf>
    <xf numFmtId="43" fontId="7" fillId="0" borderId="14" xfId="1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43" fontId="18" fillId="0" borderId="9" xfId="1" applyFont="1" applyFill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13" fillId="0" borderId="0" xfId="0" applyFont="1" applyAlignment="1"/>
    <xf numFmtId="0" fontId="7" fillId="0" borderId="0" xfId="0" applyFont="1" applyBorder="1"/>
    <xf numFmtId="0" fontId="19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3" xfId="0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center" vertical="top" wrapText="1"/>
    </xf>
    <xf numFmtId="9" fontId="6" fillId="0" borderId="13" xfId="0" applyNumberFormat="1" applyFont="1" applyFill="1" applyBorder="1" applyAlignment="1">
      <alignment horizontal="center" vertical="top" wrapText="1"/>
    </xf>
    <xf numFmtId="0" fontId="6" fillId="0" borderId="13" xfId="0" applyFont="1" applyBorder="1" applyAlignment="1"/>
    <xf numFmtId="0" fontId="20" fillId="0" borderId="13" xfId="0" applyFont="1" applyBorder="1" applyAlignment="1"/>
    <xf numFmtId="2" fontId="21" fillId="0" borderId="0" xfId="0" applyNumberFormat="1" applyFont="1" applyFill="1" applyBorder="1" applyAlignment="1">
      <alignment horizontal="center" vertical="top" wrapText="1"/>
    </xf>
    <xf numFmtId="169" fontId="7" fillId="0" borderId="9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7" fillId="0" borderId="12" xfId="0" applyFont="1" applyFill="1" applyBorder="1" applyAlignment="1">
      <alignment horizontal="center" vertical="center" wrapText="1"/>
    </xf>
    <xf numFmtId="43" fontId="7" fillId="0" borderId="11" xfId="1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43" fontId="6" fillId="0" borderId="13" xfId="1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vertical="top" wrapText="1"/>
    </xf>
    <xf numFmtId="0" fontId="19" fillId="0" borderId="13" xfId="0" applyNumberFormat="1" applyFont="1" applyFill="1" applyBorder="1" applyAlignment="1">
      <alignment horizontal="center" vertical="top" wrapText="1"/>
    </xf>
    <xf numFmtId="167" fontId="6" fillId="0" borderId="13" xfId="1" applyNumberFormat="1" applyFont="1" applyFill="1" applyBorder="1" applyAlignment="1">
      <alignment horizontal="center" vertical="top" wrapText="1"/>
    </xf>
    <xf numFmtId="1" fontId="6" fillId="0" borderId="13" xfId="0" applyNumberFormat="1" applyFont="1" applyFill="1" applyBorder="1" applyAlignment="1">
      <alignment horizontal="center" vertical="top" wrapText="1"/>
    </xf>
    <xf numFmtId="167" fontId="20" fillId="0" borderId="13" xfId="1" applyNumberFormat="1" applyFont="1" applyFill="1" applyBorder="1"/>
    <xf numFmtId="43" fontId="6" fillId="0" borderId="13" xfId="1" applyFont="1" applyBorder="1" applyAlignment="1">
      <alignment horizontal="center"/>
    </xf>
    <xf numFmtId="9" fontId="20" fillId="0" borderId="13" xfId="0" applyNumberFormat="1" applyFont="1" applyBorder="1" applyAlignment="1">
      <alignment horizontal="center"/>
    </xf>
    <xf numFmtId="0" fontId="13" fillId="0" borderId="0" xfId="0" applyFont="1" applyFill="1" applyAlignment="1"/>
    <xf numFmtId="0" fontId="6" fillId="0" borderId="13" xfId="0" applyFont="1" applyFill="1" applyBorder="1" applyAlignment="1"/>
    <xf numFmtId="0" fontId="20" fillId="0" borderId="13" xfId="0" applyFont="1" applyFill="1" applyBorder="1" applyAlignment="1"/>
    <xf numFmtId="43" fontId="6" fillId="0" borderId="13" xfId="1" applyFont="1" applyFill="1" applyBorder="1" applyAlignment="1">
      <alignment horizontal="center"/>
    </xf>
    <xf numFmtId="0" fontId="0" fillId="0" borderId="0" xfId="0" applyAlignment="1"/>
    <xf numFmtId="0" fontId="6" fillId="2" borderId="9" xfId="3" applyFont="1" applyFill="1" applyBorder="1" applyAlignment="1" applyProtection="1">
      <alignment horizontal="left" vertical="center"/>
    </xf>
    <xf numFmtId="165" fontId="7" fillId="0" borderId="9" xfId="7" applyNumberFormat="1" applyFont="1" applyFill="1" applyBorder="1" applyAlignment="1" applyProtection="1">
      <alignment horizontal="center"/>
    </xf>
    <xf numFmtId="43" fontId="7" fillId="0" borderId="9" xfId="1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top" wrapText="1"/>
    </xf>
    <xf numFmtId="0" fontId="7" fillId="0" borderId="9" xfId="3" applyFont="1" applyFill="1" applyBorder="1" applyAlignment="1" applyProtection="1"/>
    <xf numFmtId="43" fontId="6" fillId="0" borderId="5" xfId="1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top" wrapText="1"/>
    </xf>
    <xf numFmtId="0" fontId="2" fillId="0" borderId="5" xfId="0" applyFont="1" applyFill="1" applyBorder="1" applyAlignment="1" applyProtection="1">
      <alignment horizontal="center" wrapText="1"/>
    </xf>
    <xf numFmtId="0" fontId="13" fillId="0" borderId="0" xfId="0" applyFont="1" applyFill="1" applyProtection="1"/>
    <xf numFmtId="0" fontId="2" fillId="0" borderId="5" xfId="0" applyFont="1" applyBorder="1" applyAlignment="1" applyProtection="1">
      <alignment horizontal="center" wrapText="1"/>
    </xf>
    <xf numFmtId="0" fontId="9" fillId="0" borderId="13" xfId="0" applyFont="1" applyFill="1" applyBorder="1" applyAlignment="1" applyProtection="1">
      <alignment horizontal="center" vertical="top" wrapText="1"/>
    </xf>
    <xf numFmtId="9" fontId="6" fillId="0" borderId="13" xfId="6" applyFont="1" applyFill="1" applyBorder="1" applyAlignment="1" applyProtection="1">
      <alignment horizontal="center"/>
    </xf>
    <xf numFmtId="165" fontId="6" fillId="0" borderId="13" xfId="7" applyNumberFormat="1" applyFont="1" applyFill="1" applyBorder="1" applyAlignment="1" applyProtection="1">
      <alignment horizontal="center"/>
    </xf>
    <xf numFmtId="0" fontId="6" fillId="0" borderId="13" xfId="0" applyFont="1" applyBorder="1" applyAlignment="1" applyProtection="1">
      <alignment vertical="top" wrapText="1"/>
    </xf>
    <xf numFmtId="0" fontId="6" fillId="0" borderId="13" xfId="0" applyFont="1" applyBorder="1" applyAlignment="1" applyProtection="1">
      <alignment horizontal="center" vertical="top" wrapText="1"/>
    </xf>
    <xf numFmtId="43" fontId="6" fillId="0" borderId="13" xfId="1" applyFont="1" applyFill="1" applyBorder="1" applyAlignment="1" applyProtection="1">
      <alignment vertical="top" wrapText="1"/>
    </xf>
    <xf numFmtId="0" fontId="6" fillId="0" borderId="13" xfId="0" applyFont="1" applyBorder="1" applyAlignment="1" applyProtection="1">
      <alignment horizontal="right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13" fillId="0" borderId="0" xfId="0" applyFont="1" applyBorder="1" applyProtection="1"/>
    <xf numFmtId="0" fontId="6" fillId="0" borderId="13" xfId="0" applyFont="1" applyFill="1" applyBorder="1" applyAlignment="1" applyProtection="1">
      <alignment horizontal="right" vertical="top" wrapText="1"/>
    </xf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4" applyFont="1" applyFill="1" applyBorder="1" applyAlignment="1" applyProtection="1">
      <alignment horizontal="right"/>
    </xf>
    <xf numFmtId="0" fontId="6" fillId="0" borderId="13" xfId="4" applyFont="1" applyFill="1" applyBorder="1" applyAlignment="1" applyProtection="1">
      <alignment horizontal="center"/>
    </xf>
    <xf numFmtId="0" fontId="6" fillId="0" borderId="13" xfId="4" applyFont="1" applyFill="1" applyBorder="1" applyAlignment="1" applyProtection="1">
      <alignment horizontal="left"/>
    </xf>
    <xf numFmtId="9" fontId="6" fillId="0" borderId="13" xfId="4" applyNumberFormat="1" applyFont="1" applyFill="1" applyBorder="1" applyAlignment="1" applyProtection="1">
      <alignment horizontal="center"/>
    </xf>
    <xf numFmtId="0" fontId="6" fillId="0" borderId="13" xfId="4" applyFont="1" applyFill="1" applyBorder="1" applyAlignment="1" applyProtection="1">
      <alignment horizontal="right" vertical="top" wrapText="1"/>
    </xf>
    <xf numFmtId="0" fontId="7" fillId="0" borderId="0" xfId="4" applyFont="1" applyFill="1" applyBorder="1" applyAlignment="1" applyProtection="1">
      <alignment horizontal="center"/>
    </xf>
    <xf numFmtId="0" fontId="6" fillId="0" borderId="0" xfId="4" applyFont="1" applyFill="1" applyBorder="1" applyAlignment="1" applyProtection="1">
      <alignment horizontal="right"/>
    </xf>
    <xf numFmtId="9" fontId="7" fillId="0" borderId="0" xfId="6" applyFont="1" applyFill="1" applyBorder="1" applyAlignment="1" applyProtection="1">
      <alignment horizontal="center"/>
    </xf>
    <xf numFmtId="0" fontId="7" fillId="0" borderId="0" xfId="4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left" wrapText="1"/>
    </xf>
    <xf numFmtId="0" fontId="7" fillId="0" borderId="0" xfId="3" applyFont="1" applyFill="1" applyBorder="1" applyAlignment="1" applyProtection="1">
      <alignment horizontal="center" vertical="top" wrapText="1"/>
    </xf>
    <xf numFmtId="0" fontId="9" fillId="0" borderId="0" xfId="3" quotePrefix="1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 applyProtection="1">
      <alignment vertical="top" wrapText="1"/>
    </xf>
    <xf numFmtId="43" fontId="7" fillId="0" borderId="0" xfId="1" applyFont="1" applyFill="1" applyBorder="1" applyAlignment="1" applyProtection="1">
      <alignment vertical="center" wrapText="1"/>
    </xf>
    <xf numFmtId="43" fontId="7" fillId="0" borderId="0" xfId="1" applyFont="1" applyFill="1" applyBorder="1" applyAlignment="1" applyProtection="1">
      <alignment vertical="top" wrapText="1"/>
    </xf>
    <xf numFmtId="0" fontId="5" fillId="0" borderId="0" xfId="3" applyFont="1" applyBorder="1" applyProtection="1"/>
    <xf numFmtId="43" fontId="7" fillId="0" borderId="0" xfId="1" applyFont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7" fillId="0" borderId="9" xfId="3" applyFont="1" applyFill="1" applyBorder="1" applyAlignment="1" applyProtection="1">
      <alignment horizontal="center" vertical="top" wrapText="1"/>
    </xf>
    <xf numFmtId="0" fontId="7" fillId="0" borderId="12" xfId="3" applyFont="1" applyFill="1" applyBorder="1" applyAlignment="1" applyProtection="1">
      <alignment horizontal="center" vertical="top" wrapText="1"/>
    </xf>
    <xf numFmtId="0" fontId="7" fillId="0" borderId="5" xfId="3" applyFont="1" applyFill="1" applyBorder="1" applyAlignment="1" applyProtection="1">
      <alignment horizontal="center" vertical="top" wrapText="1"/>
    </xf>
    <xf numFmtId="43" fontId="7" fillId="0" borderId="12" xfId="1" applyFont="1" applyFill="1" applyBorder="1" applyAlignment="1" applyProtection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4" applyFont="1" applyAlignment="1" applyProtection="1">
      <alignment horizontal="center" vertical="center"/>
    </xf>
    <xf numFmtId="0" fontId="10" fillId="0" borderId="0" xfId="3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3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</xf>
    <xf numFmtId="168" fontId="9" fillId="0" borderId="0" xfId="3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65" fontId="7" fillId="0" borderId="0" xfId="7" applyNumberFormat="1" applyFont="1" applyBorder="1" applyAlignment="1" applyProtection="1">
      <alignment horizontal="center" vertical="center"/>
    </xf>
    <xf numFmtId="0" fontId="7" fillId="0" borderId="0" xfId="3" applyFont="1" applyFill="1" applyAlignment="1" applyProtection="1">
      <alignment horizontal="center" vertical="center"/>
    </xf>
    <xf numFmtId="2" fontId="21" fillId="0" borderId="15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166" fontId="7" fillId="0" borderId="0" xfId="4" applyNumberFormat="1" applyFont="1" applyAlignment="1" applyProtection="1">
      <alignment horizontal="center" vertical="center"/>
    </xf>
    <xf numFmtId="0" fontId="5" fillId="0" borderId="0" xfId="3" applyFont="1" applyBorder="1" applyAlignment="1" applyProtection="1">
      <alignment horizontal="center" vertical="center"/>
    </xf>
    <xf numFmtId="43" fontId="6" fillId="0" borderId="0" xfId="1" applyFont="1" applyFill="1" applyAlignment="1" applyProtection="1">
      <alignment wrapText="1"/>
    </xf>
    <xf numFmtId="0" fontId="7" fillId="0" borderId="5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7" fillId="0" borderId="9" xfId="3" applyFont="1" applyFill="1" applyBorder="1" applyAlignment="1" applyProtection="1">
      <alignment horizontal="center" vertical="top" wrapText="1"/>
    </xf>
    <xf numFmtId="0" fontId="7" fillId="0" borderId="5" xfId="3" applyFont="1" applyFill="1" applyBorder="1" applyAlignment="1" applyProtection="1">
      <alignment horizontal="center" vertical="top" wrapText="1"/>
    </xf>
    <xf numFmtId="0" fontId="7" fillId="0" borderId="12" xfId="3" applyFont="1" applyFill="1" applyBorder="1" applyAlignment="1" applyProtection="1">
      <alignment horizontal="center" vertical="top" wrapText="1"/>
    </xf>
    <xf numFmtId="0" fontId="0" fillId="0" borderId="13" xfId="0" applyBorder="1" applyAlignment="1">
      <alignment horizontal="center" vertical="center"/>
    </xf>
    <xf numFmtId="2" fontId="7" fillId="0" borderId="13" xfId="1" applyNumberFormat="1" applyFont="1" applyFill="1" applyBorder="1" applyAlignment="1" applyProtection="1">
      <alignment horizontal="center" vertical="center"/>
      <protection locked="0"/>
    </xf>
    <xf numFmtId="43" fontId="8" fillId="0" borderId="12" xfId="1" applyFont="1" applyFill="1" applyBorder="1" applyAlignment="1">
      <alignment horizontal="center" vertical="center" wrapText="1"/>
    </xf>
    <xf numFmtId="0" fontId="22" fillId="0" borderId="9" xfId="3" applyFont="1" applyFill="1" applyBorder="1" applyAlignment="1" applyProtection="1">
      <alignment horizontal="center" vertical="top" wrapText="1"/>
    </xf>
    <xf numFmtId="0" fontId="22" fillId="0" borderId="13" xfId="3" applyFont="1" applyFill="1" applyBorder="1" applyAlignment="1" applyProtection="1">
      <alignment horizontal="left" vertical="center"/>
    </xf>
    <xf numFmtId="0" fontId="22" fillId="0" borderId="13" xfId="3" applyFont="1" applyFill="1" applyBorder="1" applyAlignment="1" applyProtection="1">
      <alignment horizontal="center" vertical="top" wrapText="1"/>
    </xf>
    <xf numFmtId="43" fontId="22" fillId="0" borderId="13" xfId="1" applyFont="1" applyFill="1" applyBorder="1" applyAlignment="1" applyProtection="1">
      <alignment vertical="center" wrapText="1"/>
    </xf>
    <xf numFmtId="43" fontId="22" fillId="0" borderId="13" xfId="1" applyFont="1" applyFill="1" applyBorder="1" applyAlignment="1" applyProtection="1">
      <alignment horizontal="center" vertical="center" wrapText="1"/>
    </xf>
    <xf numFmtId="0" fontId="23" fillId="0" borderId="0" xfId="3" applyFont="1" applyFill="1" applyAlignment="1" applyProtection="1">
      <alignment horizontal="center" vertical="center"/>
    </xf>
    <xf numFmtId="43" fontId="24" fillId="0" borderId="0" xfId="3" applyNumberFormat="1" applyFont="1" applyFill="1" applyAlignment="1" applyProtection="1">
      <alignment horizontal="center" vertical="center"/>
    </xf>
    <xf numFmtId="43" fontId="22" fillId="0" borderId="0" xfId="4" applyNumberFormat="1" applyFont="1" applyFill="1" applyAlignment="1" applyProtection="1">
      <alignment horizontal="center" vertical="center"/>
    </xf>
    <xf numFmtId="0" fontId="23" fillId="0" borderId="0" xfId="3" applyFont="1" applyFill="1" applyProtection="1"/>
    <xf numFmtId="2" fontId="22" fillId="0" borderId="13" xfId="3" applyNumberFormat="1" applyFont="1" applyFill="1" applyBorder="1" applyAlignment="1" applyProtection="1">
      <alignment horizontal="center" vertical="top" wrapText="1"/>
    </xf>
    <xf numFmtId="167" fontId="23" fillId="0" borderId="0" xfId="3" applyNumberFormat="1" applyFont="1" applyFill="1" applyAlignment="1" applyProtection="1">
      <alignment horizontal="center" vertical="center"/>
    </xf>
    <xf numFmtId="0" fontId="22" fillId="0" borderId="13" xfId="3" applyFont="1" applyFill="1" applyBorder="1" applyAlignment="1" applyProtection="1">
      <alignment vertical="top" wrapText="1"/>
    </xf>
    <xf numFmtId="0" fontId="22" fillId="0" borderId="13" xfId="0" applyFont="1" applyFill="1" applyBorder="1" applyAlignment="1" applyProtection="1">
      <alignment horizontal="center" vertical="top" wrapText="1"/>
    </xf>
    <xf numFmtId="0" fontId="22" fillId="0" borderId="13" xfId="3" applyFont="1" applyFill="1" applyBorder="1" applyAlignment="1" applyProtection="1">
      <alignment horizontal="left" vertical="top" wrapText="1"/>
    </xf>
    <xf numFmtId="165" fontId="7" fillId="0" borderId="0" xfId="7" applyNumberFormat="1" applyFont="1" applyFill="1" applyBorder="1" applyAlignment="1" applyProtection="1">
      <alignment horizontal="center" vertical="center"/>
    </xf>
    <xf numFmtId="2" fontId="6" fillId="0" borderId="13" xfId="1" applyNumberFormat="1" applyFont="1" applyFill="1" applyBorder="1" applyAlignment="1" applyProtection="1">
      <alignment horizontal="center" vertical="center"/>
      <protection locked="0"/>
    </xf>
    <xf numFmtId="0" fontId="6" fillId="0" borderId="9" xfId="3" applyFont="1" applyFill="1" applyBorder="1" applyAlignment="1" applyProtection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9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3" fillId="2" borderId="1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43" fontId="2" fillId="2" borderId="2" xfId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43" fontId="7" fillId="0" borderId="0" xfId="1" applyFont="1" applyFill="1" applyAlignment="1" applyProtection="1"/>
    <xf numFmtId="43" fontId="7" fillId="0" borderId="0" xfId="1" applyFont="1" applyFill="1" applyAlignment="1" applyProtection="1">
      <alignment horizontal="center" vertical="center"/>
    </xf>
    <xf numFmtId="43" fontId="7" fillId="0" borderId="4" xfId="1" applyFont="1" applyFill="1" applyBorder="1" applyAlignment="1" applyProtection="1"/>
    <xf numFmtId="43" fontId="7" fillId="0" borderId="4" xfId="1" applyFont="1" applyFill="1" applyBorder="1" applyAlignment="1" applyProtection="1">
      <alignment horizontal="center" vertical="center"/>
    </xf>
    <xf numFmtId="0" fontId="7" fillId="0" borderId="5" xfId="5" applyNumberFormat="1" applyFont="1" applyFill="1" applyBorder="1" applyAlignment="1" applyProtection="1">
      <alignment horizontal="center" vertical="center"/>
    </xf>
    <xf numFmtId="0" fontId="7" fillId="0" borderId="9" xfId="5" applyNumberFormat="1" applyFont="1" applyFill="1" applyBorder="1" applyAlignment="1" applyProtection="1">
      <alignment horizontal="center" vertical="center"/>
    </xf>
    <xf numFmtId="0" fontId="7" fillId="0" borderId="12" xfId="5" applyNumberFormat="1" applyFont="1" applyFill="1" applyBorder="1" applyAlignment="1" applyProtection="1">
      <alignment horizontal="center" vertical="center"/>
    </xf>
    <xf numFmtId="0" fontId="7" fillId="0" borderId="5" xfId="5" applyFont="1" applyFill="1" applyBorder="1" applyAlignment="1" applyProtection="1">
      <alignment horizontal="center" vertical="center" wrapText="1"/>
    </xf>
    <xf numFmtId="0" fontId="7" fillId="0" borderId="9" xfId="5" applyFont="1" applyFill="1" applyBorder="1" applyAlignment="1" applyProtection="1">
      <alignment horizontal="center" vertical="center" wrapText="1"/>
    </xf>
    <xf numFmtId="0" fontId="7" fillId="0" borderId="12" xfId="5" applyFont="1" applyFill="1" applyBorder="1" applyAlignment="1" applyProtection="1">
      <alignment horizontal="center" vertical="center" wrapText="1"/>
    </xf>
    <xf numFmtId="9" fontId="7" fillId="0" borderId="5" xfId="6" applyFont="1" applyFill="1" applyBorder="1" applyAlignment="1" applyProtection="1">
      <alignment horizontal="center" vertical="center"/>
    </xf>
    <xf numFmtId="9" fontId="7" fillId="0" borderId="9" xfId="6" applyFont="1" applyFill="1" applyBorder="1" applyAlignment="1" applyProtection="1">
      <alignment horizontal="center" vertical="center"/>
    </xf>
    <xf numFmtId="9" fontId="7" fillId="0" borderId="12" xfId="6" applyFont="1" applyFill="1" applyBorder="1" applyAlignment="1" applyProtection="1">
      <alignment horizontal="center" vertical="center"/>
    </xf>
    <xf numFmtId="165" fontId="7" fillId="0" borderId="7" xfId="7" applyNumberFormat="1" applyFont="1" applyFill="1" applyBorder="1" applyAlignment="1" applyProtection="1">
      <alignment horizontal="center"/>
    </xf>
    <xf numFmtId="43" fontId="7" fillId="0" borderId="8" xfId="1" applyFont="1" applyFill="1" applyBorder="1" applyAlignment="1" applyProtection="1">
      <alignment horizontal="center"/>
    </xf>
    <xf numFmtId="43" fontId="7" fillId="0" borderId="7" xfId="1" applyFont="1" applyFill="1" applyBorder="1" applyAlignment="1" applyProtection="1">
      <alignment horizontal="center" vertical="center"/>
    </xf>
    <xf numFmtId="43" fontId="7" fillId="0" borderId="8" xfId="1" applyFont="1" applyFill="1" applyBorder="1" applyAlignment="1" applyProtection="1">
      <alignment horizontal="center" vertical="center"/>
    </xf>
    <xf numFmtId="43" fontId="7" fillId="0" borderId="10" xfId="1" applyFont="1" applyFill="1" applyBorder="1" applyAlignment="1" applyProtection="1">
      <alignment horizontal="center" vertical="center"/>
    </xf>
    <xf numFmtId="43" fontId="7" fillId="0" borderId="11" xfId="1" applyFont="1" applyFill="1" applyBorder="1" applyAlignment="1" applyProtection="1">
      <alignment horizontal="center" vertical="center"/>
    </xf>
    <xf numFmtId="43" fontId="7" fillId="0" borderId="5" xfId="1" applyFont="1" applyFill="1" applyBorder="1" applyAlignment="1" applyProtection="1">
      <alignment horizontal="center" vertical="center"/>
    </xf>
    <xf numFmtId="43" fontId="7" fillId="0" borderId="9" xfId="1" applyFont="1" applyFill="1" applyBorder="1" applyAlignment="1" applyProtection="1">
      <alignment horizontal="center" vertical="center"/>
    </xf>
    <xf numFmtId="43" fontId="7" fillId="0" borderId="12" xfId="1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 applyProtection="1">
      <alignment horizontal="left" vertical="center" wrapText="1"/>
    </xf>
    <xf numFmtId="165" fontId="7" fillId="0" borderId="10" xfId="7" applyNumberFormat="1" applyFont="1" applyFill="1" applyBorder="1" applyAlignment="1" applyProtection="1">
      <alignment horizontal="center"/>
    </xf>
    <xf numFmtId="43" fontId="7" fillId="0" borderId="11" xfId="1" applyFont="1" applyFill="1" applyBorder="1" applyAlignment="1" applyProtection="1">
      <alignment horizontal="center"/>
    </xf>
    <xf numFmtId="165" fontId="7" fillId="0" borderId="5" xfId="7" applyNumberFormat="1" applyFont="1" applyFill="1" applyBorder="1" applyAlignment="1" applyProtection="1">
      <alignment horizontal="center" vertical="center"/>
    </xf>
    <xf numFmtId="165" fontId="7" fillId="0" borderId="12" xfId="7" applyNumberFormat="1" applyFont="1" applyFill="1" applyBorder="1" applyAlignment="1" applyProtection="1">
      <alignment horizontal="center" vertical="center"/>
    </xf>
    <xf numFmtId="43" fontId="7" fillId="3" borderId="5" xfId="1" applyFont="1" applyFill="1" applyBorder="1" applyAlignment="1" applyProtection="1">
      <alignment horizontal="center" vertical="center"/>
    </xf>
    <xf numFmtId="43" fontId="7" fillId="3" borderId="12" xfId="1" applyFont="1" applyFill="1" applyBorder="1" applyAlignment="1" applyProtection="1">
      <alignment horizontal="center" vertical="center"/>
    </xf>
    <xf numFmtId="0" fontId="9" fillId="0" borderId="8" xfId="3" quotePrefix="1" applyFont="1" applyFill="1" applyBorder="1" applyAlignment="1" applyProtection="1">
      <alignment horizontal="center" vertical="top" wrapText="1"/>
    </xf>
    <xf numFmtId="0" fontId="9" fillId="0" borderId="9" xfId="3" quotePrefix="1" applyFont="1" applyFill="1" applyBorder="1" applyAlignment="1" applyProtection="1">
      <alignment horizontal="center" vertical="top" wrapText="1"/>
    </xf>
    <xf numFmtId="0" fontId="7" fillId="0" borderId="8" xfId="3" quotePrefix="1" applyFont="1" applyFill="1" applyBorder="1" applyAlignment="1" applyProtection="1">
      <alignment horizontal="center" vertical="top" wrapText="1"/>
    </xf>
    <xf numFmtId="0" fontId="7" fillId="0" borderId="9" xfId="3" quotePrefix="1" applyFont="1" applyFill="1" applyBorder="1" applyAlignment="1" applyProtection="1">
      <alignment horizontal="center" vertical="top" wrapText="1"/>
    </xf>
    <xf numFmtId="0" fontId="9" fillId="0" borderId="8" xfId="0" quotePrefix="1" applyFont="1" applyFill="1" applyBorder="1" applyAlignment="1" applyProtection="1">
      <alignment horizontal="center" vertical="top" wrapText="1"/>
    </xf>
    <xf numFmtId="0" fontId="9" fillId="0" borderId="9" xfId="0" quotePrefix="1" applyFont="1" applyFill="1" applyBorder="1" applyAlignment="1" applyProtection="1">
      <alignment horizontal="center" vertical="top" wrapText="1"/>
    </xf>
    <xf numFmtId="0" fontId="9" fillId="0" borderId="5" xfId="3" quotePrefix="1" applyFont="1" applyFill="1" applyBorder="1" applyAlignment="1" applyProtection="1">
      <alignment horizontal="center" vertical="top" wrapText="1"/>
    </xf>
    <xf numFmtId="0" fontId="9" fillId="0" borderId="12" xfId="3" quotePrefix="1" applyFont="1" applyFill="1" applyBorder="1" applyAlignment="1" applyProtection="1">
      <alignment horizontal="center" vertical="top" wrapText="1"/>
    </xf>
    <xf numFmtId="0" fontId="7" fillId="0" borderId="9" xfId="3" applyFont="1" applyFill="1" applyBorder="1" applyAlignment="1" applyProtection="1">
      <alignment horizontal="center" vertical="top" wrapText="1"/>
    </xf>
    <xf numFmtId="0" fontId="9" fillId="0" borderId="12" xfId="0" quotePrefix="1" applyFont="1" applyFill="1" applyBorder="1" applyAlignment="1" applyProtection="1">
      <alignment horizontal="center" vertical="top" wrapText="1"/>
    </xf>
    <xf numFmtId="0" fontId="9" fillId="0" borderId="5" xfId="0" quotePrefix="1" applyFont="1" applyFill="1" applyBorder="1" applyAlignment="1" applyProtection="1">
      <alignment horizontal="center" vertical="top" wrapText="1"/>
    </xf>
    <xf numFmtId="0" fontId="10" fillId="0" borderId="8" xfId="3" quotePrefix="1" applyFont="1" applyFill="1" applyBorder="1" applyAlignment="1" applyProtection="1">
      <alignment horizontal="center" vertical="top" wrapText="1"/>
    </xf>
    <xf numFmtId="0" fontId="10" fillId="0" borderId="9" xfId="3" quotePrefix="1" applyFont="1" applyFill="1" applyBorder="1" applyAlignment="1" applyProtection="1">
      <alignment horizontal="center" vertical="top" wrapText="1"/>
    </xf>
    <xf numFmtId="0" fontId="7" fillId="0" borderId="8" xfId="3" applyFont="1" applyFill="1" applyBorder="1" applyAlignment="1" applyProtection="1">
      <alignment horizontal="center" vertical="top" wrapText="1"/>
    </xf>
    <xf numFmtId="49" fontId="7" fillId="0" borderId="8" xfId="3" applyNumberFormat="1" applyFont="1" applyFill="1" applyBorder="1" applyAlignment="1" applyProtection="1">
      <alignment horizontal="center" vertical="top" wrapText="1"/>
    </xf>
    <xf numFmtId="49" fontId="7" fillId="0" borderId="9" xfId="3" applyNumberFormat="1" applyFont="1" applyFill="1" applyBorder="1" applyAlignment="1" applyProtection="1">
      <alignment horizontal="center" vertical="top" wrapText="1"/>
    </xf>
    <xf numFmtId="49" fontId="7" fillId="0" borderId="12" xfId="3" applyNumberFormat="1" applyFont="1" applyFill="1" applyBorder="1" applyAlignment="1" applyProtection="1">
      <alignment horizontal="center" vertical="top" wrapText="1"/>
    </xf>
    <xf numFmtId="49" fontId="7" fillId="0" borderId="5" xfId="3" applyNumberFormat="1" applyFont="1" applyFill="1" applyBorder="1" applyAlignment="1" applyProtection="1">
      <alignment horizontal="center" vertical="top" wrapText="1"/>
    </xf>
    <xf numFmtId="43" fontId="6" fillId="0" borderId="0" xfId="1" applyFont="1" applyFill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7" fillId="4" borderId="5" xfId="8" applyFont="1" applyFill="1" applyBorder="1" applyAlignment="1" applyProtection="1">
      <alignment horizontal="center"/>
    </xf>
    <xf numFmtId="0" fontId="7" fillId="4" borderId="9" xfId="3" applyFont="1" applyFill="1" applyBorder="1" applyAlignment="1" applyProtection="1">
      <alignment horizontal="center" vertical="top" wrapText="1"/>
    </xf>
    <xf numFmtId="0" fontId="7" fillId="4" borderId="0" xfId="4" applyFont="1" applyFill="1" applyAlignment="1" applyProtection="1">
      <alignment horizontal="center"/>
    </xf>
  </cellXfs>
  <cellStyles count="10">
    <cellStyle name="Comma" xfId="1" builtinId="3"/>
    <cellStyle name="Comma 3" xfId="7"/>
    <cellStyle name="Normal" xfId="0" builtinId="0"/>
    <cellStyle name="Normal 10" xfId="4"/>
    <cellStyle name="Normal 2" xfId="8"/>
    <cellStyle name="Normal 3" xfId="3"/>
    <cellStyle name="Normal 3 2" xfId="9"/>
    <cellStyle name="Normal_gare wyalsadfenigagarini 2_SMSH2008-IIkv ." xfId="5"/>
    <cellStyle name="Percent" xfId="2" builtinId="5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0000.%20my%20document%202023\&#4320;&#4308;&#4315;&#4317;&#4316;&#4322;&#4312;\&#4333;&#4304;&#4309;&#4333;&#4304;&#4309;&#4304;&#4331;&#4308;,%20&#4318;&#4320;&#4317;&#4324;&#4308;&#4321;&#4312;&#4323;&#4314;&#4312;\&#4334;&#4304;&#4320;&#4335;&#4311;&#4304;&#4326;&#4312;&#4330;&#4334;&#4309;&#4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დეფექტური აქტი"/>
      <sheetName val="eleqt, sant"/>
      <sheetName val="ხარჯთაღრიცხვა"/>
    </sheetNames>
    <sheetDataSet>
      <sheetData sheetId="0">
        <row r="1">
          <cell r="D1">
            <v>0</v>
          </cell>
        </row>
        <row r="18">
          <cell r="E18">
            <v>0</v>
          </cell>
        </row>
        <row r="859">
          <cell r="E859">
            <v>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340"/>
  <sheetViews>
    <sheetView tabSelected="1" topLeftCell="A301" workbookViewId="0">
      <selection activeCell="M334" sqref="M334"/>
    </sheetView>
  </sheetViews>
  <sheetFormatPr defaultColWidth="11.42578125" defaultRowHeight="13.5"/>
  <cols>
    <col min="1" max="1" width="11.42578125" style="13"/>
    <col min="2" max="2" width="3.85546875" style="253" customWidth="1"/>
    <col min="3" max="3" width="7.5703125" style="13" customWidth="1"/>
    <col min="4" max="4" width="41.42578125" style="13" customWidth="1"/>
    <col min="5" max="5" width="7.42578125" style="13" customWidth="1"/>
    <col min="6" max="6" width="8.85546875" style="13" bestFit="1" customWidth="1"/>
    <col min="7" max="7" width="11" style="18" bestFit="1" customWidth="1"/>
    <col min="8" max="8" width="12" style="18" bestFit="1" customWidth="1"/>
    <col min="9" max="9" width="14.85546875" style="18" bestFit="1" customWidth="1"/>
    <col min="10" max="10" width="10" style="18" bestFit="1" customWidth="1"/>
    <col min="11" max="11" width="14" style="18" bestFit="1" customWidth="1"/>
    <col min="12" max="12" width="9.85546875" style="261" bestFit="1" customWidth="1"/>
    <col min="13" max="13" width="12.7109375" style="18" bestFit="1" customWidth="1"/>
    <col min="14" max="14" width="14.85546875" style="18" bestFit="1" customWidth="1"/>
    <col min="15" max="15" width="19" style="271" customWidth="1"/>
    <col min="16" max="16" width="12" style="13" bestFit="1" customWidth="1"/>
    <col min="17" max="16384" width="11.42578125" style="13"/>
  </cols>
  <sheetData>
    <row r="2" spans="2:17" s="4" customFormat="1">
      <c r="B2" s="1"/>
      <c r="C2" s="2"/>
      <c r="D2" s="3" t="s">
        <v>0</v>
      </c>
      <c r="E2" s="326" t="s">
        <v>237</v>
      </c>
      <c r="F2" s="327"/>
      <c r="G2" s="328"/>
      <c r="H2" s="329"/>
      <c r="I2" s="329"/>
      <c r="J2" s="329"/>
      <c r="K2" s="329"/>
      <c r="L2" s="330"/>
      <c r="M2" s="329"/>
      <c r="N2" s="331"/>
      <c r="O2" s="270"/>
    </row>
    <row r="3" spans="2:17">
      <c r="B3" s="1"/>
      <c r="C3" s="5"/>
      <c r="D3" s="6"/>
      <c r="E3" s="7"/>
      <c r="F3" s="8"/>
      <c r="G3" s="9"/>
      <c r="H3" s="10"/>
      <c r="I3" s="10"/>
      <c r="J3" s="11"/>
      <c r="K3" s="11"/>
      <c r="L3" s="12"/>
      <c r="M3" s="11"/>
      <c r="N3" s="11"/>
    </row>
    <row r="4" spans="2:17">
      <c r="B4" s="14"/>
      <c r="C4" s="15"/>
      <c r="D4" s="16"/>
      <c r="E4" s="17"/>
      <c r="H4" s="11"/>
      <c r="I4" s="332"/>
      <c r="J4" s="332"/>
      <c r="K4" s="332"/>
      <c r="L4" s="333"/>
      <c r="M4" s="11"/>
      <c r="N4" s="11"/>
    </row>
    <row r="5" spans="2:17">
      <c r="B5" s="14"/>
      <c r="C5" s="15"/>
      <c r="D5" s="19"/>
      <c r="E5" s="17"/>
      <c r="F5" s="20"/>
      <c r="G5" s="9"/>
      <c r="H5" s="21"/>
      <c r="I5" s="11"/>
      <c r="J5" s="334"/>
      <c r="K5" s="334"/>
      <c r="L5" s="335"/>
      <c r="M5" s="11"/>
      <c r="N5" s="11"/>
    </row>
    <row r="6" spans="2:17">
      <c r="B6" s="336" t="s">
        <v>2</v>
      </c>
      <c r="C6" s="339" t="s">
        <v>3</v>
      </c>
      <c r="D6" s="22"/>
      <c r="E6" s="342" t="s">
        <v>4</v>
      </c>
      <c r="F6" s="345" t="s">
        <v>5</v>
      </c>
      <c r="G6" s="346"/>
      <c r="H6" s="347" t="s">
        <v>6</v>
      </c>
      <c r="I6" s="348"/>
      <c r="J6" s="347" t="s">
        <v>7</v>
      </c>
      <c r="K6" s="348"/>
      <c r="L6" s="347" t="s">
        <v>8</v>
      </c>
      <c r="M6" s="348"/>
      <c r="N6" s="351" t="s">
        <v>9</v>
      </c>
      <c r="O6" s="354"/>
      <c r="P6" s="354"/>
      <c r="Q6" s="354"/>
    </row>
    <row r="7" spans="2:17" ht="16.5" customHeight="1">
      <c r="B7" s="337"/>
      <c r="C7" s="340"/>
      <c r="D7" s="23" t="s">
        <v>10</v>
      </c>
      <c r="E7" s="343"/>
      <c r="F7" s="355" t="s">
        <v>11</v>
      </c>
      <c r="G7" s="356"/>
      <c r="H7" s="349"/>
      <c r="I7" s="350"/>
      <c r="J7" s="349"/>
      <c r="K7" s="350"/>
      <c r="L7" s="349"/>
      <c r="M7" s="350"/>
      <c r="N7" s="352"/>
    </row>
    <row r="8" spans="2:17">
      <c r="B8" s="337"/>
      <c r="C8" s="340"/>
      <c r="D8" s="24" t="s">
        <v>12</v>
      </c>
      <c r="E8" s="343"/>
      <c r="F8" s="357" t="s">
        <v>13</v>
      </c>
      <c r="G8" s="359" t="s">
        <v>14</v>
      </c>
      <c r="H8" s="25" t="s">
        <v>15</v>
      </c>
      <c r="I8" s="359" t="s">
        <v>14</v>
      </c>
      <c r="J8" s="25" t="s">
        <v>15</v>
      </c>
      <c r="K8" s="359" t="s">
        <v>14</v>
      </c>
      <c r="L8" s="26" t="s">
        <v>15</v>
      </c>
      <c r="M8" s="359" t="s">
        <v>14</v>
      </c>
      <c r="N8" s="352"/>
    </row>
    <row r="9" spans="2:17">
      <c r="B9" s="338"/>
      <c r="C9" s="341"/>
      <c r="D9" s="27"/>
      <c r="E9" s="344"/>
      <c r="F9" s="358"/>
      <c r="G9" s="360"/>
      <c r="H9" s="28" t="s">
        <v>16</v>
      </c>
      <c r="I9" s="360"/>
      <c r="J9" s="28" t="s">
        <v>16</v>
      </c>
      <c r="K9" s="360"/>
      <c r="L9" s="29" t="s">
        <v>16</v>
      </c>
      <c r="M9" s="360"/>
      <c r="N9" s="353"/>
    </row>
    <row r="10" spans="2:17">
      <c r="B10" s="30">
        <v>1</v>
      </c>
      <c r="C10" s="30" t="s">
        <v>17</v>
      </c>
      <c r="D10" s="31" t="s">
        <v>18</v>
      </c>
      <c r="E10" s="32" t="s">
        <v>19</v>
      </c>
      <c r="F10" s="33" t="s">
        <v>20</v>
      </c>
      <c r="G10" s="34" t="s">
        <v>21</v>
      </c>
      <c r="H10" s="35" t="s">
        <v>22</v>
      </c>
      <c r="I10" s="36" t="s">
        <v>23</v>
      </c>
      <c r="J10" s="37" t="s">
        <v>24</v>
      </c>
      <c r="K10" s="35" t="s">
        <v>25</v>
      </c>
      <c r="L10" s="37" t="s">
        <v>26</v>
      </c>
      <c r="M10" s="36" t="s">
        <v>27</v>
      </c>
      <c r="N10" s="37" t="s">
        <v>28</v>
      </c>
    </row>
    <row r="11" spans="2:17">
      <c r="B11" s="383"/>
      <c r="C11" s="38"/>
      <c r="D11" s="39" t="s">
        <v>29</v>
      </c>
      <c r="E11" s="38"/>
      <c r="F11" s="40"/>
      <c r="G11" s="41"/>
      <c r="H11" s="42"/>
      <c r="I11" s="43"/>
      <c r="J11" s="42"/>
      <c r="K11" s="43"/>
      <c r="L11" s="42"/>
      <c r="M11" s="43"/>
      <c r="N11" s="42"/>
    </row>
    <row r="12" spans="2:17" s="55" customFormat="1">
      <c r="B12" s="299">
        <v>1</v>
      </c>
      <c r="C12" s="361"/>
      <c r="D12" s="54" t="s">
        <v>231</v>
      </c>
      <c r="E12" s="295" t="s">
        <v>232</v>
      </c>
      <c r="F12" s="299"/>
      <c r="G12" s="46">
        <v>150</v>
      </c>
      <c r="H12" s="46"/>
      <c r="I12" s="46"/>
      <c r="J12" s="46"/>
      <c r="K12" s="46"/>
      <c r="L12" s="46"/>
      <c r="M12" s="46"/>
      <c r="N12" s="46"/>
      <c r="O12" s="272"/>
    </row>
    <row r="13" spans="2:17" s="55" customFormat="1">
      <c r="B13" s="298"/>
      <c r="C13" s="362"/>
      <c r="D13" s="57" t="s">
        <v>31</v>
      </c>
      <c r="E13" s="296" t="s">
        <v>32</v>
      </c>
      <c r="F13" s="298">
        <v>0.1</v>
      </c>
      <c r="G13" s="50">
        <f>G12*F13</f>
        <v>15</v>
      </c>
      <c r="H13" s="50"/>
      <c r="I13" s="50"/>
      <c r="J13" s="50"/>
      <c r="K13" s="302"/>
      <c r="L13" s="50"/>
      <c r="M13" s="50"/>
      <c r="N13" s="50"/>
      <c r="O13" s="272"/>
    </row>
    <row r="14" spans="2:17" s="55" customFormat="1">
      <c r="B14" s="300"/>
      <c r="C14" s="368"/>
      <c r="D14" s="60" t="s">
        <v>33</v>
      </c>
      <c r="E14" s="297" t="s">
        <v>1</v>
      </c>
      <c r="F14" s="300">
        <v>5.1400000000000001E-2</v>
      </c>
      <c r="G14" s="61">
        <f>G12*F14</f>
        <v>7.71</v>
      </c>
      <c r="H14" s="61"/>
      <c r="I14" s="61"/>
      <c r="J14" s="61"/>
      <c r="K14" s="61"/>
      <c r="L14" s="268"/>
      <c r="M14" s="302"/>
      <c r="N14" s="61"/>
      <c r="O14" s="272"/>
    </row>
    <row r="15" spans="2:17" s="55" customFormat="1" ht="27">
      <c r="B15" s="299">
        <v>2</v>
      </c>
      <c r="C15" s="361"/>
      <c r="D15" s="54" t="s">
        <v>233</v>
      </c>
      <c r="E15" s="295" t="s">
        <v>234</v>
      </c>
      <c r="F15" s="299"/>
      <c r="G15" s="46">
        <v>7</v>
      </c>
      <c r="H15" s="46"/>
      <c r="I15" s="46"/>
      <c r="J15" s="46"/>
      <c r="K15" s="46"/>
      <c r="L15" s="46"/>
      <c r="M15" s="46"/>
      <c r="N15" s="46"/>
      <c r="O15" s="272"/>
    </row>
    <row r="16" spans="2:17" s="55" customFormat="1">
      <c r="B16" s="298"/>
      <c r="C16" s="362"/>
      <c r="D16" s="57" t="s">
        <v>31</v>
      </c>
      <c r="E16" s="296" t="s">
        <v>32</v>
      </c>
      <c r="F16" s="298">
        <v>9</v>
      </c>
      <c r="G16" s="50">
        <f>G15*F16</f>
        <v>63</v>
      </c>
      <c r="H16" s="50"/>
      <c r="I16" s="50"/>
      <c r="J16" s="50"/>
      <c r="K16" s="302"/>
      <c r="L16" s="50"/>
      <c r="M16" s="50"/>
      <c r="N16" s="50"/>
      <c r="O16" s="272"/>
    </row>
    <row r="17" spans="2:19" s="55" customFormat="1">
      <c r="B17" s="300"/>
      <c r="C17" s="368"/>
      <c r="D17" s="60" t="s">
        <v>33</v>
      </c>
      <c r="E17" s="297" t="s">
        <v>1</v>
      </c>
      <c r="F17" s="300">
        <v>5.1400000000000001E-2</v>
      </c>
      <c r="G17" s="61">
        <f>G15*F17</f>
        <v>0.35980000000000001</v>
      </c>
      <c r="H17" s="61"/>
      <c r="I17" s="61"/>
      <c r="J17" s="61"/>
      <c r="K17" s="61"/>
      <c r="L17" s="268"/>
      <c r="M17" s="302"/>
      <c r="N17" s="61"/>
      <c r="O17" s="272"/>
    </row>
    <row r="18" spans="2:19" s="55" customFormat="1" ht="27">
      <c r="B18" s="299">
        <v>3</v>
      </c>
      <c r="C18" s="372"/>
      <c r="D18" s="54" t="s">
        <v>235</v>
      </c>
      <c r="E18" s="299" t="s">
        <v>69</v>
      </c>
      <c r="F18" s="299"/>
      <c r="G18" s="46">
        <v>7</v>
      </c>
      <c r="H18" s="46"/>
      <c r="I18" s="46"/>
      <c r="J18" s="46"/>
      <c r="K18" s="46"/>
      <c r="L18" s="46"/>
      <c r="M18" s="46"/>
      <c r="N18" s="46"/>
      <c r="O18" s="272"/>
    </row>
    <row r="19" spans="2:19" s="55" customFormat="1">
      <c r="B19" s="298"/>
      <c r="C19" s="373"/>
      <c r="D19" s="57" t="s">
        <v>31</v>
      </c>
      <c r="E19" s="300" t="s">
        <v>32</v>
      </c>
      <c r="F19" s="298">
        <v>5.33</v>
      </c>
      <c r="G19" s="50">
        <f>G18*F19</f>
        <v>37.31</v>
      </c>
      <c r="H19" s="50"/>
      <c r="I19" s="50"/>
      <c r="J19" s="50"/>
      <c r="K19" s="302"/>
      <c r="L19" s="50"/>
      <c r="M19" s="50"/>
      <c r="N19" s="50"/>
      <c r="O19" s="272"/>
    </row>
    <row r="20" spans="2:19" s="55" customFormat="1" ht="27">
      <c r="B20" s="299">
        <v>4</v>
      </c>
      <c r="C20" s="372"/>
      <c r="D20" s="54" t="s">
        <v>236</v>
      </c>
      <c r="E20" s="299" t="s">
        <v>69</v>
      </c>
      <c r="F20" s="299"/>
      <c r="G20" s="46">
        <v>7</v>
      </c>
      <c r="H20" s="46"/>
      <c r="I20" s="46"/>
      <c r="J20" s="46"/>
      <c r="K20" s="46"/>
      <c r="L20" s="46"/>
      <c r="M20" s="46"/>
      <c r="N20" s="46"/>
      <c r="O20" s="272"/>
    </row>
    <row r="21" spans="2:19" s="55" customFormat="1">
      <c r="B21" s="298"/>
      <c r="C21" s="373"/>
      <c r="D21" s="57" t="s">
        <v>31</v>
      </c>
      <c r="E21" s="300" t="s">
        <v>32</v>
      </c>
      <c r="F21" s="298">
        <v>5.33</v>
      </c>
      <c r="G21" s="50">
        <f>G20*F21</f>
        <v>37.31</v>
      </c>
      <c r="H21" s="50"/>
      <c r="I21" s="50"/>
      <c r="J21" s="50"/>
      <c r="K21" s="302"/>
      <c r="L21" s="50"/>
      <c r="M21" s="50"/>
      <c r="N21" s="50"/>
      <c r="O21" s="272"/>
    </row>
    <row r="22" spans="2:19" s="55" customFormat="1">
      <c r="B22" s="267">
        <v>5</v>
      </c>
      <c r="C22" s="361" t="s">
        <v>206</v>
      </c>
      <c r="D22" s="54" t="s">
        <v>207</v>
      </c>
      <c r="E22" s="262" t="s">
        <v>30</v>
      </c>
      <c r="F22" s="267"/>
      <c r="G22" s="46">
        <v>18.48</v>
      </c>
      <c r="H22" s="46"/>
      <c r="I22" s="46"/>
      <c r="J22" s="46"/>
      <c r="K22" s="46"/>
      <c r="L22" s="46"/>
      <c r="M22" s="46"/>
      <c r="N22" s="46"/>
      <c r="O22" s="272"/>
      <c r="R22" s="47"/>
      <c r="S22" s="47"/>
    </row>
    <row r="23" spans="2:19" s="55" customFormat="1">
      <c r="B23" s="265"/>
      <c r="C23" s="362"/>
      <c r="D23" s="57" t="s">
        <v>31</v>
      </c>
      <c r="E23" s="263" t="s">
        <v>32</v>
      </c>
      <c r="F23" s="265">
        <v>0.45900000000000002</v>
      </c>
      <c r="G23" s="50">
        <f>G22*F23</f>
        <v>8.4823200000000014</v>
      </c>
      <c r="H23" s="50"/>
      <c r="I23" s="50"/>
      <c r="J23" s="50"/>
      <c r="K23" s="302"/>
      <c r="L23" s="50"/>
      <c r="M23" s="50"/>
      <c r="N23" s="50"/>
      <c r="O23" s="272"/>
      <c r="R23" s="47"/>
      <c r="S23" s="47"/>
    </row>
    <row r="24" spans="2:19" s="55" customFormat="1">
      <c r="B24" s="266"/>
      <c r="C24" s="368"/>
      <c r="D24" s="60" t="s">
        <v>33</v>
      </c>
      <c r="E24" s="264" t="s">
        <v>1</v>
      </c>
      <c r="F24" s="266">
        <v>5.1400000000000001E-2</v>
      </c>
      <c r="G24" s="61">
        <f>G22*F24</f>
        <v>0.94987200000000005</v>
      </c>
      <c r="H24" s="61"/>
      <c r="I24" s="61"/>
      <c r="J24" s="61"/>
      <c r="K24" s="61"/>
      <c r="L24" s="268"/>
      <c r="M24" s="302"/>
      <c r="N24" s="61"/>
      <c r="O24" s="272"/>
      <c r="R24" s="47"/>
      <c r="S24" s="47"/>
    </row>
    <row r="25" spans="2:19" s="55" customFormat="1">
      <c r="B25" s="53">
        <v>6</v>
      </c>
      <c r="C25" s="361" t="s">
        <v>37</v>
      </c>
      <c r="D25" s="54" t="s">
        <v>38</v>
      </c>
      <c r="E25" s="45" t="s">
        <v>30</v>
      </c>
      <c r="F25" s="53"/>
      <c r="G25" s="46">
        <v>66.459999999999994</v>
      </c>
      <c r="H25" s="46"/>
      <c r="I25" s="46"/>
      <c r="J25" s="46"/>
      <c r="K25" s="46"/>
      <c r="L25" s="46"/>
      <c r="M25" s="46"/>
      <c r="N25" s="46"/>
      <c r="O25" s="272"/>
    </row>
    <row r="26" spans="2:19" s="55" customFormat="1">
      <c r="B26" s="56"/>
      <c r="C26" s="362"/>
      <c r="D26" s="57" t="s">
        <v>31</v>
      </c>
      <c r="E26" s="49" t="s">
        <v>32</v>
      </c>
      <c r="F26" s="56">
        <v>0.8125</v>
      </c>
      <c r="G26" s="50">
        <f>G25*F26</f>
        <v>53.998749999999994</v>
      </c>
      <c r="H26" s="50"/>
      <c r="I26" s="50"/>
      <c r="J26" s="50"/>
      <c r="K26" s="302"/>
      <c r="L26" s="50"/>
      <c r="M26" s="50"/>
      <c r="N26" s="50"/>
      <c r="O26" s="272"/>
    </row>
    <row r="27" spans="2:19" s="55" customFormat="1">
      <c r="B27" s="56"/>
      <c r="C27" s="362"/>
      <c r="D27" s="57" t="s">
        <v>33</v>
      </c>
      <c r="E27" s="51" t="s">
        <v>1</v>
      </c>
      <c r="F27" s="56">
        <v>0.22500000000000001</v>
      </c>
      <c r="G27" s="50">
        <f>G25*F27</f>
        <v>14.953499999999998</v>
      </c>
      <c r="H27" s="50"/>
      <c r="I27" s="50"/>
      <c r="J27" s="50"/>
      <c r="K27" s="50"/>
      <c r="L27" s="52"/>
      <c r="M27" s="302"/>
      <c r="N27" s="50"/>
      <c r="O27" s="272"/>
    </row>
    <row r="28" spans="2:19" s="47" customFormat="1">
      <c r="B28" s="45">
        <v>7</v>
      </c>
      <c r="C28" s="365" t="s">
        <v>41</v>
      </c>
      <c r="D28" s="44" t="s">
        <v>42</v>
      </c>
      <c r="E28" s="45" t="s">
        <v>36</v>
      </c>
      <c r="F28" s="45">
        <f>'[1]დეფექტური აქტი'!E18</f>
        <v>0</v>
      </c>
      <c r="G28" s="46">
        <v>2.2000000000000002</v>
      </c>
      <c r="H28" s="67"/>
      <c r="I28" s="67"/>
      <c r="J28" s="67"/>
      <c r="K28" s="67"/>
      <c r="L28" s="67"/>
      <c r="M28" s="67"/>
      <c r="N28" s="67"/>
      <c r="O28" s="273"/>
    </row>
    <row r="29" spans="2:19" s="47" customFormat="1">
      <c r="B29" s="49"/>
      <c r="C29" s="366"/>
      <c r="D29" s="68" t="s">
        <v>39</v>
      </c>
      <c r="E29" s="49" t="s">
        <v>32</v>
      </c>
      <c r="F29" s="69">
        <v>8.89</v>
      </c>
      <c r="G29" s="50">
        <f>G28*F29</f>
        <v>19.558000000000003</v>
      </c>
      <c r="H29" s="70"/>
      <c r="I29" s="70"/>
      <c r="J29" s="50"/>
      <c r="K29" s="302"/>
      <c r="L29" s="70"/>
      <c r="M29" s="70"/>
      <c r="N29" s="70"/>
      <c r="O29" s="273"/>
    </row>
    <row r="30" spans="2:19" s="47" customFormat="1">
      <c r="B30" s="49"/>
      <c r="C30" s="366"/>
      <c r="D30" s="68" t="s">
        <v>40</v>
      </c>
      <c r="E30" s="51" t="s">
        <v>1</v>
      </c>
      <c r="F30" s="69">
        <v>3.35</v>
      </c>
      <c r="G30" s="50">
        <f>G28*F30</f>
        <v>7.370000000000001</v>
      </c>
      <c r="H30" s="70"/>
      <c r="I30" s="70"/>
      <c r="J30" s="70"/>
      <c r="K30" s="70"/>
      <c r="L30" s="52"/>
      <c r="M30" s="302"/>
      <c r="N30" s="70"/>
      <c r="O30" s="273"/>
    </row>
    <row r="31" spans="2:19" s="55" customFormat="1">
      <c r="B31" s="53">
        <v>8</v>
      </c>
      <c r="C31" s="363" t="s">
        <v>43</v>
      </c>
      <c r="D31" s="54" t="s">
        <v>44</v>
      </c>
      <c r="E31" s="53" t="s">
        <v>30</v>
      </c>
      <c r="F31" s="53"/>
      <c r="G31" s="46">
        <v>550</v>
      </c>
      <c r="H31" s="46"/>
      <c r="I31" s="46"/>
      <c r="J31" s="46"/>
      <c r="K31" s="46"/>
      <c r="L31" s="46"/>
      <c r="M31" s="46"/>
      <c r="N31" s="46"/>
      <c r="O31" s="272"/>
    </row>
    <row r="32" spans="2:19" s="55" customFormat="1">
      <c r="B32" s="56"/>
      <c r="C32" s="364"/>
      <c r="D32" s="57" t="s">
        <v>31</v>
      </c>
      <c r="E32" s="59" t="s">
        <v>32</v>
      </c>
      <c r="F32" s="56">
        <v>0.16</v>
      </c>
      <c r="G32" s="50">
        <f>G31*F32</f>
        <v>88</v>
      </c>
      <c r="H32" s="50"/>
      <c r="I32" s="50"/>
      <c r="J32" s="50"/>
      <c r="K32" s="302"/>
      <c r="L32" s="50"/>
      <c r="M32" s="50"/>
      <c r="N32" s="50"/>
      <c r="O32" s="272"/>
    </row>
    <row r="33" spans="2:15" s="55" customFormat="1" ht="27">
      <c r="B33" s="53">
        <v>9</v>
      </c>
      <c r="C33" s="363" t="s">
        <v>45</v>
      </c>
      <c r="D33" s="54" t="s">
        <v>46</v>
      </c>
      <c r="E33" s="53" t="s">
        <v>30</v>
      </c>
      <c r="F33" s="53"/>
      <c r="G33" s="46">
        <v>20</v>
      </c>
      <c r="H33" s="46"/>
      <c r="I33" s="46"/>
      <c r="J33" s="46"/>
      <c r="K33" s="46"/>
      <c r="L33" s="46"/>
      <c r="M33" s="46"/>
      <c r="N33" s="46"/>
      <c r="O33" s="272"/>
    </row>
    <row r="34" spans="2:15" s="55" customFormat="1">
      <c r="B34" s="56"/>
      <c r="C34" s="364"/>
      <c r="D34" s="57" t="s">
        <v>31</v>
      </c>
      <c r="E34" s="59" t="s">
        <v>32</v>
      </c>
      <c r="F34" s="56">
        <v>0.56000000000000005</v>
      </c>
      <c r="G34" s="50">
        <f>G33*F34</f>
        <v>11.200000000000001</v>
      </c>
      <c r="H34" s="50"/>
      <c r="I34" s="50"/>
      <c r="J34" s="50"/>
      <c r="K34" s="302"/>
      <c r="L34" s="50"/>
      <c r="M34" s="50"/>
      <c r="N34" s="50"/>
      <c r="O34" s="272"/>
    </row>
    <row r="35" spans="2:15" s="55" customFormat="1">
      <c r="B35" s="53">
        <v>10</v>
      </c>
      <c r="C35" s="361" t="s">
        <v>47</v>
      </c>
      <c r="D35" s="54" t="s">
        <v>48</v>
      </c>
      <c r="E35" s="45" t="s">
        <v>30</v>
      </c>
      <c r="F35" s="53"/>
      <c r="G35" s="46">
        <v>60</v>
      </c>
      <c r="H35" s="46"/>
      <c r="I35" s="46"/>
      <c r="J35" s="46"/>
      <c r="K35" s="46"/>
      <c r="L35" s="46"/>
      <c r="M35" s="46"/>
      <c r="N35" s="46"/>
      <c r="O35" s="272"/>
    </row>
    <row r="36" spans="2:15" s="55" customFormat="1">
      <c r="B36" s="56"/>
      <c r="C36" s="362"/>
      <c r="D36" s="57" t="s">
        <v>31</v>
      </c>
      <c r="E36" s="49" t="s">
        <v>32</v>
      </c>
      <c r="F36" s="56">
        <v>0.186</v>
      </c>
      <c r="G36" s="50">
        <f>G35*F36</f>
        <v>11.16</v>
      </c>
      <c r="H36" s="50"/>
      <c r="I36" s="50"/>
      <c r="J36" s="50"/>
      <c r="K36" s="302"/>
      <c r="L36" s="50"/>
      <c r="M36" s="50"/>
      <c r="N36" s="50"/>
      <c r="O36" s="272"/>
    </row>
    <row r="37" spans="2:15" s="55" customFormat="1">
      <c r="B37" s="56"/>
      <c r="C37" s="362"/>
      <c r="D37" s="57" t="s">
        <v>33</v>
      </c>
      <c r="E37" s="51" t="s">
        <v>1</v>
      </c>
      <c r="F37" s="56">
        <v>1.6000000000000001E-3</v>
      </c>
      <c r="G37" s="50">
        <f>G35*F37</f>
        <v>9.6000000000000002E-2</v>
      </c>
      <c r="H37" s="50"/>
      <c r="I37" s="50"/>
      <c r="J37" s="50"/>
      <c r="K37" s="50"/>
      <c r="L37" s="52"/>
      <c r="M37" s="302"/>
      <c r="N37" s="50"/>
      <c r="O37" s="272"/>
    </row>
    <row r="38" spans="2:15" s="55" customFormat="1">
      <c r="B38" s="53">
        <v>11</v>
      </c>
      <c r="C38" s="361" t="s">
        <v>50</v>
      </c>
      <c r="D38" s="54" t="s">
        <v>51</v>
      </c>
      <c r="E38" s="45" t="s">
        <v>30</v>
      </c>
      <c r="F38" s="53"/>
      <c r="G38" s="46">
        <v>2.9</v>
      </c>
      <c r="H38" s="46"/>
      <c r="I38" s="46"/>
      <c r="J38" s="46"/>
      <c r="K38" s="46"/>
      <c r="L38" s="46"/>
      <c r="M38" s="46"/>
      <c r="N38" s="46"/>
      <c r="O38" s="272"/>
    </row>
    <row r="39" spans="2:15" s="55" customFormat="1">
      <c r="B39" s="56"/>
      <c r="C39" s="362"/>
      <c r="D39" s="57" t="s">
        <v>31</v>
      </c>
      <c r="E39" s="49" t="s">
        <v>32</v>
      </c>
      <c r="F39" s="56">
        <v>0.32300000000000001</v>
      </c>
      <c r="G39" s="50">
        <f>G38*F39</f>
        <v>0.93669999999999998</v>
      </c>
      <c r="H39" s="50"/>
      <c r="I39" s="50"/>
      <c r="J39" s="50"/>
      <c r="K39" s="302"/>
      <c r="L39" s="50"/>
      <c r="M39" s="50"/>
      <c r="N39" s="50"/>
      <c r="O39" s="272"/>
    </row>
    <row r="40" spans="2:15" s="55" customFormat="1">
      <c r="B40" s="56"/>
      <c r="C40" s="362"/>
      <c r="D40" s="57" t="s">
        <v>33</v>
      </c>
      <c r="E40" s="51" t="s">
        <v>1</v>
      </c>
      <c r="F40" s="56">
        <v>2.1499999999999998E-2</v>
      </c>
      <c r="G40" s="50">
        <f>G38*F40</f>
        <v>6.2349999999999996E-2</v>
      </c>
      <c r="H40" s="50"/>
      <c r="I40" s="50"/>
      <c r="J40" s="50"/>
      <c r="K40" s="50"/>
      <c r="L40" s="52"/>
      <c r="M40" s="302"/>
      <c r="N40" s="50"/>
      <c r="O40" s="272"/>
    </row>
    <row r="41" spans="2:15" s="55" customFormat="1">
      <c r="B41" s="89">
        <v>12</v>
      </c>
      <c r="C41" s="367" t="s">
        <v>34</v>
      </c>
      <c r="D41" s="54" t="s">
        <v>35</v>
      </c>
      <c r="E41" s="156" t="s">
        <v>30</v>
      </c>
      <c r="F41" s="89"/>
      <c r="G41" s="46">
        <v>121</v>
      </c>
      <c r="H41" s="46"/>
      <c r="I41" s="46"/>
      <c r="J41" s="46"/>
      <c r="K41" s="46"/>
      <c r="L41" s="46"/>
      <c r="M41" s="46"/>
      <c r="N41" s="46"/>
      <c r="O41" s="273"/>
    </row>
    <row r="42" spans="2:15" s="55" customFormat="1">
      <c r="B42" s="85"/>
      <c r="C42" s="362"/>
      <c r="D42" s="57" t="s">
        <v>31</v>
      </c>
      <c r="E42" s="148" t="s">
        <v>32</v>
      </c>
      <c r="F42" s="85">
        <v>0.23799999999999999</v>
      </c>
      <c r="G42" s="50">
        <f>G41*F42</f>
        <v>28.797999999999998</v>
      </c>
      <c r="H42" s="50"/>
      <c r="I42" s="50"/>
      <c r="J42" s="50"/>
      <c r="K42" s="302"/>
      <c r="L42" s="50"/>
      <c r="M42" s="50"/>
      <c r="N42" s="50"/>
      <c r="O42" s="272"/>
    </row>
    <row r="43" spans="2:15" s="55" customFormat="1">
      <c r="B43" s="85"/>
      <c r="C43" s="368"/>
      <c r="D43" s="57" t="s">
        <v>33</v>
      </c>
      <c r="E43" s="149" t="s">
        <v>1</v>
      </c>
      <c r="F43" s="85">
        <v>3.9199999999999999E-2</v>
      </c>
      <c r="G43" s="50">
        <f>G41*F43</f>
        <v>4.7431999999999999</v>
      </c>
      <c r="H43" s="50"/>
      <c r="I43" s="50"/>
      <c r="J43" s="50"/>
      <c r="K43" s="50"/>
      <c r="L43" s="52"/>
      <c r="M43" s="302"/>
      <c r="N43" s="50"/>
      <c r="O43" s="272"/>
    </row>
    <row r="44" spans="2:15" s="55" customFormat="1">
      <c r="B44" s="53">
        <v>13</v>
      </c>
      <c r="C44" s="361" t="s">
        <v>52</v>
      </c>
      <c r="D44" s="54" t="s">
        <v>53</v>
      </c>
      <c r="E44" s="45" t="s">
        <v>30</v>
      </c>
      <c r="F44" s="53"/>
      <c r="G44" s="46">
        <v>22.44</v>
      </c>
      <c r="H44" s="46"/>
      <c r="I44" s="46"/>
      <c r="J44" s="46"/>
      <c r="K44" s="46"/>
      <c r="L44" s="46"/>
      <c r="M44" s="46"/>
      <c r="N44" s="46"/>
      <c r="O44" s="272"/>
    </row>
    <row r="45" spans="2:15" s="55" customFormat="1">
      <c r="B45" s="56"/>
      <c r="C45" s="362"/>
      <c r="D45" s="57" t="s">
        <v>31</v>
      </c>
      <c r="E45" s="49" t="s">
        <v>32</v>
      </c>
      <c r="F45" s="56">
        <v>0.57999999999999996</v>
      </c>
      <c r="G45" s="50">
        <f>G44*F45</f>
        <v>13.0152</v>
      </c>
      <c r="H45" s="50"/>
      <c r="I45" s="50"/>
      <c r="J45" s="50"/>
      <c r="K45" s="302"/>
      <c r="L45" s="50"/>
      <c r="M45" s="50"/>
      <c r="N45" s="50"/>
      <c r="O45" s="272"/>
    </row>
    <row r="46" spans="2:15" s="55" customFormat="1">
      <c r="B46" s="56"/>
      <c r="C46" s="362"/>
      <c r="D46" s="57" t="s">
        <v>33</v>
      </c>
      <c r="E46" s="51" t="s">
        <v>1</v>
      </c>
      <c r="F46" s="56">
        <v>9.8500000000000004E-2</v>
      </c>
      <c r="G46" s="50">
        <f>G44*F46</f>
        <v>2.2103400000000004</v>
      </c>
      <c r="H46" s="50"/>
      <c r="I46" s="50"/>
      <c r="J46" s="50"/>
      <c r="K46" s="50"/>
      <c r="L46" s="52"/>
      <c r="M46" s="302"/>
      <c r="N46" s="50"/>
      <c r="O46" s="272"/>
    </row>
    <row r="47" spans="2:15" s="55" customFormat="1">
      <c r="B47" s="53">
        <v>14</v>
      </c>
      <c r="C47" s="363" t="s">
        <v>54</v>
      </c>
      <c r="D47" s="54" t="s">
        <v>55</v>
      </c>
      <c r="E47" s="53" t="s">
        <v>30</v>
      </c>
      <c r="F47" s="53"/>
      <c r="G47" s="46">
        <v>261</v>
      </c>
      <c r="H47" s="46"/>
      <c r="I47" s="46"/>
      <c r="J47" s="46"/>
      <c r="K47" s="46"/>
      <c r="L47" s="46"/>
      <c r="M47" s="46"/>
      <c r="N47" s="46"/>
      <c r="O47" s="272"/>
    </row>
    <row r="48" spans="2:15" s="55" customFormat="1">
      <c r="B48" s="56"/>
      <c r="C48" s="364"/>
      <c r="D48" s="57" t="s">
        <v>31</v>
      </c>
      <c r="E48" s="59" t="s">
        <v>32</v>
      </c>
      <c r="F48" s="56">
        <v>0.16</v>
      </c>
      <c r="G48" s="50">
        <f>G47*F48</f>
        <v>41.76</v>
      </c>
      <c r="H48" s="50"/>
      <c r="I48" s="50"/>
      <c r="J48" s="50"/>
      <c r="K48" s="302"/>
      <c r="L48" s="50"/>
      <c r="M48" s="50"/>
      <c r="N48" s="50"/>
      <c r="O48" s="272"/>
    </row>
    <row r="49" spans="2:15" s="55" customFormat="1">
      <c r="B49" s="53">
        <v>15</v>
      </c>
      <c r="C49" s="361" t="s">
        <v>56</v>
      </c>
      <c r="D49" s="54" t="s">
        <v>210</v>
      </c>
      <c r="E49" s="45" t="s">
        <v>30</v>
      </c>
      <c r="F49" s="53"/>
      <c r="G49" s="46">
        <v>44</v>
      </c>
      <c r="H49" s="46"/>
      <c r="I49" s="46"/>
      <c r="J49" s="46"/>
      <c r="K49" s="46"/>
      <c r="L49" s="46"/>
      <c r="M49" s="46"/>
      <c r="N49" s="46"/>
      <c r="O49" s="272"/>
    </row>
    <row r="50" spans="2:15" s="55" customFormat="1">
      <c r="B50" s="56"/>
      <c r="C50" s="362"/>
      <c r="D50" s="57" t="s">
        <v>31</v>
      </c>
      <c r="E50" s="49" t="s">
        <v>32</v>
      </c>
      <c r="F50" s="56">
        <v>0.88700000000000001</v>
      </c>
      <c r="G50" s="50">
        <f>G49*F50</f>
        <v>39.027999999999999</v>
      </c>
      <c r="H50" s="50"/>
      <c r="I50" s="50"/>
      <c r="J50" s="50"/>
      <c r="K50" s="302"/>
      <c r="L50" s="50"/>
      <c r="M50" s="50"/>
      <c r="N50" s="50"/>
      <c r="O50" s="272"/>
    </row>
    <row r="51" spans="2:15" s="55" customFormat="1">
      <c r="B51" s="56"/>
      <c r="C51" s="362"/>
      <c r="D51" s="57" t="s">
        <v>33</v>
      </c>
      <c r="E51" s="51" t="s">
        <v>1</v>
      </c>
      <c r="F51" s="56">
        <v>9.8400000000000001E-2</v>
      </c>
      <c r="G51" s="50">
        <f>G49*F51</f>
        <v>4.3296000000000001</v>
      </c>
      <c r="H51" s="50"/>
      <c r="I51" s="50"/>
      <c r="J51" s="50"/>
      <c r="K51" s="50"/>
      <c r="L51" s="52"/>
      <c r="M51" s="302"/>
      <c r="N51" s="50"/>
      <c r="O51" s="272"/>
    </row>
    <row r="52" spans="2:15" s="55" customFormat="1">
      <c r="B52" s="53">
        <v>16</v>
      </c>
      <c r="C52" s="361" t="s">
        <v>62</v>
      </c>
      <c r="D52" s="54" t="s">
        <v>63</v>
      </c>
      <c r="E52" s="53" t="s">
        <v>30</v>
      </c>
      <c r="F52" s="53"/>
      <c r="G52" s="46">
        <v>0.85</v>
      </c>
      <c r="H52" s="46"/>
      <c r="I52" s="46"/>
      <c r="J52" s="46"/>
      <c r="K52" s="46"/>
      <c r="L52" s="46"/>
      <c r="M52" s="46"/>
      <c r="N52" s="46"/>
      <c r="O52" s="273"/>
    </row>
    <row r="53" spans="2:15" s="55" customFormat="1">
      <c r="B53" s="56"/>
      <c r="C53" s="362"/>
      <c r="D53" s="57" t="s">
        <v>31</v>
      </c>
      <c r="E53" s="56" t="s">
        <v>32</v>
      </c>
      <c r="F53" s="56">
        <v>1.56</v>
      </c>
      <c r="G53" s="50">
        <f>G52*F53</f>
        <v>1.3260000000000001</v>
      </c>
      <c r="H53" s="50"/>
      <c r="I53" s="50"/>
      <c r="J53" s="50"/>
      <c r="K53" s="302"/>
      <c r="L53" s="50"/>
      <c r="M53" s="50"/>
      <c r="N53" s="50"/>
      <c r="O53" s="272"/>
    </row>
    <row r="54" spans="2:15" s="55" customFormat="1">
      <c r="B54" s="56"/>
      <c r="C54" s="362"/>
      <c r="D54" s="57" t="s">
        <v>33</v>
      </c>
      <c r="E54" s="51" t="s">
        <v>1</v>
      </c>
      <c r="F54" s="56">
        <v>9.8400000000000001E-2</v>
      </c>
      <c r="G54" s="50">
        <f>G52*F54</f>
        <v>8.3639999999999992E-2</v>
      </c>
      <c r="H54" s="50"/>
      <c r="I54" s="50"/>
      <c r="J54" s="50"/>
      <c r="K54" s="50"/>
      <c r="L54" s="52"/>
      <c r="M54" s="302"/>
      <c r="N54" s="50"/>
      <c r="O54" s="272"/>
    </row>
    <row r="55" spans="2:15" s="55" customFormat="1">
      <c r="B55" s="53">
        <v>17</v>
      </c>
      <c r="C55" s="363" t="s">
        <v>64</v>
      </c>
      <c r="D55" s="54" t="s">
        <v>65</v>
      </c>
      <c r="E55" s="45" t="s">
        <v>66</v>
      </c>
      <c r="F55" s="53"/>
      <c r="G55" s="46">
        <v>1</v>
      </c>
      <c r="H55" s="46"/>
      <c r="I55" s="46"/>
      <c r="J55" s="46"/>
      <c r="K55" s="46"/>
      <c r="L55" s="46"/>
      <c r="M55" s="46"/>
      <c r="N55" s="46"/>
      <c r="O55" s="272"/>
    </row>
    <row r="56" spans="2:15" s="55" customFormat="1">
      <c r="B56" s="56"/>
      <c r="C56" s="364"/>
      <c r="D56" s="57" t="s">
        <v>31</v>
      </c>
      <c r="E56" s="59" t="s">
        <v>32</v>
      </c>
      <c r="F56" s="56">
        <v>0.56000000000000005</v>
      </c>
      <c r="G56" s="50">
        <f>G55*F56</f>
        <v>0.56000000000000005</v>
      </c>
      <c r="H56" s="50"/>
      <c r="I56" s="50"/>
      <c r="J56" s="50"/>
      <c r="K56" s="302"/>
      <c r="L56" s="50"/>
      <c r="M56" s="50"/>
      <c r="N56" s="50"/>
      <c r="O56" s="272"/>
    </row>
    <row r="57" spans="2:15" s="55" customFormat="1">
      <c r="B57" s="53">
        <v>18</v>
      </c>
      <c r="C57" s="363" t="s">
        <v>67</v>
      </c>
      <c r="D57" s="54" t="s">
        <v>68</v>
      </c>
      <c r="E57" s="45" t="s">
        <v>66</v>
      </c>
      <c r="F57" s="53"/>
      <c r="G57" s="46">
        <v>1</v>
      </c>
      <c r="H57" s="46"/>
      <c r="I57" s="46"/>
      <c r="J57" s="46"/>
      <c r="K57" s="46"/>
      <c r="L57" s="46"/>
      <c r="M57" s="46"/>
      <c r="N57" s="46"/>
      <c r="O57" s="272"/>
    </row>
    <row r="58" spans="2:15" s="55" customFormat="1">
      <c r="B58" s="56"/>
      <c r="C58" s="364"/>
      <c r="D58" s="57" t="s">
        <v>31</v>
      </c>
      <c r="E58" s="59" t="s">
        <v>32</v>
      </c>
      <c r="F58" s="56">
        <v>0.45</v>
      </c>
      <c r="G58" s="50">
        <f>G57*F58</f>
        <v>0.45</v>
      </c>
      <c r="H58" s="50"/>
      <c r="I58" s="50"/>
      <c r="J58" s="50"/>
      <c r="K58" s="302"/>
      <c r="L58" s="50"/>
      <c r="M58" s="50"/>
      <c r="N58" s="50"/>
      <c r="O58" s="272"/>
    </row>
    <row r="59" spans="2:15" s="55" customFormat="1" ht="27">
      <c r="B59" s="53">
        <v>19</v>
      </c>
      <c r="C59" s="363" t="s">
        <v>71</v>
      </c>
      <c r="D59" s="54" t="s">
        <v>72</v>
      </c>
      <c r="E59" s="53" t="s">
        <v>69</v>
      </c>
      <c r="F59" s="53"/>
      <c r="G59" s="46">
        <v>30</v>
      </c>
      <c r="H59" s="46"/>
      <c r="I59" s="46"/>
      <c r="J59" s="46"/>
      <c r="K59" s="46"/>
      <c r="L59" s="46"/>
      <c r="M59" s="46"/>
      <c r="N59" s="46"/>
      <c r="O59" s="272"/>
    </row>
    <row r="60" spans="2:15" s="55" customFormat="1">
      <c r="B60" s="56"/>
      <c r="C60" s="364"/>
      <c r="D60" s="57" t="s">
        <v>39</v>
      </c>
      <c r="E60" s="59" t="s">
        <v>32</v>
      </c>
      <c r="F60" s="56">
        <v>1.85</v>
      </c>
      <c r="G60" s="50">
        <f>G59*F60</f>
        <v>55.5</v>
      </c>
      <c r="H60" s="50"/>
      <c r="I60" s="50"/>
      <c r="J60" s="50"/>
      <c r="K60" s="302"/>
      <c r="L60" s="50"/>
      <c r="M60" s="50"/>
      <c r="N60" s="50"/>
      <c r="O60" s="272"/>
    </row>
    <row r="61" spans="2:15" s="55" customFormat="1" ht="27">
      <c r="B61" s="53">
        <v>20</v>
      </c>
      <c r="C61" s="372"/>
      <c r="D61" s="54" t="s">
        <v>73</v>
      </c>
      <c r="E61" s="53" t="s">
        <v>69</v>
      </c>
      <c r="F61" s="53"/>
      <c r="G61" s="46">
        <v>30</v>
      </c>
      <c r="H61" s="46"/>
      <c r="I61" s="46"/>
      <c r="J61" s="46"/>
      <c r="K61" s="46"/>
      <c r="L61" s="46"/>
      <c r="M61" s="46"/>
      <c r="N61" s="46"/>
      <c r="O61" s="272"/>
    </row>
    <row r="62" spans="2:15" s="55" customFormat="1">
      <c r="B62" s="56"/>
      <c r="C62" s="373"/>
      <c r="D62" s="57" t="s">
        <v>31</v>
      </c>
      <c r="E62" s="59" t="s">
        <v>32</v>
      </c>
      <c r="F62" s="56">
        <v>0.53</v>
      </c>
      <c r="G62" s="50">
        <f>G61*F62</f>
        <v>15.9</v>
      </c>
      <c r="H62" s="50"/>
      <c r="I62" s="50"/>
      <c r="J62" s="50"/>
      <c r="K62" s="302"/>
      <c r="L62" s="50"/>
      <c r="M62" s="50"/>
      <c r="N62" s="50"/>
      <c r="O62" s="272"/>
    </row>
    <row r="63" spans="2:15" s="55" customFormat="1">
      <c r="B63" s="90">
        <v>21</v>
      </c>
      <c r="C63" s="91"/>
      <c r="D63" s="92" t="s">
        <v>74</v>
      </c>
      <c r="E63" s="90" t="s">
        <v>69</v>
      </c>
      <c r="F63" s="90"/>
      <c r="G63" s="93">
        <v>30</v>
      </c>
      <c r="H63" s="93"/>
      <c r="I63" s="93"/>
      <c r="J63" s="93"/>
      <c r="K63" s="93"/>
      <c r="L63" s="94"/>
      <c r="M63" s="93"/>
      <c r="N63" s="93"/>
      <c r="O63" s="272"/>
    </row>
    <row r="64" spans="2:15" s="58" customFormat="1">
      <c r="B64" s="369"/>
      <c r="C64" s="362"/>
      <c r="D64" s="95" t="s">
        <v>9</v>
      </c>
      <c r="E64" s="96"/>
      <c r="F64" s="59"/>
      <c r="G64" s="61"/>
      <c r="H64" s="61"/>
      <c r="I64" s="61"/>
      <c r="J64" s="61"/>
      <c r="K64" s="97"/>
      <c r="L64" s="97"/>
      <c r="M64" s="97"/>
      <c r="N64" s="97"/>
      <c r="O64" s="274"/>
    </row>
    <row r="65" spans="2:15" s="74" customFormat="1">
      <c r="B65" s="369"/>
      <c r="C65" s="362"/>
      <c r="D65" s="98" t="s">
        <v>75</v>
      </c>
      <c r="E65" s="99" t="s">
        <v>238</v>
      </c>
      <c r="F65" s="100"/>
      <c r="G65" s="101"/>
      <c r="H65" s="101"/>
      <c r="I65" s="102"/>
      <c r="J65" s="102"/>
      <c r="K65" s="103"/>
      <c r="L65" s="103"/>
      <c r="M65" s="103"/>
      <c r="N65" s="319"/>
      <c r="O65" s="269"/>
    </row>
    <row r="66" spans="2:15" s="74" customFormat="1">
      <c r="B66" s="369"/>
      <c r="C66" s="362"/>
      <c r="D66" s="104" t="s">
        <v>9</v>
      </c>
      <c r="E66" s="105"/>
      <c r="F66" s="100"/>
      <c r="G66" s="101"/>
      <c r="H66" s="101"/>
      <c r="I66" s="102"/>
      <c r="J66" s="102"/>
      <c r="K66" s="103"/>
      <c r="L66" s="103"/>
      <c r="M66" s="103"/>
      <c r="N66" s="103"/>
      <c r="O66" s="269"/>
    </row>
    <row r="67" spans="2:15" s="74" customFormat="1">
      <c r="B67" s="369"/>
      <c r="C67" s="362"/>
      <c r="D67" s="98" t="s">
        <v>76</v>
      </c>
      <c r="E67" s="99" t="s">
        <v>238</v>
      </c>
      <c r="F67" s="100"/>
      <c r="G67" s="101"/>
      <c r="H67" s="101"/>
      <c r="I67" s="102"/>
      <c r="J67" s="102"/>
      <c r="K67" s="103"/>
      <c r="L67" s="103"/>
      <c r="M67" s="103"/>
      <c r="N67" s="319"/>
      <c r="O67" s="269"/>
    </row>
    <row r="68" spans="2:15" s="74" customFormat="1">
      <c r="B68" s="369"/>
      <c r="C68" s="368"/>
      <c r="D68" s="104" t="s">
        <v>77</v>
      </c>
      <c r="E68" s="105"/>
      <c r="F68" s="100"/>
      <c r="G68" s="101"/>
      <c r="H68" s="101"/>
      <c r="I68" s="102"/>
      <c r="J68" s="102"/>
      <c r="K68" s="103"/>
      <c r="L68" s="103"/>
      <c r="M68" s="103"/>
      <c r="N68" s="103"/>
      <c r="O68" s="269"/>
    </row>
    <row r="69" spans="2:15">
      <c r="B69" s="106"/>
      <c r="C69" s="106"/>
      <c r="D69" s="107" t="s">
        <v>78</v>
      </c>
      <c r="E69" s="106"/>
      <c r="F69" s="108"/>
      <c r="G69" s="102"/>
      <c r="H69" s="102"/>
      <c r="I69" s="102"/>
      <c r="J69" s="102"/>
      <c r="K69" s="102"/>
      <c r="L69" s="102"/>
      <c r="M69" s="102"/>
      <c r="N69" s="102"/>
    </row>
    <row r="70" spans="2:15" s="58" customFormat="1">
      <c r="B70" s="90"/>
      <c r="C70" s="109"/>
      <c r="D70" s="110" t="s">
        <v>79</v>
      </c>
      <c r="E70" s="90"/>
      <c r="F70" s="53"/>
      <c r="G70" s="46"/>
      <c r="H70" s="46"/>
      <c r="I70" s="46"/>
      <c r="J70" s="46"/>
      <c r="K70" s="46"/>
      <c r="L70" s="46"/>
      <c r="M70" s="46"/>
      <c r="N70" s="46"/>
      <c r="O70" s="274"/>
    </row>
    <row r="71" spans="2:15" s="71" customFormat="1" ht="27">
      <c r="B71" s="262">
        <v>22</v>
      </c>
      <c r="C71" s="365" t="s">
        <v>81</v>
      </c>
      <c r="D71" s="44" t="s">
        <v>208</v>
      </c>
      <c r="E71" s="262" t="s">
        <v>36</v>
      </c>
      <c r="F71" s="262"/>
      <c r="G71" s="46">
        <v>5.87</v>
      </c>
      <c r="H71" s="67"/>
      <c r="I71" s="67"/>
      <c r="J71" s="67"/>
      <c r="K71" s="67"/>
      <c r="L71" s="67"/>
      <c r="M71" s="67"/>
      <c r="N71" s="67"/>
      <c r="O71" s="272"/>
    </row>
    <row r="72" spans="2:15" s="71" customFormat="1">
      <c r="B72" s="263"/>
      <c r="C72" s="366"/>
      <c r="D72" s="68" t="s">
        <v>39</v>
      </c>
      <c r="E72" s="69" t="s">
        <v>32</v>
      </c>
      <c r="F72" s="69">
        <v>3.36</v>
      </c>
      <c r="G72" s="50">
        <f>G71*F72</f>
        <v>19.723199999999999</v>
      </c>
      <c r="H72" s="70"/>
      <c r="I72" s="70"/>
      <c r="J72" s="50"/>
      <c r="K72" s="302"/>
      <c r="L72" s="70"/>
      <c r="M72" s="70"/>
      <c r="N72" s="70"/>
      <c r="O72" s="275"/>
    </row>
    <row r="73" spans="2:15" s="71" customFormat="1">
      <c r="B73" s="263"/>
      <c r="C73" s="366"/>
      <c r="D73" s="68" t="s">
        <v>33</v>
      </c>
      <c r="E73" s="263" t="s">
        <v>1</v>
      </c>
      <c r="F73" s="69">
        <v>0.92</v>
      </c>
      <c r="G73" s="50">
        <f>G71*F73</f>
        <v>5.4004000000000003</v>
      </c>
      <c r="H73" s="70"/>
      <c r="I73" s="70"/>
      <c r="J73" s="70"/>
      <c r="K73" s="70"/>
      <c r="L73" s="52"/>
      <c r="M73" s="302"/>
      <c r="N73" s="70"/>
      <c r="O73" s="275"/>
    </row>
    <row r="74" spans="2:15" s="71" customFormat="1">
      <c r="B74" s="263"/>
      <c r="C74" s="366"/>
      <c r="D74" s="57" t="s">
        <v>80</v>
      </c>
      <c r="E74" s="69"/>
      <c r="F74" s="69"/>
      <c r="G74" s="50"/>
      <c r="H74" s="70"/>
      <c r="I74" s="70"/>
      <c r="J74" s="70"/>
      <c r="K74" s="70"/>
      <c r="L74" s="70"/>
      <c r="M74" s="70"/>
      <c r="N74" s="70"/>
      <c r="O74" s="275"/>
    </row>
    <row r="75" spans="2:15" s="71" customFormat="1">
      <c r="B75" s="263"/>
      <c r="C75" s="366"/>
      <c r="D75" s="68" t="s">
        <v>82</v>
      </c>
      <c r="E75" s="69" t="s">
        <v>36</v>
      </c>
      <c r="F75" s="69">
        <v>0.11</v>
      </c>
      <c r="G75" s="50">
        <f>G71*F75</f>
        <v>0.64570000000000005</v>
      </c>
      <c r="H75" s="70"/>
      <c r="I75" s="302"/>
      <c r="J75" s="70"/>
      <c r="K75" s="70"/>
      <c r="L75" s="70"/>
      <c r="M75" s="70"/>
      <c r="N75" s="70"/>
      <c r="O75" s="275"/>
    </row>
    <row r="76" spans="2:15" s="71" customFormat="1">
      <c r="B76" s="263"/>
      <c r="C76" s="366"/>
      <c r="D76" s="68" t="s">
        <v>220</v>
      </c>
      <c r="E76" s="263" t="s">
        <v>66</v>
      </c>
      <c r="F76" s="69">
        <v>70</v>
      </c>
      <c r="G76" s="50">
        <v>70</v>
      </c>
      <c r="H76" s="70"/>
      <c r="I76" s="302"/>
      <c r="J76" s="70"/>
      <c r="K76" s="70"/>
      <c r="L76" s="70"/>
      <c r="M76" s="70"/>
      <c r="N76" s="70"/>
      <c r="O76" s="275"/>
    </row>
    <row r="77" spans="2:15" s="71" customFormat="1" ht="16.5" customHeight="1">
      <c r="B77" s="264"/>
      <c r="C77" s="370"/>
      <c r="D77" s="123" t="s">
        <v>70</v>
      </c>
      <c r="E77" s="264" t="s">
        <v>1</v>
      </c>
      <c r="F77" s="124">
        <v>0.16</v>
      </c>
      <c r="G77" s="61">
        <f>G71*F77</f>
        <v>0.93920000000000003</v>
      </c>
      <c r="H77" s="88"/>
      <c r="I77" s="302"/>
      <c r="J77" s="88"/>
      <c r="K77" s="88"/>
      <c r="L77" s="88"/>
      <c r="M77" s="88"/>
      <c r="N77" s="88"/>
      <c r="O77" s="275"/>
    </row>
    <row r="78" spans="2:15" s="58" customFormat="1" ht="13.5" customHeight="1">
      <c r="B78" s="53">
        <v>23</v>
      </c>
      <c r="C78" s="113" t="s">
        <v>83</v>
      </c>
      <c r="D78" s="54" t="s">
        <v>84</v>
      </c>
      <c r="E78" s="53" t="s">
        <v>30</v>
      </c>
      <c r="F78" s="53"/>
      <c r="G78" s="46">
        <v>206</v>
      </c>
      <c r="H78" s="46"/>
      <c r="I78" s="46"/>
      <c r="J78" s="46"/>
      <c r="K78" s="46"/>
      <c r="L78" s="46"/>
      <c r="M78" s="46"/>
      <c r="N78" s="46"/>
      <c r="O78" s="273"/>
    </row>
    <row r="79" spans="2:15" s="58" customFormat="1">
      <c r="B79" s="56"/>
      <c r="C79" s="114"/>
      <c r="D79" s="48" t="s">
        <v>39</v>
      </c>
      <c r="E79" s="49" t="s">
        <v>32</v>
      </c>
      <c r="F79" s="49">
        <v>0.74</v>
      </c>
      <c r="G79" s="50">
        <f>G78*F79</f>
        <v>152.44</v>
      </c>
      <c r="H79" s="50"/>
      <c r="I79" s="50"/>
      <c r="J79" s="50"/>
      <c r="K79" s="302"/>
      <c r="L79" s="50"/>
      <c r="M79" s="50"/>
      <c r="N79" s="50"/>
      <c r="O79" s="274"/>
    </row>
    <row r="80" spans="2:15" s="58" customFormat="1" ht="14.25" customHeight="1">
      <c r="B80" s="56"/>
      <c r="C80" s="114"/>
      <c r="D80" s="48" t="s">
        <v>85</v>
      </c>
      <c r="E80" s="49" t="s">
        <v>59</v>
      </c>
      <c r="F80" s="49">
        <v>4.7199999999999999E-2</v>
      </c>
      <c r="G80" s="50">
        <f>G78*F80</f>
        <v>9.7232000000000003</v>
      </c>
      <c r="H80" s="50"/>
      <c r="I80" s="50"/>
      <c r="J80" s="50"/>
      <c r="K80" s="50"/>
      <c r="L80" s="52"/>
      <c r="M80" s="302"/>
      <c r="N80" s="50"/>
      <c r="O80" s="274"/>
    </row>
    <row r="81" spans="2:18" s="58" customFormat="1">
      <c r="B81" s="56"/>
      <c r="C81" s="114"/>
      <c r="D81" s="48" t="s">
        <v>33</v>
      </c>
      <c r="E81" s="49" t="s">
        <v>1</v>
      </c>
      <c r="F81" s="49">
        <v>2.1000000000000001E-2</v>
      </c>
      <c r="G81" s="50">
        <f>G78*F81</f>
        <v>4.3260000000000005</v>
      </c>
      <c r="H81" s="50"/>
      <c r="I81" s="50"/>
      <c r="J81" s="50"/>
      <c r="K81" s="50"/>
      <c r="L81" s="52"/>
      <c r="M81" s="302"/>
      <c r="N81" s="50"/>
      <c r="O81" s="274"/>
    </row>
    <row r="82" spans="2:18" s="58" customFormat="1">
      <c r="B82" s="56"/>
      <c r="C82" s="114"/>
      <c r="D82" s="57" t="s">
        <v>80</v>
      </c>
      <c r="E82" s="49"/>
      <c r="F82" s="49"/>
      <c r="G82" s="50"/>
      <c r="H82" s="50"/>
      <c r="I82" s="50"/>
      <c r="J82" s="50"/>
      <c r="K82" s="50"/>
      <c r="L82" s="50"/>
      <c r="M82" s="50"/>
      <c r="N82" s="50"/>
      <c r="O82" s="274"/>
    </row>
    <row r="83" spans="2:18" s="58" customFormat="1">
      <c r="B83" s="56"/>
      <c r="C83" s="114"/>
      <c r="D83" s="48" t="s">
        <v>86</v>
      </c>
      <c r="E83" s="49" t="s">
        <v>36</v>
      </c>
      <c r="F83" s="49">
        <v>1.8700000000000001E-2</v>
      </c>
      <c r="G83" s="50">
        <f>G78*F83</f>
        <v>3.8522000000000003</v>
      </c>
      <c r="H83" s="50"/>
      <c r="I83" s="302"/>
      <c r="J83" s="50"/>
      <c r="K83" s="50"/>
      <c r="L83" s="50"/>
      <c r="M83" s="50"/>
      <c r="N83" s="50"/>
      <c r="O83" s="274"/>
    </row>
    <row r="84" spans="2:18" s="58" customFormat="1">
      <c r="B84" s="59"/>
      <c r="C84" s="115"/>
      <c r="D84" s="87" t="s">
        <v>70</v>
      </c>
      <c r="E84" s="51" t="s">
        <v>1</v>
      </c>
      <c r="F84" s="51">
        <v>3.0000000000000001E-3</v>
      </c>
      <c r="G84" s="61">
        <f>G78*F84</f>
        <v>0.61799999999999999</v>
      </c>
      <c r="H84" s="61"/>
      <c r="I84" s="302"/>
      <c r="J84" s="61"/>
      <c r="K84" s="61"/>
      <c r="L84" s="61"/>
      <c r="M84" s="61"/>
      <c r="N84" s="61"/>
      <c r="O84" s="274"/>
    </row>
    <row r="85" spans="2:18" s="324" customFormat="1" ht="27">
      <c r="B85" s="321" t="s">
        <v>239</v>
      </c>
      <c r="C85" s="322" t="s">
        <v>240</v>
      </c>
      <c r="D85" s="323" t="s">
        <v>241</v>
      </c>
      <c r="E85" s="321" t="s">
        <v>242</v>
      </c>
      <c r="G85" s="302">
        <v>94.6</v>
      </c>
      <c r="H85" s="302"/>
      <c r="I85" s="302"/>
      <c r="J85" s="302"/>
      <c r="K85" s="302"/>
      <c r="L85" s="302"/>
      <c r="M85" s="302"/>
      <c r="N85" s="302"/>
      <c r="P85" s="325"/>
      <c r="Q85" s="325"/>
      <c r="R85" s="325"/>
    </row>
    <row r="86" spans="2:18" s="58" customFormat="1" ht="27">
      <c r="B86" s="53">
        <v>24</v>
      </c>
      <c r="C86" s="371" t="s">
        <v>90</v>
      </c>
      <c r="D86" s="54" t="s">
        <v>91</v>
      </c>
      <c r="E86" s="53" t="s">
        <v>30</v>
      </c>
      <c r="F86" s="53"/>
      <c r="G86" s="46">
        <v>518</v>
      </c>
      <c r="H86" s="46"/>
      <c r="I86" s="46"/>
      <c r="J86" s="46"/>
      <c r="K86" s="46"/>
      <c r="L86" s="46"/>
      <c r="M86" s="46"/>
      <c r="N86" s="46"/>
      <c r="O86" s="274"/>
    </row>
    <row r="87" spans="2:18" s="58" customFormat="1">
      <c r="B87" s="56"/>
      <c r="C87" s="366"/>
      <c r="D87" s="48" t="s">
        <v>39</v>
      </c>
      <c r="E87" s="56" t="s">
        <v>32</v>
      </c>
      <c r="F87" s="69">
        <v>0.41</v>
      </c>
      <c r="G87" s="50">
        <f>G86*F87</f>
        <v>212.38</v>
      </c>
      <c r="H87" s="50"/>
      <c r="I87" s="50"/>
      <c r="J87" s="50"/>
      <c r="K87" s="302"/>
      <c r="L87" s="50"/>
      <c r="M87" s="50"/>
      <c r="N87" s="50"/>
      <c r="O87" s="274"/>
    </row>
    <row r="88" spans="2:18" s="58" customFormat="1">
      <c r="B88" s="56"/>
      <c r="C88" s="366"/>
      <c r="D88" s="57" t="s">
        <v>33</v>
      </c>
      <c r="E88" s="49" t="s">
        <v>1</v>
      </c>
      <c r="F88" s="56">
        <v>8.9999999999999993E-3</v>
      </c>
      <c r="G88" s="50">
        <f>G86*F88</f>
        <v>4.6619999999999999</v>
      </c>
      <c r="H88" s="50"/>
      <c r="I88" s="50"/>
      <c r="J88" s="50"/>
      <c r="K88" s="50"/>
      <c r="L88" s="52"/>
      <c r="M88" s="302"/>
      <c r="N88" s="50"/>
      <c r="O88" s="274"/>
    </row>
    <row r="89" spans="2:18" s="58" customFormat="1">
      <c r="B89" s="56"/>
      <c r="C89" s="366"/>
      <c r="D89" s="57" t="s">
        <v>80</v>
      </c>
      <c r="E89" s="56"/>
      <c r="F89" s="56"/>
      <c r="G89" s="50"/>
      <c r="H89" s="50"/>
      <c r="I89" s="50"/>
      <c r="J89" s="50"/>
      <c r="K89" s="50"/>
      <c r="L89" s="50"/>
      <c r="M89" s="50"/>
      <c r="N89" s="50"/>
      <c r="O89" s="274"/>
    </row>
    <row r="90" spans="2:18" s="58" customFormat="1">
      <c r="B90" s="56"/>
      <c r="C90" s="366"/>
      <c r="D90" s="57" t="s">
        <v>92</v>
      </c>
      <c r="E90" s="56" t="s">
        <v>57</v>
      </c>
      <c r="F90" s="56">
        <v>0.63</v>
      </c>
      <c r="G90" s="50">
        <f>G86*F90</f>
        <v>326.33999999999997</v>
      </c>
      <c r="H90" s="50"/>
      <c r="I90" s="302"/>
      <c r="J90" s="50"/>
      <c r="K90" s="50"/>
      <c r="L90" s="50"/>
      <c r="M90" s="50"/>
      <c r="N90" s="50"/>
      <c r="O90" s="274"/>
    </row>
    <row r="91" spans="2:18" s="58" customFormat="1">
      <c r="B91" s="56"/>
      <c r="C91" s="366"/>
      <c r="D91" s="57" t="s">
        <v>88</v>
      </c>
      <c r="E91" s="56" t="s">
        <v>57</v>
      </c>
      <c r="F91" s="56">
        <v>0.79</v>
      </c>
      <c r="G91" s="50">
        <f>G86*F91</f>
        <v>409.22</v>
      </c>
      <c r="H91" s="50"/>
      <c r="I91" s="302"/>
      <c r="J91" s="50"/>
      <c r="K91" s="50"/>
      <c r="L91" s="50"/>
      <c r="M91" s="50"/>
      <c r="N91" s="50"/>
      <c r="O91" s="274"/>
    </row>
    <row r="92" spans="2:18" s="58" customFormat="1">
      <c r="B92" s="56"/>
      <c r="C92" s="370"/>
      <c r="D92" s="57" t="s">
        <v>70</v>
      </c>
      <c r="E92" s="51" t="s">
        <v>1</v>
      </c>
      <c r="F92" s="56">
        <v>7.0000000000000001E-3</v>
      </c>
      <c r="G92" s="50">
        <f>G86*F92</f>
        <v>3.6259999999999999</v>
      </c>
      <c r="H92" s="50"/>
      <c r="I92" s="302"/>
      <c r="J92" s="50"/>
      <c r="K92" s="50"/>
      <c r="L92" s="50"/>
      <c r="M92" s="50"/>
      <c r="N92" s="50"/>
      <c r="O92" s="274"/>
    </row>
    <row r="93" spans="2:18" s="58" customFormat="1" ht="27">
      <c r="B93" s="53">
        <v>25</v>
      </c>
      <c r="C93" s="119" t="s">
        <v>93</v>
      </c>
      <c r="D93" s="54" t="s">
        <v>221</v>
      </c>
      <c r="E93" s="53" t="s">
        <v>30</v>
      </c>
      <c r="F93" s="53"/>
      <c r="G93" s="46">
        <v>61</v>
      </c>
      <c r="H93" s="46"/>
      <c r="I93" s="46"/>
      <c r="J93" s="46"/>
      <c r="K93" s="46"/>
      <c r="L93" s="46"/>
      <c r="M93" s="46"/>
      <c r="N93" s="46"/>
      <c r="O93" s="274"/>
    </row>
    <row r="94" spans="2:18" s="58" customFormat="1">
      <c r="B94" s="56"/>
      <c r="C94" s="120"/>
      <c r="D94" s="57" t="s">
        <v>39</v>
      </c>
      <c r="E94" s="56" t="s">
        <v>32</v>
      </c>
      <c r="F94" s="56">
        <v>1.7</v>
      </c>
      <c r="G94" s="50">
        <f>G93*F94</f>
        <v>103.7</v>
      </c>
      <c r="H94" s="50"/>
      <c r="I94" s="50"/>
      <c r="J94" s="50"/>
      <c r="K94" s="302"/>
      <c r="L94" s="50"/>
      <c r="M94" s="50"/>
      <c r="N94" s="50"/>
      <c r="O94" s="274"/>
    </row>
    <row r="95" spans="2:18" s="58" customFormat="1">
      <c r="B95" s="56"/>
      <c r="C95" s="120"/>
      <c r="D95" s="76" t="s">
        <v>94</v>
      </c>
      <c r="E95" s="49" t="s">
        <v>1</v>
      </c>
      <c r="F95" s="56">
        <v>0.02</v>
      </c>
      <c r="G95" s="50">
        <f>G93*F95</f>
        <v>1.22</v>
      </c>
      <c r="H95" s="50"/>
      <c r="I95" s="50"/>
      <c r="J95" s="50"/>
      <c r="K95" s="50"/>
      <c r="L95" s="52"/>
      <c r="M95" s="302"/>
      <c r="N95" s="50"/>
      <c r="O95" s="274"/>
    </row>
    <row r="96" spans="2:18" s="58" customFormat="1">
      <c r="B96" s="56"/>
      <c r="C96" s="120"/>
      <c r="D96" s="57" t="s">
        <v>80</v>
      </c>
      <c r="E96" s="56"/>
      <c r="F96" s="56"/>
      <c r="G96" s="50"/>
      <c r="H96" s="50"/>
      <c r="I96" s="50"/>
      <c r="J96" s="50"/>
      <c r="K96" s="50"/>
      <c r="L96" s="50"/>
      <c r="M96" s="50"/>
      <c r="N96" s="50"/>
      <c r="O96" s="274"/>
    </row>
    <row r="97" spans="2:15" s="58" customFormat="1">
      <c r="B97" s="56"/>
      <c r="C97" s="120"/>
      <c r="D97" s="76" t="s">
        <v>95</v>
      </c>
      <c r="E97" s="56" t="s">
        <v>57</v>
      </c>
      <c r="F97" s="56">
        <v>5</v>
      </c>
      <c r="G97" s="50">
        <f>G93*F97</f>
        <v>305</v>
      </c>
      <c r="H97" s="50"/>
      <c r="I97" s="302"/>
      <c r="J97" s="50"/>
      <c r="K97" s="50"/>
      <c r="L97" s="50"/>
      <c r="M97" s="50"/>
      <c r="N97" s="50"/>
      <c r="O97" s="274"/>
    </row>
    <row r="98" spans="2:15" s="58" customFormat="1">
      <c r="B98" s="56"/>
      <c r="C98" s="120"/>
      <c r="D98" s="54" t="s">
        <v>222</v>
      </c>
      <c r="E98" s="56" t="s">
        <v>30</v>
      </c>
      <c r="F98" s="56">
        <v>1</v>
      </c>
      <c r="G98" s="50">
        <f>G93*F98</f>
        <v>61</v>
      </c>
      <c r="H98" s="50"/>
      <c r="I98" s="302"/>
      <c r="J98" s="50"/>
      <c r="K98" s="50"/>
      <c r="L98" s="50"/>
      <c r="M98" s="50"/>
      <c r="N98" s="50"/>
      <c r="O98" s="274"/>
    </row>
    <row r="99" spans="2:15" s="58" customFormat="1">
      <c r="B99" s="59"/>
      <c r="C99" s="121"/>
      <c r="D99" s="77" t="s">
        <v>96</v>
      </c>
      <c r="E99" s="51" t="s">
        <v>1</v>
      </c>
      <c r="F99" s="59">
        <v>7.0000000000000001E-3</v>
      </c>
      <c r="G99" s="61">
        <f>G93*F99</f>
        <v>0.42699999999999999</v>
      </c>
      <c r="H99" s="61"/>
      <c r="I99" s="302"/>
      <c r="J99" s="61"/>
      <c r="K99" s="61"/>
      <c r="L99" s="61"/>
      <c r="M99" s="61"/>
      <c r="N99" s="61"/>
      <c r="O99" s="274"/>
    </row>
    <row r="100" spans="2:15" s="58" customFormat="1">
      <c r="B100" s="53"/>
      <c r="C100" s="109"/>
      <c r="D100" s="110" t="s">
        <v>97</v>
      </c>
      <c r="E100" s="90"/>
      <c r="F100" s="53"/>
      <c r="G100" s="46"/>
      <c r="H100" s="46"/>
      <c r="I100" s="46"/>
      <c r="J100" s="46"/>
      <c r="K100" s="46"/>
      <c r="L100" s="46"/>
      <c r="M100" s="46"/>
      <c r="N100" s="46"/>
      <c r="O100" s="274"/>
    </row>
    <row r="101" spans="2:15" s="58" customFormat="1">
      <c r="B101" s="53">
        <v>26</v>
      </c>
      <c r="C101" s="367" t="s">
        <v>99</v>
      </c>
      <c r="D101" s="54" t="s">
        <v>100</v>
      </c>
      <c r="E101" s="53" t="s">
        <v>30</v>
      </c>
      <c r="F101" s="53"/>
      <c r="G101" s="46">
        <v>121</v>
      </c>
      <c r="H101" s="46"/>
      <c r="I101" s="46"/>
      <c r="J101" s="46"/>
      <c r="K101" s="46"/>
      <c r="L101" s="46"/>
      <c r="M101" s="46"/>
      <c r="N101" s="46"/>
      <c r="O101" s="273"/>
    </row>
    <row r="102" spans="2:15" s="58" customFormat="1">
      <c r="B102" s="56"/>
      <c r="C102" s="362"/>
      <c r="D102" s="57" t="s">
        <v>101</v>
      </c>
      <c r="E102" s="56">
        <v>0.2016</v>
      </c>
      <c r="F102" s="56">
        <v>0.2016</v>
      </c>
      <c r="G102" s="50">
        <f>G101*F102</f>
        <v>24.393599999999999</v>
      </c>
      <c r="H102" s="50"/>
      <c r="I102" s="50"/>
      <c r="J102" s="50"/>
      <c r="K102" s="302"/>
      <c r="L102" s="50"/>
      <c r="M102" s="50"/>
      <c r="N102" s="50"/>
      <c r="O102" s="274"/>
    </row>
    <row r="103" spans="2:15" s="74" customFormat="1" ht="27">
      <c r="B103" s="56"/>
      <c r="C103" s="362"/>
      <c r="D103" s="57" t="s">
        <v>98</v>
      </c>
      <c r="E103" s="49" t="s">
        <v>1</v>
      </c>
      <c r="F103" s="56">
        <v>1.8700000000000001E-2</v>
      </c>
      <c r="G103" s="50">
        <f>G101*F103</f>
        <v>2.2627000000000002</v>
      </c>
      <c r="H103" s="50"/>
      <c r="I103" s="50"/>
      <c r="J103" s="50"/>
      <c r="K103" s="50"/>
      <c r="L103" s="52"/>
      <c r="M103" s="302"/>
      <c r="N103" s="50"/>
      <c r="O103" s="269"/>
    </row>
    <row r="104" spans="2:15" s="58" customFormat="1">
      <c r="B104" s="56"/>
      <c r="C104" s="362"/>
      <c r="D104" s="57" t="s">
        <v>80</v>
      </c>
      <c r="E104" s="56"/>
      <c r="F104" s="56"/>
      <c r="G104" s="50"/>
      <c r="H104" s="50"/>
      <c r="I104" s="50"/>
      <c r="J104" s="50"/>
      <c r="K104" s="50"/>
      <c r="L104" s="50"/>
      <c r="M104" s="50"/>
      <c r="N104" s="50"/>
      <c r="O104" s="274"/>
    </row>
    <row r="105" spans="2:15" s="58" customFormat="1">
      <c r="B105" s="56"/>
      <c r="C105" s="362"/>
      <c r="D105" s="57" t="s">
        <v>102</v>
      </c>
      <c r="E105" s="56" t="s">
        <v>36</v>
      </c>
      <c r="F105" s="56">
        <v>4.0800000000000003E-2</v>
      </c>
      <c r="G105" s="50">
        <f>G101*F105</f>
        <v>4.9368000000000007</v>
      </c>
      <c r="H105" s="50"/>
      <c r="I105" s="302"/>
      <c r="J105" s="50"/>
      <c r="K105" s="50"/>
      <c r="L105" s="50"/>
      <c r="M105" s="50"/>
      <c r="N105" s="50"/>
      <c r="O105" s="274"/>
    </row>
    <row r="106" spans="2:15" s="58" customFormat="1">
      <c r="B106" s="56"/>
      <c r="C106" s="368"/>
      <c r="D106" s="60" t="s">
        <v>96</v>
      </c>
      <c r="E106" s="51" t="s">
        <v>1</v>
      </c>
      <c r="F106" s="59">
        <v>6.3600000000000004E-2</v>
      </c>
      <c r="G106" s="61">
        <f>G101*F106</f>
        <v>7.6956000000000007</v>
      </c>
      <c r="H106" s="61"/>
      <c r="I106" s="302"/>
      <c r="J106" s="61"/>
      <c r="K106" s="61"/>
      <c r="L106" s="61"/>
      <c r="M106" s="61"/>
      <c r="N106" s="61"/>
      <c r="O106" s="274"/>
    </row>
    <row r="107" spans="2:15" s="58" customFormat="1" ht="40.5">
      <c r="B107" s="267">
        <v>27</v>
      </c>
      <c r="C107" s="361" t="s">
        <v>104</v>
      </c>
      <c r="D107" s="54" t="s">
        <v>106</v>
      </c>
      <c r="E107" s="267" t="s">
        <v>30</v>
      </c>
      <c r="F107" s="267"/>
      <c r="G107" s="46">
        <v>185</v>
      </c>
      <c r="H107" s="46"/>
      <c r="I107" s="46"/>
      <c r="J107" s="46"/>
      <c r="K107" s="46"/>
      <c r="L107" s="46"/>
      <c r="M107" s="46"/>
      <c r="N107" s="46"/>
      <c r="O107" s="274"/>
    </row>
    <row r="108" spans="2:15" s="58" customFormat="1">
      <c r="B108" s="265"/>
      <c r="C108" s="362"/>
      <c r="D108" s="57" t="s">
        <v>39</v>
      </c>
      <c r="E108" s="265" t="s">
        <v>32</v>
      </c>
      <c r="F108" s="265">
        <v>0.99399999999999999</v>
      </c>
      <c r="G108" s="50">
        <f>G107*F108</f>
        <v>183.89</v>
      </c>
      <c r="H108" s="50"/>
      <c r="I108" s="50"/>
      <c r="J108" s="50"/>
      <c r="K108" s="302"/>
      <c r="L108" s="50"/>
      <c r="M108" s="50"/>
      <c r="N108" s="50"/>
      <c r="O108" s="274"/>
    </row>
    <row r="109" spans="2:15" s="58" customFormat="1">
      <c r="B109" s="265"/>
      <c r="C109" s="362"/>
      <c r="D109" s="57" t="s">
        <v>33</v>
      </c>
      <c r="E109" s="263" t="s">
        <v>1</v>
      </c>
      <c r="F109" s="265">
        <v>2.5100000000000001E-2</v>
      </c>
      <c r="G109" s="50">
        <f>G107*F109</f>
        <v>4.6435000000000004</v>
      </c>
      <c r="H109" s="50"/>
      <c r="I109" s="50"/>
      <c r="J109" s="50"/>
      <c r="K109" s="50"/>
      <c r="L109" s="52"/>
      <c r="M109" s="302"/>
      <c r="N109" s="50"/>
      <c r="O109" s="274"/>
    </row>
    <row r="110" spans="2:15" s="58" customFormat="1">
      <c r="B110" s="265"/>
      <c r="C110" s="362"/>
      <c r="D110" s="57" t="s">
        <v>80</v>
      </c>
      <c r="E110" s="265"/>
      <c r="F110" s="265"/>
      <c r="G110" s="50"/>
      <c r="H110" s="50"/>
      <c r="I110" s="50"/>
      <c r="J110" s="50"/>
      <c r="K110" s="50"/>
      <c r="L110" s="50"/>
      <c r="M110" s="50"/>
      <c r="N110" s="50"/>
      <c r="O110" s="274"/>
    </row>
    <row r="111" spans="2:15" s="58" customFormat="1">
      <c r="B111" s="265"/>
      <c r="C111" s="362"/>
      <c r="D111" s="57" t="s">
        <v>103</v>
      </c>
      <c r="E111" s="265" t="s">
        <v>57</v>
      </c>
      <c r="F111" s="265">
        <v>0.5</v>
      </c>
      <c r="G111" s="50">
        <f>G107*F111</f>
        <v>92.5</v>
      </c>
      <c r="H111" s="50"/>
      <c r="I111" s="50"/>
      <c r="J111" s="50"/>
      <c r="K111" s="50"/>
      <c r="L111" s="50"/>
      <c r="M111" s="50"/>
      <c r="N111" s="50"/>
      <c r="O111" s="274"/>
    </row>
    <row r="112" spans="2:15" s="58" customFormat="1" ht="27">
      <c r="B112" s="265"/>
      <c r="C112" s="362"/>
      <c r="D112" s="57" t="s">
        <v>223</v>
      </c>
      <c r="E112" s="265" t="s">
        <v>30</v>
      </c>
      <c r="F112" s="265">
        <v>1.02</v>
      </c>
      <c r="G112" s="50">
        <f>G107*F112</f>
        <v>188.70000000000002</v>
      </c>
      <c r="H112" s="50"/>
      <c r="I112" s="302"/>
      <c r="J112" s="50"/>
      <c r="K112" s="50"/>
      <c r="L112" s="50"/>
      <c r="M112" s="50"/>
      <c r="N112" s="50"/>
      <c r="O112" s="274"/>
    </row>
    <row r="113" spans="2:15" s="58" customFormat="1">
      <c r="B113" s="265"/>
      <c r="C113" s="362"/>
      <c r="D113" s="57" t="s">
        <v>107</v>
      </c>
      <c r="E113" s="265" t="s">
        <v>60</v>
      </c>
      <c r="F113" s="265">
        <v>1.07</v>
      </c>
      <c r="G113" s="50">
        <f>G107*F113</f>
        <v>197.95000000000002</v>
      </c>
      <c r="H113" s="50"/>
      <c r="I113" s="302"/>
      <c r="J113" s="50"/>
      <c r="K113" s="50"/>
      <c r="L113" s="50"/>
      <c r="M113" s="50"/>
      <c r="N113" s="50"/>
      <c r="O113" s="274"/>
    </row>
    <row r="114" spans="2:15" s="58" customFormat="1">
      <c r="B114" s="266"/>
      <c r="C114" s="368"/>
      <c r="D114" s="60" t="s">
        <v>70</v>
      </c>
      <c r="E114" s="264" t="s">
        <v>1</v>
      </c>
      <c r="F114" s="266">
        <v>0.182</v>
      </c>
      <c r="G114" s="61">
        <f>G107*F114</f>
        <v>33.67</v>
      </c>
      <c r="H114" s="61"/>
      <c r="I114" s="302"/>
      <c r="J114" s="61"/>
      <c r="K114" s="61"/>
      <c r="L114" s="61"/>
      <c r="M114" s="61"/>
      <c r="N114" s="61"/>
      <c r="O114" s="274"/>
    </row>
    <row r="115" spans="2:15" s="112" customFormat="1">
      <c r="B115" s="66">
        <v>28</v>
      </c>
      <c r="C115" s="63" t="s">
        <v>109</v>
      </c>
      <c r="D115" s="116" t="s">
        <v>110</v>
      </c>
      <c r="E115" s="62" t="s">
        <v>30</v>
      </c>
      <c r="F115" s="62"/>
      <c r="G115" s="50">
        <v>33.5</v>
      </c>
      <c r="H115" s="62"/>
      <c r="I115" s="78"/>
      <c r="J115" s="79"/>
      <c r="K115" s="78"/>
      <c r="L115" s="79"/>
      <c r="M115" s="78"/>
      <c r="N115" s="78"/>
      <c r="O115" s="273"/>
    </row>
    <row r="116" spans="2:15" s="112" customFormat="1" ht="15" customHeight="1">
      <c r="B116" s="66"/>
      <c r="C116" s="63"/>
      <c r="D116" s="73" t="s">
        <v>39</v>
      </c>
      <c r="E116" s="66" t="s">
        <v>32</v>
      </c>
      <c r="F116" s="66">
        <v>1.08</v>
      </c>
      <c r="G116" s="78">
        <f>G115*F116</f>
        <v>36.18</v>
      </c>
      <c r="H116" s="62"/>
      <c r="I116" s="78"/>
      <c r="J116" s="79"/>
      <c r="K116" s="302"/>
      <c r="L116" s="79"/>
      <c r="M116" s="78"/>
      <c r="N116" s="78"/>
      <c r="O116" s="276"/>
    </row>
    <row r="117" spans="2:15" s="112" customFormat="1">
      <c r="B117" s="66"/>
      <c r="C117" s="63"/>
      <c r="D117" s="73" t="s">
        <v>33</v>
      </c>
      <c r="E117" s="66" t="s">
        <v>1</v>
      </c>
      <c r="F117" s="66">
        <v>4.5199999999999997E-2</v>
      </c>
      <c r="G117" s="78">
        <f>G115*F117</f>
        <v>1.5142</v>
      </c>
      <c r="H117" s="62"/>
      <c r="I117" s="78"/>
      <c r="J117" s="79"/>
      <c r="K117" s="78"/>
      <c r="L117" s="79"/>
      <c r="M117" s="302"/>
      <c r="N117" s="78"/>
      <c r="O117" s="276"/>
    </row>
    <row r="118" spans="2:15" s="112" customFormat="1">
      <c r="B118" s="66"/>
      <c r="C118" s="63"/>
      <c r="D118" s="73" t="s">
        <v>80</v>
      </c>
      <c r="E118" s="66"/>
      <c r="F118" s="66"/>
      <c r="G118" s="78">
        <f>F118*2353</f>
        <v>0</v>
      </c>
      <c r="H118" s="62"/>
      <c r="I118" s="78"/>
      <c r="J118" s="79"/>
      <c r="K118" s="78"/>
      <c r="L118" s="79"/>
      <c r="M118" s="78"/>
      <c r="N118" s="78"/>
      <c r="O118" s="276"/>
    </row>
    <row r="119" spans="2:15" s="112" customFormat="1">
      <c r="B119" s="66"/>
      <c r="C119" s="63"/>
      <c r="D119" s="73" t="s">
        <v>108</v>
      </c>
      <c r="E119" s="66" t="s">
        <v>36</v>
      </c>
      <c r="F119" s="66">
        <v>2.23E-2</v>
      </c>
      <c r="G119" s="78">
        <f>G115*F119</f>
        <v>0.74704999999999999</v>
      </c>
      <c r="H119" s="122"/>
      <c r="I119" s="302"/>
      <c r="J119" s="79"/>
      <c r="K119" s="78"/>
      <c r="L119" s="79"/>
      <c r="M119" s="78"/>
      <c r="N119" s="78"/>
      <c r="O119" s="276"/>
    </row>
    <row r="120" spans="2:15" s="112" customFormat="1">
      <c r="B120" s="66"/>
      <c r="C120" s="63"/>
      <c r="D120" s="73" t="s">
        <v>111</v>
      </c>
      <c r="E120" s="66" t="s">
        <v>30</v>
      </c>
      <c r="F120" s="66">
        <v>1.02</v>
      </c>
      <c r="G120" s="78">
        <f>G115*F120</f>
        <v>34.17</v>
      </c>
      <c r="H120" s="122"/>
      <c r="I120" s="302"/>
      <c r="J120" s="79"/>
      <c r="K120" s="78"/>
      <c r="L120" s="79"/>
      <c r="M120" s="78"/>
      <c r="N120" s="78"/>
      <c r="O120" s="276"/>
    </row>
    <row r="121" spans="2:15" s="112" customFormat="1">
      <c r="B121" s="66"/>
      <c r="C121" s="63"/>
      <c r="D121" s="73" t="s">
        <v>70</v>
      </c>
      <c r="E121" s="66" t="s">
        <v>1</v>
      </c>
      <c r="F121" s="66">
        <v>4.6600000000000003E-2</v>
      </c>
      <c r="G121" s="78">
        <f>G115*F121</f>
        <v>1.5611000000000002</v>
      </c>
      <c r="H121" s="122"/>
      <c r="I121" s="302"/>
      <c r="J121" s="79"/>
      <c r="K121" s="78"/>
      <c r="L121" s="79"/>
      <c r="M121" s="78"/>
      <c r="N121" s="78"/>
      <c r="O121" s="276"/>
    </row>
    <row r="122" spans="2:15" s="141" customFormat="1" ht="29.25" customHeight="1">
      <c r="B122" s="53">
        <v>29</v>
      </c>
      <c r="C122" s="133" t="s">
        <v>112</v>
      </c>
      <c r="D122" s="134" t="s">
        <v>113</v>
      </c>
      <c r="E122" s="135" t="s">
        <v>49</v>
      </c>
      <c r="F122" s="135"/>
      <c r="G122" s="46">
        <v>12</v>
      </c>
      <c r="H122" s="136"/>
      <c r="I122" s="302"/>
      <c r="J122" s="138"/>
      <c r="K122" s="302"/>
      <c r="L122" s="138"/>
      <c r="M122" s="140"/>
      <c r="N122" s="139"/>
      <c r="O122" s="277"/>
    </row>
    <row r="123" spans="2:15" s="58" customFormat="1">
      <c r="B123" s="53"/>
      <c r="C123" s="109"/>
      <c r="D123" s="110" t="s">
        <v>114</v>
      </c>
      <c r="E123" s="90"/>
      <c r="F123" s="53"/>
      <c r="G123" s="46"/>
      <c r="H123" s="46"/>
      <c r="I123" s="46"/>
      <c r="J123" s="46"/>
      <c r="K123" s="46"/>
      <c r="L123" s="46"/>
      <c r="M123" s="46"/>
      <c r="N123" s="46"/>
      <c r="O123" s="274"/>
    </row>
    <row r="124" spans="2:15" s="58" customFormat="1">
      <c r="B124" s="53">
        <v>30</v>
      </c>
      <c r="C124" s="374" t="s">
        <v>61</v>
      </c>
      <c r="D124" s="117" t="s">
        <v>209</v>
      </c>
      <c r="E124" s="53" t="s">
        <v>30</v>
      </c>
      <c r="F124" s="53"/>
      <c r="G124" s="46">
        <v>208.5</v>
      </c>
      <c r="H124" s="46"/>
      <c r="I124" s="46"/>
      <c r="J124" s="46"/>
      <c r="K124" s="46"/>
      <c r="L124" s="46"/>
      <c r="M124" s="46"/>
      <c r="N124" s="46"/>
      <c r="O124" s="274"/>
    </row>
    <row r="125" spans="2:15" s="58" customFormat="1">
      <c r="B125" s="56"/>
      <c r="C125" s="369"/>
      <c r="D125" s="76" t="s">
        <v>39</v>
      </c>
      <c r="E125" s="56" t="s">
        <v>30</v>
      </c>
      <c r="F125" s="56">
        <v>1</v>
      </c>
      <c r="G125" s="50">
        <f>G124*F125</f>
        <v>208.5</v>
      </c>
      <c r="H125" s="50"/>
      <c r="I125" s="50"/>
      <c r="J125" s="50"/>
      <c r="K125" s="302"/>
      <c r="L125" s="50"/>
      <c r="M125" s="50"/>
      <c r="N125" s="50"/>
      <c r="O125" s="274"/>
    </row>
    <row r="126" spans="2:15" s="58" customFormat="1">
      <c r="B126" s="56"/>
      <c r="C126" s="369"/>
      <c r="D126" s="57" t="s">
        <v>80</v>
      </c>
      <c r="E126" s="56"/>
      <c r="F126" s="56"/>
      <c r="G126" s="50"/>
      <c r="H126" s="50"/>
      <c r="I126" s="50"/>
      <c r="J126" s="50"/>
      <c r="K126" s="50"/>
      <c r="L126" s="50"/>
      <c r="M126" s="50"/>
      <c r="N126" s="50"/>
      <c r="O126" s="274"/>
    </row>
    <row r="127" spans="2:15" s="58" customFormat="1">
      <c r="B127" s="56"/>
      <c r="C127" s="369"/>
      <c r="D127" s="76" t="s">
        <v>115</v>
      </c>
      <c r="E127" s="59" t="s">
        <v>30</v>
      </c>
      <c r="F127" s="56">
        <v>1.03</v>
      </c>
      <c r="G127" s="50">
        <f>G124*F127</f>
        <v>214.755</v>
      </c>
      <c r="H127" s="118"/>
      <c r="I127" s="302"/>
      <c r="J127" s="50"/>
      <c r="K127" s="50"/>
      <c r="L127" s="50"/>
      <c r="M127" s="50"/>
      <c r="N127" s="50"/>
      <c r="O127" s="274"/>
    </row>
    <row r="128" spans="2:15" s="58" customFormat="1" ht="28.5" customHeight="1">
      <c r="B128" s="267">
        <v>31</v>
      </c>
      <c r="C128" s="361" t="s">
        <v>211</v>
      </c>
      <c r="D128" s="117" t="s">
        <v>212</v>
      </c>
      <c r="E128" s="267" t="s">
        <v>30</v>
      </c>
      <c r="F128" s="267"/>
      <c r="G128" s="46">
        <v>5.6</v>
      </c>
      <c r="H128" s="46"/>
      <c r="I128" s="46"/>
      <c r="J128" s="46"/>
      <c r="K128" s="46"/>
      <c r="L128" s="46"/>
      <c r="M128" s="46"/>
      <c r="N128" s="46"/>
      <c r="O128" s="301"/>
    </row>
    <row r="129" spans="2:34" s="58" customFormat="1">
      <c r="B129" s="75"/>
      <c r="C129" s="362"/>
      <c r="D129" s="76" t="s">
        <v>39</v>
      </c>
      <c r="E129" s="265" t="s">
        <v>30</v>
      </c>
      <c r="F129" s="265">
        <v>1</v>
      </c>
      <c r="G129" s="50">
        <f>G128*F129</f>
        <v>5.6</v>
      </c>
      <c r="H129" s="50"/>
      <c r="I129" s="50"/>
      <c r="J129" s="50"/>
      <c r="K129" s="302"/>
      <c r="L129" s="50"/>
      <c r="M129" s="50"/>
      <c r="N129" s="50"/>
    </row>
    <row r="130" spans="2:34" s="58" customFormat="1">
      <c r="B130" s="75"/>
      <c r="C130" s="362"/>
      <c r="D130" s="76" t="s">
        <v>213</v>
      </c>
      <c r="E130" s="263" t="s">
        <v>1</v>
      </c>
      <c r="F130" s="265">
        <v>0.105</v>
      </c>
      <c r="G130" s="50">
        <f>G128*F130</f>
        <v>0.58799999999999997</v>
      </c>
      <c r="H130" s="50"/>
      <c r="I130" s="50"/>
      <c r="J130" s="50"/>
      <c r="K130" s="50"/>
      <c r="L130" s="52"/>
      <c r="M130" s="302"/>
      <c r="N130" s="50"/>
    </row>
    <row r="131" spans="2:34" s="58" customFormat="1">
      <c r="B131" s="75"/>
      <c r="C131" s="362"/>
      <c r="D131" s="57" t="s">
        <v>80</v>
      </c>
      <c r="E131" s="265"/>
      <c r="F131" s="265"/>
      <c r="G131" s="50"/>
      <c r="H131" s="50"/>
      <c r="I131" s="50"/>
      <c r="J131" s="50"/>
      <c r="K131" s="50"/>
      <c r="L131" s="50"/>
      <c r="M131" s="50"/>
      <c r="N131" s="50"/>
    </row>
    <row r="132" spans="2:34" s="312" customFormat="1">
      <c r="B132" s="304"/>
      <c r="C132" s="362"/>
      <c r="D132" s="305" t="s">
        <v>224</v>
      </c>
      <c r="E132" s="306" t="s">
        <v>30</v>
      </c>
      <c r="F132" s="306">
        <v>1.1000000000000001</v>
      </c>
      <c r="G132" s="307">
        <f>G128*F132</f>
        <v>6.16</v>
      </c>
      <c r="H132" s="307"/>
      <c r="I132" s="302"/>
      <c r="J132" s="307"/>
      <c r="K132" s="307"/>
      <c r="L132" s="307"/>
      <c r="M132" s="302"/>
      <c r="N132" s="308"/>
      <c r="O132" s="309"/>
      <c r="P132" s="310"/>
      <c r="Q132" s="309"/>
      <c r="R132" s="311"/>
      <c r="S132" s="309"/>
      <c r="T132" s="309"/>
      <c r="U132" s="309"/>
      <c r="V132" s="309"/>
      <c r="W132" s="309"/>
      <c r="X132" s="309"/>
      <c r="Y132" s="309"/>
      <c r="Z132" s="309"/>
      <c r="AA132" s="309"/>
      <c r="AB132" s="309"/>
      <c r="AC132" s="309"/>
      <c r="AD132" s="309"/>
      <c r="AE132" s="309"/>
      <c r="AF132" s="309"/>
      <c r="AG132" s="309"/>
      <c r="AH132" s="309"/>
    </row>
    <row r="133" spans="2:34" s="312" customFormat="1">
      <c r="B133" s="304"/>
      <c r="C133" s="362"/>
      <c r="D133" s="305" t="s">
        <v>225</v>
      </c>
      <c r="E133" s="306" t="s">
        <v>226</v>
      </c>
      <c r="F133" s="306">
        <v>1.2</v>
      </c>
      <c r="G133" s="307">
        <f>G128*F133</f>
        <v>6.72</v>
      </c>
      <c r="H133" s="307"/>
      <c r="I133" s="302"/>
      <c r="J133" s="307"/>
      <c r="K133" s="307"/>
      <c r="L133" s="307"/>
      <c r="M133" s="302"/>
      <c r="N133" s="308"/>
      <c r="O133" s="309"/>
      <c r="P133" s="310"/>
      <c r="Q133" s="309"/>
      <c r="R133" s="311"/>
      <c r="S133" s="309"/>
      <c r="T133" s="309"/>
      <c r="U133" s="309"/>
      <c r="V133" s="309"/>
      <c r="W133" s="309"/>
      <c r="X133" s="309"/>
      <c r="Y133" s="309"/>
      <c r="Z133" s="309"/>
      <c r="AA133" s="309"/>
      <c r="AB133" s="309"/>
      <c r="AC133" s="309"/>
      <c r="AD133" s="309"/>
      <c r="AE133" s="309"/>
      <c r="AF133" s="309"/>
      <c r="AG133" s="309"/>
      <c r="AH133" s="309"/>
    </row>
    <row r="134" spans="2:34" s="312" customFormat="1">
      <c r="B134" s="304"/>
      <c r="C134" s="362"/>
      <c r="D134" s="305" t="s">
        <v>227</v>
      </c>
      <c r="E134" s="306" t="s">
        <v>226</v>
      </c>
      <c r="F134" s="313">
        <v>4.8</v>
      </c>
      <c r="G134" s="307">
        <f>G128*F134</f>
        <v>26.88</v>
      </c>
      <c r="H134" s="307"/>
      <c r="I134" s="302"/>
      <c r="J134" s="307"/>
      <c r="K134" s="307"/>
      <c r="L134" s="307"/>
      <c r="M134" s="302"/>
      <c r="N134" s="308"/>
      <c r="O134" s="314"/>
      <c r="P134" s="310"/>
      <c r="Q134" s="309"/>
      <c r="R134" s="311"/>
      <c r="S134" s="309"/>
      <c r="T134" s="309"/>
      <c r="U134" s="309"/>
      <c r="V134" s="309"/>
      <c r="W134" s="309"/>
      <c r="X134" s="309"/>
      <c r="Y134" s="309"/>
      <c r="Z134" s="309"/>
      <c r="AA134" s="309"/>
      <c r="AB134" s="309"/>
      <c r="AC134" s="309"/>
      <c r="AD134" s="309"/>
      <c r="AE134" s="309"/>
      <c r="AF134" s="309"/>
      <c r="AG134" s="309"/>
      <c r="AH134" s="309"/>
    </row>
    <row r="135" spans="2:34" s="312" customFormat="1">
      <c r="B135" s="304"/>
      <c r="C135" s="362"/>
      <c r="D135" s="315" t="s">
        <v>228</v>
      </c>
      <c r="E135" s="316" t="s">
        <v>1</v>
      </c>
      <c r="F135" s="306">
        <v>0.24299999999999999</v>
      </c>
      <c r="G135" s="307">
        <f>G128*F135</f>
        <v>1.3607999999999998</v>
      </c>
      <c r="H135" s="307"/>
      <c r="I135" s="302"/>
      <c r="J135" s="307"/>
      <c r="K135" s="307"/>
      <c r="L135" s="307"/>
      <c r="M135" s="302"/>
      <c r="N135" s="308"/>
      <c r="O135" s="309"/>
      <c r="P135" s="310"/>
      <c r="Q135" s="309"/>
      <c r="R135" s="311"/>
      <c r="S135" s="309"/>
      <c r="T135" s="309"/>
      <c r="U135" s="309"/>
      <c r="V135" s="309"/>
      <c r="W135" s="309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</row>
    <row r="136" spans="2:34" s="144" customFormat="1" ht="27">
      <c r="B136" s="53">
        <v>32</v>
      </c>
      <c r="C136" s="375" t="s">
        <v>116</v>
      </c>
      <c r="D136" s="54" t="s">
        <v>117</v>
      </c>
      <c r="E136" s="53" t="s">
        <v>60</v>
      </c>
      <c r="F136" s="53"/>
      <c r="G136" s="46">
        <v>10</v>
      </c>
      <c r="H136" s="46"/>
      <c r="I136" s="143"/>
      <c r="J136" s="46"/>
      <c r="K136" s="46"/>
      <c r="L136" s="46"/>
      <c r="M136" s="46"/>
      <c r="N136" s="46"/>
      <c r="O136" s="278"/>
    </row>
    <row r="137" spans="2:34" s="144" customFormat="1">
      <c r="B137" s="56"/>
      <c r="C137" s="376"/>
      <c r="D137" s="76" t="s">
        <v>39</v>
      </c>
      <c r="E137" s="56" t="s">
        <v>32</v>
      </c>
      <c r="F137" s="145">
        <v>0.58299999999999996</v>
      </c>
      <c r="G137" s="50">
        <f>G136*F137</f>
        <v>5.83</v>
      </c>
      <c r="H137" s="50"/>
      <c r="I137" s="146"/>
      <c r="J137" s="50"/>
      <c r="K137" s="302"/>
      <c r="L137" s="50"/>
      <c r="M137" s="50"/>
      <c r="N137" s="50"/>
      <c r="O137" s="278"/>
    </row>
    <row r="138" spans="2:34" s="144" customFormat="1">
      <c r="B138" s="56"/>
      <c r="C138" s="376"/>
      <c r="D138" s="76" t="s">
        <v>118</v>
      </c>
      <c r="E138" s="49" t="s">
        <v>1</v>
      </c>
      <c r="F138" s="145">
        <v>4.8300000000000003E-2</v>
      </c>
      <c r="G138" s="50">
        <f>G136*F138</f>
        <v>0.48300000000000004</v>
      </c>
      <c r="H138" s="50"/>
      <c r="I138" s="50"/>
      <c r="J138" s="50"/>
      <c r="K138" s="50"/>
      <c r="L138" s="52"/>
      <c r="M138" s="302"/>
      <c r="N138" s="50"/>
      <c r="O138" s="278"/>
    </row>
    <row r="139" spans="2:34" s="144" customFormat="1">
      <c r="B139" s="56"/>
      <c r="C139" s="376"/>
      <c r="D139" s="57" t="s">
        <v>80</v>
      </c>
      <c r="E139" s="56"/>
      <c r="F139" s="145"/>
      <c r="G139" s="50"/>
      <c r="H139" s="50"/>
      <c r="I139" s="50"/>
      <c r="J139" s="50"/>
      <c r="K139" s="50"/>
      <c r="L139" s="50"/>
      <c r="M139" s="50"/>
      <c r="N139" s="50"/>
      <c r="O139" s="278"/>
    </row>
    <row r="140" spans="2:34" s="144" customFormat="1">
      <c r="B140" s="56"/>
      <c r="C140" s="376"/>
      <c r="D140" s="76" t="s">
        <v>229</v>
      </c>
      <c r="E140" s="56" t="s">
        <v>60</v>
      </c>
      <c r="F140" s="145">
        <v>1</v>
      </c>
      <c r="G140" s="50">
        <f>G136*F140</f>
        <v>10</v>
      </c>
      <c r="H140" s="307"/>
      <c r="I140" s="302"/>
      <c r="J140" s="50"/>
      <c r="K140" s="50"/>
      <c r="L140" s="50"/>
      <c r="M140" s="50"/>
      <c r="N140" s="50"/>
      <c r="O140" s="278"/>
    </row>
    <row r="141" spans="2:34" s="144" customFormat="1">
      <c r="B141" s="56"/>
      <c r="C141" s="376"/>
      <c r="D141" s="76" t="s">
        <v>119</v>
      </c>
      <c r="E141" s="56" t="s">
        <v>57</v>
      </c>
      <c r="F141" s="145">
        <v>0.23499999999999999</v>
      </c>
      <c r="G141" s="50">
        <f>G136*F141</f>
        <v>2.3499999999999996</v>
      </c>
      <c r="H141" s="307"/>
      <c r="I141" s="302"/>
      <c r="J141" s="50"/>
      <c r="K141" s="50"/>
      <c r="L141" s="50"/>
      <c r="M141" s="50"/>
      <c r="N141" s="50"/>
      <c r="O141" s="278"/>
    </row>
    <row r="142" spans="2:34" s="144" customFormat="1">
      <c r="B142" s="56"/>
      <c r="C142" s="377"/>
      <c r="D142" s="76" t="s">
        <v>70</v>
      </c>
      <c r="E142" s="51" t="s">
        <v>1</v>
      </c>
      <c r="F142" s="145">
        <v>0.20799999999999999</v>
      </c>
      <c r="G142" s="50">
        <f>G136*F142</f>
        <v>2.08</v>
      </c>
      <c r="H142" s="307"/>
      <c r="I142" s="302"/>
      <c r="J142" s="50"/>
      <c r="K142" s="50"/>
      <c r="L142" s="50"/>
      <c r="M142" s="50"/>
      <c r="N142" s="50"/>
      <c r="O142" s="278"/>
    </row>
    <row r="143" spans="2:34" s="147" customFormat="1">
      <c r="B143" s="53"/>
      <c r="C143" s="109"/>
      <c r="D143" s="110" t="s">
        <v>120</v>
      </c>
      <c r="E143" s="90"/>
      <c r="F143" s="53"/>
      <c r="G143" s="46"/>
      <c r="H143" s="46"/>
      <c r="I143" s="46"/>
      <c r="J143" s="46"/>
      <c r="K143" s="46"/>
      <c r="L143" s="46"/>
      <c r="M143" s="46"/>
      <c r="N143" s="46"/>
      <c r="O143" s="279"/>
    </row>
    <row r="144" spans="2:34" s="58" customFormat="1" ht="27">
      <c r="B144" s="53">
        <v>33</v>
      </c>
      <c r="C144" s="374" t="s">
        <v>112</v>
      </c>
      <c r="D144" s="54" t="s">
        <v>121</v>
      </c>
      <c r="E144" s="53" t="s">
        <v>30</v>
      </c>
      <c r="F144" s="53"/>
      <c r="G144" s="46">
        <v>43.8</v>
      </c>
      <c r="H144" s="46"/>
      <c r="I144" s="46"/>
      <c r="J144" s="46"/>
      <c r="K144" s="46"/>
      <c r="L144" s="46"/>
      <c r="M144" s="46"/>
      <c r="N144" s="46"/>
      <c r="O144" s="274"/>
    </row>
    <row r="145" spans="2:34" s="58" customFormat="1">
      <c r="B145" s="56"/>
      <c r="C145" s="369"/>
      <c r="D145" s="57" t="s">
        <v>39</v>
      </c>
      <c r="E145" s="56" t="s">
        <v>30</v>
      </c>
      <c r="F145" s="56">
        <v>1</v>
      </c>
      <c r="G145" s="50">
        <f>G144*F145</f>
        <v>43.8</v>
      </c>
      <c r="H145" s="50"/>
      <c r="I145" s="50"/>
      <c r="J145" s="50"/>
      <c r="K145" s="302"/>
      <c r="L145" s="50"/>
      <c r="M145" s="50"/>
      <c r="N145" s="50"/>
      <c r="O145" s="274"/>
    </row>
    <row r="146" spans="2:34" s="58" customFormat="1">
      <c r="B146" s="56"/>
      <c r="C146" s="369"/>
      <c r="D146" s="57" t="s">
        <v>80</v>
      </c>
      <c r="E146" s="56"/>
      <c r="F146" s="56"/>
      <c r="G146" s="50"/>
      <c r="H146" s="50"/>
      <c r="I146" s="50"/>
      <c r="J146" s="50"/>
      <c r="K146" s="50"/>
      <c r="L146" s="50"/>
      <c r="M146" s="50"/>
      <c r="N146" s="50"/>
      <c r="O146" s="274"/>
    </row>
    <row r="147" spans="2:34" s="312" customFormat="1">
      <c r="B147" s="304"/>
      <c r="C147" s="369"/>
      <c r="D147" s="317" t="s">
        <v>125</v>
      </c>
      <c r="E147" s="306" t="s">
        <v>66</v>
      </c>
      <c r="F147" s="306"/>
      <c r="G147" s="307">
        <v>17</v>
      </c>
      <c r="H147" s="307"/>
      <c r="I147" s="302"/>
      <c r="J147" s="307"/>
      <c r="K147" s="307"/>
      <c r="L147" s="307"/>
      <c r="M147" s="302"/>
      <c r="N147" s="308"/>
      <c r="O147" s="309"/>
      <c r="P147" s="310"/>
      <c r="Q147" s="309"/>
      <c r="R147" s="311"/>
      <c r="S147" s="309"/>
      <c r="T147" s="309"/>
      <c r="U147" s="309"/>
      <c r="V147" s="309"/>
      <c r="W147" s="309"/>
      <c r="X147" s="309"/>
      <c r="Y147" s="309"/>
      <c r="Z147" s="309"/>
      <c r="AA147" s="309"/>
      <c r="AB147" s="309"/>
      <c r="AC147" s="309"/>
      <c r="AD147" s="309"/>
      <c r="AE147" s="309"/>
      <c r="AF147" s="309"/>
      <c r="AG147" s="309"/>
      <c r="AH147" s="309"/>
    </row>
    <row r="148" spans="2:34" s="58" customFormat="1">
      <c r="B148" s="56"/>
      <c r="C148" s="369"/>
      <c r="D148" s="57" t="s">
        <v>122</v>
      </c>
      <c r="E148" s="59" t="s">
        <v>30</v>
      </c>
      <c r="F148" s="56">
        <v>1</v>
      </c>
      <c r="G148" s="50">
        <f>G144*F148</f>
        <v>43.8</v>
      </c>
      <c r="H148" s="50"/>
      <c r="I148" s="302"/>
      <c r="J148" s="50"/>
      <c r="K148" s="50"/>
      <c r="L148" s="50"/>
      <c r="M148" s="50"/>
      <c r="N148" s="50"/>
      <c r="O148" s="274"/>
    </row>
    <row r="149" spans="2:34" s="58" customFormat="1">
      <c r="B149" s="53">
        <v>34</v>
      </c>
      <c r="C149" s="374" t="s">
        <v>112</v>
      </c>
      <c r="D149" s="54" t="s">
        <v>124</v>
      </c>
      <c r="E149" s="53" t="s">
        <v>30</v>
      </c>
      <c r="F149" s="53"/>
      <c r="G149" s="46">
        <v>25</v>
      </c>
      <c r="H149" s="46"/>
      <c r="I149" s="46"/>
      <c r="J149" s="46"/>
      <c r="K149" s="46"/>
      <c r="L149" s="46"/>
      <c r="M149" s="46"/>
      <c r="N149" s="46"/>
      <c r="O149" s="274"/>
    </row>
    <row r="150" spans="2:34" s="71" customFormat="1">
      <c r="B150" s="49"/>
      <c r="C150" s="369"/>
      <c r="D150" s="68" t="s">
        <v>39</v>
      </c>
      <c r="E150" s="69" t="s">
        <v>30</v>
      </c>
      <c r="F150" s="69">
        <v>1</v>
      </c>
      <c r="G150" s="50">
        <f>G149*F150</f>
        <v>25</v>
      </c>
      <c r="H150" s="70"/>
      <c r="I150" s="70"/>
      <c r="J150" s="50"/>
      <c r="K150" s="302"/>
      <c r="L150" s="70"/>
      <c r="M150" s="70"/>
      <c r="N150" s="70"/>
      <c r="O150" s="275"/>
    </row>
    <row r="151" spans="2:34" s="71" customFormat="1">
      <c r="B151" s="49"/>
      <c r="C151" s="369"/>
      <c r="D151" s="57" t="s">
        <v>80</v>
      </c>
      <c r="E151" s="69"/>
      <c r="F151" s="69"/>
      <c r="G151" s="50"/>
      <c r="H151" s="70"/>
      <c r="I151" s="70"/>
      <c r="J151" s="70"/>
      <c r="K151" s="70"/>
      <c r="L151" s="70"/>
      <c r="M151" s="70"/>
      <c r="N151" s="70"/>
      <c r="O151" s="275"/>
    </row>
    <row r="152" spans="2:34" s="71" customFormat="1">
      <c r="B152" s="49"/>
      <c r="C152" s="369"/>
      <c r="D152" s="68" t="s">
        <v>125</v>
      </c>
      <c r="E152" s="56" t="s">
        <v>123</v>
      </c>
      <c r="F152" s="69"/>
      <c r="G152" s="50">
        <v>10</v>
      </c>
      <c r="H152" s="70"/>
      <c r="I152" s="302"/>
      <c r="J152" s="70"/>
      <c r="K152" s="70"/>
      <c r="L152" s="70"/>
      <c r="M152" s="70"/>
      <c r="N152" s="50"/>
      <c r="O152" s="275"/>
    </row>
    <row r="153" spans="2:34" s="71" customFormat="1">
      <c r="B153" s="49"/>
      <c r="C153" s="369"/>
      <c r="D153" s="68" t="s">
        <v>126</v>
      </c>
      <c r="E153" s="124" t="s">
        <v>30</v>
      </c>
      <c r="F153" s="69">
        <v>1</v>
      </c>
      <c r="G153" s="50">
        <f>G149*F153</f>
        <v>25</v>
      </c>
      <c r="H153" s="70"/>
      <c r="I153" s="302"/>
      <c r="J153" s="70"/>
      <c r="K153" s="70"/>
      <c r="L153" s="70"/>
      <c r="M153" s="70"/>
      <c r="N153" s="70"/>
      <c r="O153" s="275"/>
    </row>
    <row r="154" spans="2:34" s="74" customFormat="1" ht="27">
      <c r="B154" s="53">
        <v>35</v>
      </c>
      <c r="C154" s="361" t="s">
        <v>128</v>
      </c>
      <c r="D154" s="54" t="s">
        <v>129</v>
      </c>
      <c r="E154" s="53" t="s">
        <v>30</v>
      </c>
      <c r="F154" s="53"/>
      <c r="G154" s="46">
        <v>3.2</v>
      </c>
      <c r="H154" s="46"/>
      <c r="I154" s="46"/>
      <c r="J154" s="46"/>
      <c r="K154" s="46"/>
      <c r="L154" s="46"/>
      <c r="M154" s="46"/>
      <c r="N154" s="46"/>
      <c r="O154" s="272"/>
    </row>
    <row r="155" spans="2:34" s="74" customFormat="1">
      <c r="B155" s="56"/>
      <c r="C155" s="362"/>
      <c r="D155" s="57" t="s">
        <v>39</v>
      </c>
      <c r="E155" s="56" t="s">
        <v>32</v>
      </c>
      <c r="F155" s="56">
        <v>2.72</v>
      </c>
      <c r="G155" s="50">
        <f>G154*F155</f>
        <v>8.7040000000000006</v>
      </c>
      <c r="H155" s="50"/>
      <c r="I155" s="50"/>
      <c r="J155" s="50"/>
      <c r="K155" s="302"/>
      <c r="L155" s="50"/>
      <c r="M155" s="50"/>
      <c r="N155" s="50"/>
      <c r="O155" s="269"/>
    </row>
    <row r="156" spans="2:34" s="74" customFormat="1">
      <c r="B156" s="56"/>
      <c r="C156" s="362"/>
      <c r="D156" s="76" t="s">
        <v>33</v>
      </c>
      <c r="E156" s="49" t="s">
        <v>1</v>
      </c>
      <c r="F156" s="56">
        <v>0.67</v>
      </c>
      <c r="G156" s="50">
        <f>G154*F156</f>
        <v>2.1440000000000001</v>
      </c>
      <c r="H156" s="50"/>
      <c r="I156" s="50"/>
      <c r="J156" s="50"/>
      <c r="K156" s="50"/>
      <c r="L156" s="52"/>
      <c r="M156" s="302"/>
      <c r="N156" s="50"/>
      <c r="O156" s="269"/>
    </row>
    <row r="157" spans="2:34" s="74" customFormat="1">
      <c r="B157" s="56"/>
      <c r="C157" s="362"/>
      <c r="D157" s="57" t="s">
        <v>80</v>
      </c>
      <c r="E157" s="56"/>
      <c r="F157" s="56"/>
      <c r="G157" s="50"/>
      <c r="H157" s="50"/>
      <c r="I157" s="50"/>
      <c r="J157" s="50"/>
      <c r="K157" s="50"/>
      <c r="L157" s="50"/>
      <c r="M157" s="50"/>
      <c r="N157" s="50"/>
      <c r="O157" s="269"/>
    </row>
    <row r="158" spans="2:34" s="74" customFormat="1">
      <c r="B158" s="56"/>
      <c r="C158" s="362"/>
      <c r="D158" s="57" t="s">
        <v>130</v>
      </c>
      <c r="E158" s="56" t="s">
        <v>30</v>
      </c>
      <c r="F158" s="56">
        <v>1</v>
      </c>
      <c r="G158" s="50">
        <f>G154*F158</f>
        <v>3.2</v>
      </c>
      <c r="H158" s="50"/>
      <c r="I158" s="302"/>
      <c r="J158" s="50"/>
      <c r="K158" s="50"/>
      <c r="L158" s="50"/>
      <c r="M158" s="50"/>
      <c r="N158" s="50"/>
      <c r="O158" s="269"/>
    </row>
    <row r="159" spans="2:34" s="74" customFormat="1">
      <c r="B159" s="56"/>
      <c r="C159" s="362"/>
      <c r="D159" s="57" t="s">
        <v>70</v>
      </c>
      <c r="E159" s="51" t="s">
        <v>1</v>
      </c>
      <c r="F159" s="56">
        <v>0.65600000000000003</v>
      </c>
      <c r="G159" s="50">
        <f>G154*F159</f>
        <v>2.0992000000000002</v>
      </c>
      <c r="H159" s="50"/>
      <c r="I159" s="302"/>
      <c r="J159" s="50"/>
      <c r="K159" s="50"/>
      <c r="L159" s="50"/>
      <c r="M159" s="50"/>
      <c r="N159" s="50"/>
      <c r="O159" s="269"/>
    </row>
    <row r="160" spans="2:34" s="74" customFormat="1" ht="27" customHeight="1">
      <c r="B160" s="267">
        <v>36</v>
      </c>
      <c r="C160" s="361" t="s">
        <v>128</v>
      </c>
      <c r="D160" s="54" t="s">
        <v>131</v>
      </c>
      <c r="E160" s="53" t="s">
        <v>30</v>
      </c>
      <c r="F160" s="53"/>
      <c r="G160" s="46">
        <v>0.85</v>
      </c>
      <c r="H160" s="46"/>
      <c r="I160" s="46"/>
      <c r="J160" s="46"/>
      <c r="K160" s="46"/>
      <c r="L160" s="46"/>
      <c r="M160" s="46"/>
      <c r="N160" s="46"/>
      <c r="O160" s="269"/>
    </row>
    <row r="161" spans="2:15" s="74" customFormat="1">
      <c r="B161" s="265"/>
      <c r="C161" s="362"/>
      <c r="D161" s="57" t="s">
        <v>39</v>
      </c>
      <c r="E161" s="56" t="s">
        <v>32</v>
      </c>
      <c r="F161" s="56">
        <v>2.72</v>
      </c>
      <c r="G161" s="50">
        <f>G160*F161</f>
        <v>2.3120000000000003</v>
      </c>
      <c r="H161" s="50"/>
      <c r="I161" s="50"/>
      <c r="J161" s="50"/>
      <c r="K161" s="302"/>
      <c r="L161" s="50"/>
      <c r="M161" s="50"/>
      <c r="N161" s="50"/>
      <c r="O161" s="269"/>
    </row>
    <row r="162" spans="2:15" s="74" customFormat="1">
      <c r="B162" s="265"/>
      <c r="C162" s="362"/>
      <c r="D162" s="76" t="s">
        <v>33</v>
      </c>
      <c r="E162" s="49" t="s">
        <v>1</v>
      </c>
      <c r="F162" s="56">
        <v>0.65</v>
      </c>
      <c r="G162" s="50">
        <f>G160*F162</f>
        <v>0.55249999999999999</v>
      </c>
      <c r="H162" s="50"/>
      <c r="I162" s="50"/>
      <c r="J162" s="50"/>
      <c r="K162" s="50"/>
      <c r="L162" s="52"/>
      <c r="M162" s="302"/>
      <c r="N162" s="50"/>
      <c r="O162" s="269"/>
    </row>
    <row r="163" spans="2:15" s="74" customFormat="1">
      <c r="B163" s="265"/>
      <c r="C163" s="362"/>
      <c r="D163" s="57" t="s">
        <v>80</v>
      </c>
      <c r="E163" s="56"/>
      <c r="F163" s="56"/>
      <c r="G163" s="50"/>
      <c r="H163" s="50"/>
      <c r="I163" s="50"/>
      <c r="J163" s="50"/>
      <c r="K163" s="50"/>
      <c r="L163" s="50"/>
      <c r="M163" s="50"/>
      <c r="N163" s="50"/>
      <c r="O163" s="269"/>
    </row>
    <row r="164" spans="2:15" s="74" customFormat="1">
      <c r="B164" s="265"/>
      <c r="C164" s="362"/>
      <c r="D164" s="57" t="s">
        <v>132</v>
      </c>
      <c r="E164" s="56" t="s">
        <v>30</v>
      </c>
      <c r="F164" s="56">
        <v>1</v>
      </c>
      <c r="G164" s="50">
        <f>G160*F164</f>
        <v>0.85</v>
      </c>
      <c r="H164" s="50"/>
      <c r="I164" s="302"/>
      <c r="J164" s="50"/>
      <c r="K164" s="50"/>
      <c r="L164" s="50"/>
      <c r="M164" s="50"/>
      <c r="N164" s="50"/>
      <c r="O164" s="269"/>
    </row>
    <row r="165" spans="2:15" s="74" customFormat="1">
      <c r="B165" s="384"/>
      <c r="C165" s="362"/>
      <c r="D165" s="57" t="s">
        <v>70</v>
      </c>
      <c r="E165" s="51" t="s">
        <v>1</v>
      </c>
      <c r="F165" s="56">
        <v>0.65600000000000003</v>
      </c>
      <c r="G165" s="50">
        <f>G160*F165</f>
        <v>0.55759999999999998</v>
      </c>
      <c r="H165" s="50"/>
      <c r="I165" s="302"/>
      <c r="J165" s="50"/>
      <c r="K165" s="50"/>
      <c r="L165" s="50"/>
      <c r="M165" s="50"/>
      <c r="N165" s="50"/>
      <c r="O165" s="269"/>
    </row>
    <row r="166" spans="2:15" s="58" customFormat="1" ht="27">
      <c r="B166" s="53">
        <v>37</v>
      </c>
      <c r="C166" s="374" t="s">
        <v>112</v>
      </c>
      <c r="D166" s="54" t="s">
        <v>133</v>
      </c>
      <c r="E166" s="53" t="s">
        <v>30</v>
      </c>
      <c r="F166" s="53"/>
      <c r="G166" s="46">
        <v>28</v>
      </c>
      <c r="H166" s="46"/>
      <c r="I166" s="46"/>
      <c r="J166" s="46"/>
      <c r="K166" s="46"/>
      <c r="L166" s="46"/>
      <c r="M166" s="46"/>
      <c r="N166" s="46"/>
      <c r="O166" s="274"/>
    </row>
    <row r="167" spans="2:15" s="58" customFormat="1">
      <c r="B167" s="56"/>
      <c r="C167" s="369"/>
      <c r="D167" s="57" t="s">
        <v>39</v>
      </c>
      <c r="E167" s="56" t="s">
        <v>30</v>
      </c>
      <c r="F167" s="56">
        <v>1</v>
      </c>
      <c r="G167" s="50">
        <f>G166*F167</f>
        <v>28</v>
      </c>
      <c r="H167" s="50"/>
      <c r="I167" s="50"/>
      <c r="J167" s="50"/>
      <c r="K167" s="302"/>
      <c r="L167" s="50"/>
      <c r="M167" s="50"/>
      <c r="N167" s="50"/>
      <c r="O167" s="274"/>
    </row>
    <row r="168" spans="2:15" s="58" customFormat="1">
      <c r="B168" s="56"/>
      <c r="C168" s="369"/>
      <c r="D168" s="57" t="s">
        <v>80</v>
      </c>
      <c r="E168" s="56"/>
      <c r="F168" s="56"/>
      <c r="G168" s="50"/>
      <c r="H168" s="50"/>
      <c r="I168" s="50"/>
      <c r="J168" s="50"/>
      <c r="K168" s="50"/>
      <c r="L168" s="50"/>
      <c r="M168" s="50"/>
      <c r="N168" s="50"/>
      <c r="O168" s="274"/>
    </row>
    <row r="169" spans="2:15" s="58" customFormat="1" ht="27">
      <c r="B169" s="56"/>
      <c r="C169" s="369"/>
      <c r="D169" s="57" t="s">
        <v>134</v>
      </c>
      <c r="E169" s="59" t="s">
        <v>30</v>
      </c>
      <c r="F169" s="56">
        <v>1</v>
      </c>
      <c r="G169" s="50">
        <f>G166*F169</f>
        <v>28</v>
      </c>
      <c r="H169" s="50"/>
      <c r="I169" s="302"/>
      <c r="J169" s="50"/>
      <c r="K169" s="50"/>
      <c r="L169" s="50"/>
      <c r="M169" s="50"/>
      <c r="N169" s="50"/>
      <c r="O169" s="274"/>
    </row>
    <row r="170" spans="2:15" s="58" customFormat="1">
      <c r="B170" s="53"/>
      <c r="C170" s="109"/>
      <c r="D170" s="110" t="s">
        <v>135</v>
      </c>
      <c r="E170" s="53"/>
      <c r="F170" s="53"/>
      <c r="G170" s="46"/>
      <c r="H170" s="46"/>
      <c r="I170" s="46"/>
      <c r="J170" s="46"/>
      <c r="K170" s="46"/>
      <c r="L170" s="46"/>
      <c r="M170" s="46"/>
      <c r="N170" s="46"/>
      <c r="O170" s="280"/>
    </row>
    <row r="171" spans="2:15" s="58" customFormat="1" ht="27">
      <c r="B171" s="53">
        <v>38</v>
      </c>
      <c r="C171" s="367" t="s">
        <v>127</v>
      </c>
      <c r="D171" s="54" t="s">
        <v>136</v>
      </c>
      <c r="E171" s="53" t="s">
        <v>30</v>
      </c>
      <c r="F171" s="53"/>
      <c r="G171" s="46">
        <v>15</v>
      </c>
      <c r="H171" s="46"/>
      <c r="I171" s="46"/>
      <c r="J171" s="46"/>
      <c r="K171" s="46"/>
      <c r="L171" s="46"/>
      <c r="M171" s="46"/>
      <c r="N171" s="46"/>
      <c r="O171" s="274"/>
    </row>
    <row r="172" spans="2:15" s="58" customFormat="1">
      <c r="B172" s="56"/>
      <c r="C172" s="362"/>
      <c r="D172" s="57" t="s">
        <v>39</v>
      </c>
      <c r="E172" s="69" t="s">
        <v>32</v>
      </c>
      <c r="F172" s="56">
        <v>0.68</v>
      </c>
      <c r="G172" s="50">
        <f>G171*F172</f>
        <v>10.200000000000001</v>
      </c>
      <c r="H172" s="50"/>
      <c r="I172" s="50"/>
      <c r="J172" s="50"/>
      <c r="K172" s="302"/>
      <c r="L172" s="50"/>
      <c r="M172" s="50"/>
      <c r="N172" s="50"/>
      <c r="O172" s="274"/>
    </row>
    <row r="173" spans="2:15" s="58" customFormat="1">
      <c r="B173" s="56"/>
      <c r="C173" s="362"/>
      <c r="D173" s="57" t="s">
        <v>33</v>
      </c>
      <c r="E173" s="49" t="s">
        <v>1</v>
      </c>
      <c r="F173" s="56">
        <v>2.9999999999999997E-4</v>
      </c>
      <c r="G173" s="50">
        <f>G171*F173</f>
        <v>4.4999999999999997E-3</v>
      </c>
      <c r="H173" s="50"/>
      <c r="I173" s="50"/>
      <c r="J173" s="50"/>
      <c r="K173" s="50"/>
      <c r="L173" s="52"/>
      <c r="M173" s="302"/>
      <c r="N173" s="50"/>
      <c r="O173" s="274"/>
    </row>
    <row r="174" spans="2:15" s="58" customFormat="1">
      <c r="B174" s="56"/>
      <c r="C174" s="362"/>
      <c r="D174" s="57" t="s">
        <v>80</v>
      </c>
      <c r="E174" s="56"/>
      <c r="F174" s="56"/>
      <c r="G174" s="50"/>
      <c r="H174" s="50"/>
      <c r="I174" s="50"/>
      <c r="J174" s="50"/>
      <c r="K174" s="50"/>
      <c r="L174" s="50"/>
      <c r="M174" s="50"/>
      <c r="N174" s="50"/>
      <c r="O174" s="274"/>
    </row>
    <row r="175" spans="2:15" s="58" customFormat="1">
      <c r="B175" s="56"/>
      <c r="C175" s="362"/>
      <c r="D175" s="57" t="s">
        <v>105</v>
      </c>
      <c r="E175" s="56" t="s">
        <v>57</v>
      </c>
      <c r="F175" s="56">
        <v>0.246</v>
      </c>
      <c r="G175" s="50">
        <f>G171*F175</f>
        <v>3.69</v>
      </c>
      <c r="H175" s="50"/>
      <c r="I175" s="302"/>
      <c r="J175" s="50"/>
      <c r="K175" s="50"/>
      <c r="L175" s="50"/>
      <c r="M175" s="50"/>
      <c r="N175" s="50"/>
      <c r="O175" s="274"/>
    </row>
    <row r="176" spans="2:15" s="58" customFormat="1">
      <c r="B176" s="56"/>
      <c r="C176" s="362"/>
      <c r="D176" s="57" t="s">
        <v>89</v>
      </c>
      <c r="E176" s="56" t="s">
        <v>57</v>
      </c>
      <c r="F176" s="56">
        <v>2.7E-2</v>
      </c>
      <c r="G176" s="50">
        <f>G171*F176</f>
        <v>0.40499999999999997</v>
      </c>
      <c r="H176" s="50"/>
      <c r="I176" s="302"/>
      <c r="J176" s="50"/>
      <c r="K176" s="50"/>
      <c r="L176" s="50"/>
      <c r="M176" s="50"/>
      <c r="N176" s="50"/>
      <c r="O176" s="274"/>
    </row>
    <row r="177" spans="2:15" s="58" customFormat="1">
      <c r="B177" s="59"/>
      <c r="C177" s="368"/>
      <c r="D177" s="60" t="s">
        <v>70</v>
      </c>
      <c r="E177" s="51" t="s">
        <v>1</v>
      </c>
      <c r="F177" s="59">
        <v>1.9E-3</v>
      </c>
      <c r="G177" s="61">
        <f>G171*F177</f>
        <v>2.8500000000000001E-2</v>
      </c>
      <c r="H177" s="61"/>
      <c r="I177" s="302"/>
      <c r="J177" s="61"/>
      <c r="K177" s="61"/>
      <c r="L177" s="61"/>
      <c r="M177" s="61"/>
      <c r="N177" s="61"/>
      <c r="O177" s="274"/>
    </row>
    <row r="178" spans="2:15" s="58" customFormat="1">
      <c r="B178" s="90"/>
      <c r="C178" s="153"/>
      <c r="D178" s="104" t="s">
        <v>9</v>
      </c>
      <c r="E178" s="160"/>
      <c r="F178" s="90"/>
      <c r="G178" s="93"/>
      <c r="H178" s="93"/>
      <c r="I178" s="161"/>
      <c r="J178" s="161"/>
      <c r="K178" s="161"/>
      <c r="L178" s="161"/>
      <c r="M178" s="161"/>
      <c r="N178" s="161"/>
      <c r="O178" s="274"/>
    </row>
    <row r="179" spans="2:15" s="74" customFormat="1">
      <c r="B179" s="90"/>
      <c r="C179" s="153"/>
      <c r="D179" s="98" t="s">
        <v>75</v>
      </c>
      <c r="E179" s="99" t="s">
        <v>238</v>
      </c>
      <c r="F179" s="100"/>
      <c r="G179" s="101"/>
      <c r="H179" s="101"/>
      <c r="I179" s="103"/>
      <c r="J179" s="103"/>
      <c r="K179" s="103"/>
      <c r="L179" s="103"/>
      <c r="M179" s="103"/>
      <c r="N179" s="319"/>
      <c r="O179" s="269"/>
    </row>
    <row r="180" spans="2:15" s="74" customFormat="1">
      <c r="B180" s="90"/>
      <c r="C180" s="153"/>
      <c r="D180" s="104" t="s">
        <v>9</v>
      </c>
      <c r="E180" s="105"/>
      <c r="F180" s="100"/>
      <c r="G180" s="101"/>
      <c r="H180" s="101"/>
      <c r="I180" s="103"/>
      <c r="J180" s="103"/>
      <c r="K180" s="103"/>
      <c r="L180" s="103"/>
      <c r="M180" s="103"/>
      <c r="N180" s="103"/>
      <c r="O180" s="269"/>
    </row>
    <row r="181" spans="2:15" s="74" customFormat="1">
      <c r="B181" s="90"/>
      <c r="C181" s="153"/>
      <c r="D181" s="98" t="s">
        <v>76</v>
      </c>
      <c r="E181" s="99" t="s">
        <v>238</v>
      </c>
      <c r="F181" s="100"/>
      <c r="G181" s="101"/>
      <c r="H181" s="101"/>
      <c r="I181" s="103"/>
      <c r="J181" s="103"/>
      <c r="K181" s="103"/>
      <c r="L181" s="103"/>
      <c r="M181" s="103"/>
      <c r="N181" s="319"/>
      <c r="O181" s="269"/>
    </row>
    <row r="182" spans="2:15" s="74" customFormat="1">
      <c r="B182" s="90"/>
      <c r="C182" s="153"/>
      <c r="D182" s="104" t="s">
        <v>139</v>
      </c>
      <c r="E182" s="105"/>
      <c r="F182" s="100"/>
      <c r="G182" s="101"/>
      <c r="H182" s="101"/>
      <c r="I182" s="103"/>
      <c r="J182" s="103"/>
      <c r="K182" s="103"/>
      <c r="L182" s="103"/>
      <c r="M182" s="103"/>
      <c r="N182" s="103"/>
      <c r="O182" s="269"/>
    </row>
    <row r="183" spans="2:15" s="20" customFormat="1">
      <c r="B183" s="77"/>
      <c r="C183" s="121"/>
      <c r="D183" s="320" t="s">
        <v>140</v>
      </c>
      <c r="E183" s="179"/>
      <c r="F183" s="185"/>
      <c r="G183" s="162"/>
      <c r="H183" s="162"/>
      <c r="I183" s="162"/>
      <c r="J183" s="162"/>
      <c r="K183" s="162"/>
      <c r="L183" s="162"/>
      <c r="M183" s="162"/>
      <c r="N183" s="162"/>
      <c r="O183" s="318"/>
    </row>
    <row r="184" spans="2:15" s="166" customFormat="1">
      <c r="B184" s="117"/>
      <c r="C184" s="119"/>
      <c r="D184" s="163" t="s">
        <v>141</v>
      </c>
      <c r="E184" s="164"/>
      <c r="F184" s="40"/>
      <c r="G184" s="165"/>
      <c r="H184" s="165"/>
      <c r="I184" s="165"/>
      <c r="J184" s="165"/>
      <c r="K184" s="165"/>
      <c r="L184" s="165"/>
      <c r="M184" s="165"/>
      <c r="N184" s="165"/>
      <c r="O184" s="282"/>
    </row>
    <row r="185" spans="2:15" s="169" customFormat="1" ht="27">
      <c r="B185" s="53">
        <v>39</v>
      </c>
      <c r="C185" s="375" t="s">
        <v>142</v>
      </c>
      <c r="D185" s="167" t="s">
        <v>143</v>
      </c>
      <c r="E185" s="53" t="s">
        <v>60</v>
      </c>
      <c r="F185" s="168"/>
      <c r="G185" s="46">
        <v>50</v>
      </c>
      <c r="H185" s="46"/>
      <c r="I185" s="143"/>
      <c r="J185" s="46"/>
      <c r="K185" s="46"/>
      <c r="L185" s="46"/>
      <c r="M185" s="46"/>
      <c r="N185" s="46"/>
      <c r="O185" s="283"/>
    </row>
    <row r="186" spans="2:15" s="144" customFormat="1">
      <c r="B186" s="56"/>
      <c r="C186" s="376"/>
      <c r="D186" s="170" t="s">
        <v>39</v>
      </c>
      <c r="E186" s="56" t="s">
        <v>32</v>
      </c>
      <c r="F186" s="171">
        <v>1.35</v>
      </c>
      <c r="G186" s="50">
        <f>F186*G185</f>
        <v>67.5</v>
      </c>
      <c r="H186" s="50"/>
      <c r="I186" s="146"/>
      <c r="J186" s="50"/>
      <c r="K186" s="302"/>
      <c r="L186" s="50"/>
      <c r="M186" s="50"/>
      <c r="N186" s="50"/>
      <c r="O186" s="278"/>
    </row>
    <row r="187" spans="2:15" s="144" customFormat="1">
      <c r="B187" s="56"/>
      <c r="C187" s="376"/>
      <c r="D187" s="170" t="s">
        <v>40</v>
      </c>
      <c r="E187" s="49" t="s">
        <v>1</v>
      </c>
      <c r="F187" s="171">
        <v>3.1399999999999997E-2</v>
      </c>
      <c r="G187" s="50">
        <f>G185*F187</f>
        <v>1.5699999999999998</v>
      </c>
      <c r="H187" s="50"/>
      <c r="I187" s="50"/>
      <c r="J187" s="50"/>
      <c r="K187" s="50"/>
      <c r="L187" s="52"/>
      <c r="M187" s="302"/>
      <c r="N187" s="50"/>
      <c r="O187" s="278"/>
    </row>
    <row r="188" spans="2:15" s="144" customFormat="1">
      <c r="B188" s="56"/>
      <c r="C188" s="376"/>
      <c r="D188" s="150" t="s">
        <v>80</v>
      </c>
      <c r="E188" s="56"/>
      <c r="F188" s="171"/>
      <c r="G188" s="50"/>
      <c r="H188" s="50"/>
      <c r="I188" s="50"/>
      <c r="J188" s="50"/>
      <c r="K188" s="50"/>
      <c r="L188" s="50"/>
      <c r="M188" s="50"/>
      <c r="N188" s="50"/>
      <c r="O188" s="278"/>
    </row>
    <row r="189" spans="2:15" s="144" customFormat="1">
      <c r="B189" s="56"/>
      <c r="C189" s="376"/>
      <c r="D189" s="170" t="s">
        <v>144</v>
      </c>
      <c r="E189" s="56" t="s">
        <v>60</v>
      </c>
      <c r="F189" s="171">
        <v>0.94599999999999995</v>
      </c>
      <c r="G189" s="50">
        <f>G185*F189</f>
        <v>47.3</v>
      </c>
      <c r="H189" s="50"/>
      <c r="I189" s="302"/>
      <c r="J189" s="50"/>
      <c r="K189" s="50"/>
      <c r="L189" s="50"/>
      <c r="M189" s="50"/>
      <c r="N189" s="50"/>
      <c r="O189" s="278"/>
    </row>
    <row r="190" spans="2:15" s="144" customFormat="1">
      <c r="B190" s="56"/>
      <c r="C190" s="376"/>
      <c r="D190" s="170" t="s">
        <v>70</v>
      </c>
      <c r="E190" s="51" t="s">
        <v>1</v>
      </c>
      <c r="F190" s="171">
        <v>6.5199999999999994E-2</v>
      </c>
      <c r="G190" s="50">
        <f>G185*F190</f>
        <v>3.26</v>
      </c>
      <c r="H190" s="50"/>
      <c r="I190" s="302"/>
      <c r="J190" s="50"/>
      <c r="K190" s="50"/>
      <c r="L190" s="50"/>
      <c r="M190" s="50"/>
      <c r="N190" s="50"/>
      <c r="O190" s="278"/>
    </row>
    <row r="191" spans="2:15" s="144" customFormat="1">
      <c r="B191" s="53">
        <v>40</v>
      </c>
      <c r="C191" s="375" t="s">
        <v>145</v>
      </c>
      <c r="D191" s="54" t="s">
        <v>146</v>
      </c>
      <c r="E191" s="45" t="s">
        <v>66</v>
      </c>
      <c r="F191" s="172"/>
      <c r="G191" s="46">
        <v>4</v>
      </c>
      <c r="H191" s="46"/>
      <c r="I191" s="143"/>
      <c r="J191" s="46"/>
      <c r="K191" s="46"/>
      <c r="L191" s="46"/>
      <c r="M191" s="46"/>
      <c r="N191" s="46"/>
      <c r="O191" s="278"/>
    </row>
    <row r="192" spans="2:15" s="144" customFormat="1">
      <c r="B192" s="56"/>
      <c r="C192" s="376"/>
      <c r="D192" s="76" t="s">
        <v>39</v>
      </c>
      <c r="E192" s="56" t="s">
        <v>32</v>
      </c>
      <c r="F192" s="145">
        <v>1.51</v>
      </c>
      <c r="G192" s="50">
        <f>G191*F192</f>
        <v>6.04</v>
      </c>
      <c r="H192" s="50"/>
      <c r="I192" s="146"/>
      <c r="J192" s="50"/>
      <c r="K192" s="302"/>
      <c r="L192" s="50"/>
      <c r="M192" s="50"/>
      <c r="N192" s="50"/>
      <c r="O192" s="278"/>
    </row>
    <row r="193" spans="2:15" s="144" customFormat="1">
      <c r="B193" s="56"/>
      <c r="C193" s="376"/>
      <c r="D193" s="76" t="s">
        <v>118</v>
      </c>
      <c r="E193" s="49" t="s">
        <v>1</v>
      </c>
      <c r="F193" s="145">
        <v>0.13</v>
      </c>
      <c r="G193" s="50">
        <f>G191*F193</f>
        <v>0.52</v>
      </c>
      <c r="H193" s="50"/>
      <c r="I193" s="50"/>
      <c r="J193" s="50"/>
      <c r="K193" s="50"/>
      <c r="L193" s="52"/>
      <c r="M193" s="302"/>
      <c r="N193" s="50"/>
      <c r="O193" s="278"/>
    </row>
    <row r="194" spans="2:15" s="144" customFormat="1">
      <c r="B194" s="56"/>
      <c r="C194" s="376"/>
      <c r="D194" s="57" t="s">
        <v>80</v>
      </c>
      <c r="E194" s="56"/>
      <c r="F194" s="145"/>
      <c r="G194" s="50"/>
      <c r="H194" s="50"/>
      <c r="I194" s="50"/>
      <c r="J194" s="50"/>
      <c r="K194" s="50"/>
      <c r="L194" s="50"/>
      <c r="M194" s="50"/>
      <c r="N194" s="50"/>
      <c r="O194" s="278"/>
    </row>
    <row r="195" spans="2:15" s="144" customFormat="1">
      <c r="B195" s="56"/>
      <c r="C195" s="376"/>
      <c r="D195" s="76" t="s">
        <v>147</v>
      </c>
      <c r="E195" s="49" t="s">
        <v>66</v>
      </c>
      <c r="F195" s="145">
        <v>1</v>
      </c>
      <c r="G195" s="50">
        <f>G191*F195</f>
        <v>4</v>
      </c>
      <c r="H195" s="50"/>
      <c r="I195" s="302"/>
      <c r="J195" s="50"/>
      <c r="K195" s="50"/>
      <c r="L195" s="50"/>
      <c r="M195" s="50"/>
      <c r="N195" s="50"/>
      <c r="O195" s="278"/>
    </row>
    <row r="196" spans="2:15" s="144" customFormat="1">
      <c r="B196" s="56"/>
      <c r="C196" s="376"/>
      <c r="D196" s="76" t="s">
        <v>70</v>
      </c>
      <c r="E196" s="51" t="s">
        <v>1</v>
      </c>
      <c r="F196" s="145">
        <v>7.0000000000000007E-2</v>
      </c>
      <c r="G196" s="50">
        <f>G191*F196</f>
        <v>0.28000000000000003</v>
      </c>
      <c r="H196" s="50"/>
      <c r="I196" s="302"/>
      <c r="J196" s="50"/>
      <c r="K196" s="50"/>
      <c r="L196" s="50"/>
      <c r="M196" s="50"/>
      <c r="N196" s="50"/>
      <c r="O196" s="278"/>
    </row>
    <row r="197" spans="2:15" s="144" customFormat="1">
      <c r="B197" s="53">
        <v>41</v>
      </c>
      <c r="C197" s="375" t="s">
        <v>148</v>
      </c>
      <c r="D197" s="54" t="s">
        <v>149</v>
      </c>
      <c r="E197" s="53" t="s">
        <v>60</v>
      </c>
      <c r="F197" s="172"/>
      <c r="G197" s="46">
        <v>10</v>
      </c>
      <c r="H197" s="46"/>
      <c r="I197" s="46"/>
      <c r="J197" s="46"/>
      <c r="K197" s="46"/>
      <c r="L197" s="46"/>
      <c r="M197" s="46"/>
      <c r="N197" s="46"/>
      <c r="O197" s="278"/>
    </row>
    <row r="198" spans="2:15" s="144" customFormat="1">
      <c r="B198" s="56"/>
      <c r="C198" s="376"/>
      <c r="D198" s="76" t="s">
        <v>39</v>
      </c>
      <c r="E198" s="56" t="s">
        <v>32</v>
      </c>
      <c r="F198" s="145">
        <v>0.60899999999999999</v>
      </c>
      <c r="G198" s="50">
        <f>G197*F198</f>
        <v>6.09</v>
      </c>
      <c r="H198" s="50"/>
      <c r="I198" s="146"/>
      <c r="J198" s="50"/>
      <c r="K198" s="302"/>
      <c r="L198" s="50"/>
      <c r="M198" s="50"/>
      <c r="N198" s="50"/>
      <c r="O198" s="278"/>
    </row>
    <row r="199" spans="2:15" s="144" customFormat="1">
      <c r="B199" s="56"/>
      <c r="C199" s="376"/>
      <c r="D199" s="76" t="s">
        <v>40</v>
      </c>
      <c r="E199" s="49" t="s">
        <v>1</v>
      </c>
      <c r="F199" s="145">
        <v>2.0999999999999999E-3</v>
      </c>
      <c r="G199" s="50">
        <f>G197*F199</f>
        <v>2.0999999999999998E-2</v>
      </c>
      <c r="H199" s="50"/>
      <c r="I199" s="50"/>
      <c r="J199" s="50"/>
      <c r="K199" s="50"/>
      <c r="L199" s="52"/>
      <c r="M199" s="302"/>
      <c r="N199" s="50"/>
      <c r="O199" s="278"/>
    </row>
    <row r="200" spans="2:15" s="144" customFormat="1">
      <c r="B200" s="56"/>
      <c r="C200" s="376"/>
      <c r="D200" s="57" t="s">
        <v>80</v>
      </c>
      <c r="E200" s="56"/>
      <c r="F200" s="145"/>
      <c r="G200" s="50"/>
      <c r="H200" s="50"/>
      <c r="I200" s="50"/>
      <c r="J200" s="50"/>
      <c r="K200" s="50"/>
      <c r="L200" s="50"/>
      <c r="M200" s="50"/>
      <c r="N200" s="50"/>
      <c r="O200" s="278"/>
    </row>
    <row r="201" spans="2:15" s="144" customFormat="1">
      <c r="B201" s="56"/>
      <c r="C201" s="376"/>
      <c r="D201" s="76" t="s">
        <v>150</v>
      </c>
      <c r="E201" s="56" t="s">
        <v>60</v>
      </c>
      <c r="F201" s="145">
        <v>0.998</v>
      </c>
      <c r="G201" s="50">
        <f>G197*F201</f>
        <v>9.98</v>
      </c>
      <c r="H201" s="50"/>
      <c r="I201" s="302"/>
      <c r="J201" s="50"/>
      <c r="K201" s="50"/>
      <c r="L201" s="50"/>
      <c r="M201" s="50"/>
      <c r="N201" s="50"/>
      <c r="O201" s="278"/>
    </row>
    <row r="202" spans="2:15" s="144" customFormat="1">
      <c r="B202" s="56"/>
      <c r="C202" s="376"/>
      <c r="D202" s="76" t="s">
        <v>119</v>
      </c>
      <c r="E202" s="56" t="s">
        <v>57</v>
      </c>
      <c r="F202" s="145">
        <v>0.14000000000000001</v>
      </c>
      <c r="G202" s="50">
        <f>G197*F202</f>
        <v>1.4000000000000001</v>
      </c>
      <c r="H202" s="50"/>
      <c r="I202" s="302"/>
      <c r="J202" s="50"/>
      <c r="K202" s="50"/>
      <c r="L202" s="50"/>
      <c r="M202" s="50"/>
      <c r="N202" s="50"/>
      <c r="O202" s="278"/>
    </row>
    <row r="203" spans="2:15" s="144" customFormat="1">
      <c r="B203" s="56"/>
      <c r="C203" s="376"/>
      <c r="D203" s="76" t="s">
        <v>70</v>
      </c>
      <c r="E203" s="51" t="s">
        <v>1</v>
      </c>
      <c r="F203" s="145">
        <v>0.156</v>
      </c>
      <c r="G203" s="50">
        <f>G197*F203</f>
        <v>1.56</v>
      </c>
      <c r="H203" s="50"/>
      <c r="I203" s="302"/>
      <c r="J203" s="50"/>
      <c r="K203" s="50"/>
      <c r="L203" s="50"/>
      <c r="M203" s="50"/>
      <c r="N203" s="50"/>
      <c r="O203" s="278"/>
    </row>
    <row r="204" spans="2:15" s="144" customFormat="1" ht="27">
      <c r="B204" s="53">
        <v>42</v>
      </c>
      <c r="C204" s="375" t="s">
        <v>116</v>
      </c>
      <c r="D204" s="117" t="s">
        <v>151</v>
      </c>
      <c r="E204" s="53" t="s">
        <v>60</v>
      </c>
      <c r="F204" s="172"/>
      <c r="G204" s="46">
        <v>25</v>
      </c>
      <c r="H204" s="46"/>
      <c r="I204" s="46"/>
      <c r="J204" s="46"/>
      <c r="K204" s="46"/>
      <c r="L204" s="46"/>
      <c r="M204" s="46"/>
      <c r="N204" s="46"/>
      <c r="O204" s="278"/>
    </row>
    <row r="205" spans="2:15" s="144" customFormat="1">
      <c r="B205" s="56"/>
      <c r="C205" s="376"/>
      <c r="D205" s="76" t="s">
        <v>39</v>
      </c>
      <c r="E205" s="56" t="s">
        <v>32</v>
      </c>
      <c r="F205" s="145">
        <v>0.58299999999999996</v>
      </c>
      <c r="G205" s="50">
        <f>G204*F205</f>
        <v>14.574999999999999</v>
      </c>
      <c r="H205" s="50"/>
      <c r="I205" s="146"/>
      <c r="J205" s="50"/>
      <c r="K205" s="302"/>
      <c r="L205" s="50"/>
      <c r="M205" s="50"/>
      <c r="N205" s="50"/>
      <c r="O205" s="278"/>
    </row>
    <row r="206" spans="2:15" s="144" customFormat="1">
      <c r="B206" s="56"/>
      <c r="C206" s="376"/>
      <c r="D206" s="76" t="s">
        <v>40</v>
      </c>
      <c r="E206" s="49" t="s">
        <v>1</v>
      </c>
      <c r="F206" s="145">
        <v>4.5999999999999999E-3</v>
      </c>
      <c r="G206" s="50">
        <f>G204*F206</f>
        <v>0.11499999999999999</v>
      </c>
      <c r="H206" s="50"/>
      <c r="I206" s="50"/>
      <c r="J206" s="50"/>
      <c r="K206" s="50"/>
      <c r="L206" s="52"/>
      <c r="M206" s="302"/>
      <c r="N206" s="50"/>
      <c r="O206" s="278"/>
    </row>
    <row r="207" spans="2:15" s="144" customFormat="1">
      <c r="B207" s="56"/>
      <c r="C207" s="376"/>
      <c r="D207" s="57" t="s">
        <v>80</v>
      </c>
      <c r="E207" s="56"/>
      <c r="F207" s="145"/>
      <c r="G207" s="50"/>
      <c r="H207" s="50"/>
      <c r="I207" s="50"/>
      <c r="J207" s="50"/>
      <c r="K207" s="50"/>
      <c r="L207" s="50"/>
      <c r="M207" s="50"/>
      <c r="N207" s="50"/>
      <c r="O207" s="278"/>
    </row>
    <row r="208" spans="2:15" s="144" customFormat="1">
      <c r="B208" s="56"/>
      <c r="C208" s="376"/>
      <c r="D208" s="76" t="s">
        <v>152</v>
      </c>
      <c r="E208" s="56" t="s">
        <v>60</v>
      </c>
      <c r="F208" s="145">
        <v>0.998</v>
      </c>
      <c r="G208" s="50">
        <f>G204*F208</f>
        <v>24.95</v>
      </c>
      <c r="H208" s="50"/>
      <c r="I208" s="302"/>
      <c r="J208" s="50"/>
      <c r="K208" s="50"/>
      <c r="L208" s="50"/>
      <c r="M208" s="50"/>
      <c r="N208" s="50"/>
      <c r="O208" s="278"/>
    </row>
    <row r="209" spans="2:15" s="144" customFormat="1">
      <c r="B209" s="56"/>
      <c r="C209" s="376"/>
      <c r="D209" s="76" t="s">
        <v>119</v>
      </c>
      <c r="E209" s="56" t="s">
        <v>57</v>
      </c>
      <c r="F209" s="145">
        <v>0.23499999999999999</v>
      </c>
      <c r="G209" s="50">
        <f>G204*F209</f>
        <v>5.875</v>
      </c>
      <c r="H209" s="50"/>
      <c r="I209" s="302"/>
      <c r="J209" s="50"/>
      <c r="K209" s="50"/>
      <c r="L209" s="50"/>
      <c r="M209" s="50"/>
      <c r="N209" s="50"/>
      <c r="O209" s="278"/>
    </row>
    <row r="210" spans="2:15" s="144" customFormat="1">
      <c r="B210" s="56"/>
      <c r="C210" s="376"/>
      <c r="D210" s="76" t="s">
        <v>70</v>
      </c>
      <c r="E210" s="51" t="s">
        <v>1</v>
      </c>
      <c r="F210" s="145">
        <v>0.20799999999999999</v>
      </c>
      <c r="G210" s="50">
        <f>G204*F210</f>
        <v>5.2</v>
      </c>
      <c r="H210" s="50"/>
      <c r="I210" s="302"/>
      <c r="J210" s="50"/>
      <c r="K210" s="50"/>
      <c r="L210" s="50"/>
      <c r="M210" s="50"/>
      <c r="N210" s="50"/>
      <c r="O210" s="278"/>
    </row>
    <row r="211" spans="2:15" s="144" customFormat="1">
      <c r="B211" s="90">
        <v>43</v>
      </c>
      <c r="C211" s="173" t="s">
        <v>112</v>
      </c>
      <c r="D211" s="174" t="s">
        <v>153</v>
      </c>
      <c r="E211" s="154" t="s">
        <v>66</v>
      </c>
      <c r="F211" s="175"/>
      <c r="G211" s="93">
        <v>22</v>
      </c>
      <c r="H211" s="93"/>
      <c r="I211" s="302"/>
      <c r="J211" s="93"/>
      <c r="K211" s="93"/>
      <c r="L211" s="93"/>
      <c r="M211" s="93"/>
      <c r="N211" s="93"/>
      <c r="O211" s="278"/>
    </row>
    <row r="212" spans="2:15" s="144" customFormat="1">
      <c r="B212" s="56">
        <v>44</v>
      </c>
      <c r="C212" s="176" t="s">
        <v>154</v>
      </c>
      <c r="D212" s="76" t="s">
        <v>155</v>
      </c>
      <c r="E212" s="56" t="s">
        <v>123</v>
      </c>
      <c r="F212" s="145"/>
      <c r="G212" s="50">
        <v>2</v>
      </c>
      <c r="H212" s="50"/>
      <c r="I212" s="50"/>
      <c r="J212" s="50"/>
      <c r="K212" s="50"/>
      <c r="L212" s="50"/>
      <c r="M212" s="50"/>
      <c r="N212" s="50"/>
      <c r="O212" s="278"/>
    </row>
    <row r="213" spans="2:15" s="144" customFormat="1">
      <c r="B213" s="56"/>
      <c r="C213" s="177" t="s">
        <v>112</v>
      </c>
      <c r="D213" s="76" t="s">
        <v>39</v>
      </c>
      <c r="E213" s="56" t="s">
        <v>123</v>
      </c>
      <c r="F213" s="145">
        <v>1</v>
      </c>
      <c r="G213" s="50">
        <f>G212*F213</f>
        <v>2</v>
      </c>
      <c r="H213" s="50"/>
      <c r="I213" s="146"/>
      <c r="J213" s="50"/>
      <c r="K213" s="302"/>
      <c r="L213" s="50"/>
      <c r="M213" s="50"/>
      <c r="N213" s="50"/>
      <c r="O213" s="278"/>
    </row>
    <row r="214" spans="2:15" s="144" customFormat="1">
      <c r="B214" s="56"/>
      <c r="C214" s="177"/>
      <c r="D214" s="76" t="s">
        <v>40</v>
      </c>
      <c r="E214" s="49" t="s">
        <v>1</v>
      </c>
      <c r="F214" s="145">
        <v>7.0000000000000007E-2</v>
      </c>
      <c r="G214" s="50">
        <f>G212*F214</f>
        <v>0.14000000000000001</v>
      </c>
      <c r="H214" s="50"/>
      <c r="I214" s="50"/>
      <c r="J214" s="50"/>
      <c r="K214" s="50"/>
      <c r="L214" s="52"/>
      <c r="M214" s="302"/>
      <c r="N214" s="50"/>
      <c r="O214" s="278"/>
    </row>
    <row r="215" spans="2:15" s="144" customFormat="1">
      <c r="B215" s="56"/>
      <c r="C215" s="177"/>
      <c r="D215" s="57" t="s">
        <v>80</v>
      </c>
      <c r="E215" s="56"/>
      <c r="F215" s="145"/>
      <c r="G215" s="50"/>
      <c r="H215" s="50"/>
      <c r="I215" s="50"/>
      <c r="J215" s="50"/>
      <c r="K215" s="50"/>
      <c r="L215" s="50"/>
      <c r="M215" s="50"/>
      <c r="N215" s="50"/>
      <c r="O215" s="278"/>
    </row>
    <row r="216" spans="2:15" s="144" customFormat="1">
      <c r="B216" s="56"/>
      <c r="C216" s="177"/>
      <c r="D216" s="57" t="s">
        <v>156</v>
      </c>
      <c r="E216" s="56" t="s">
        <v>123</v>
      </c>
      <c r="F216" s="145">
        <v>1</v>
      </c>
      <c r="G216" s="50">
        <f>G212*F216</f>
        <v>2</v>
      </c>
      <c r="H216" s="50"/>
      <c r="I216" s="302"/>
      <c r="J216" s="50"/>
      <c r="K216" s="50"/>
      <c r="L216" s="50"/>
      <c r="M216" s="50"/>
      <c r="N216" s="50"/>
      <c r="O216" s="278"/>
    </row>
    <row r="217" spans="2:15" s="144" customFormat="1">
      <c r="B217" s="56"/>
      <c r="C217" s="178"/>
      <c r="D217" s="76" t="s">
        <v>70</v>
      </c>
      <c r="E217" s="51" t="s">
        <v>1</v>
      </c>
      <c r="F217" s="145">
        <v>0.37</v>
      </c>
      <c r="G217" s="50">
        <f>G212*F217</f>
        <v>0.74</v>
      </c>
      <c r="H217" s="50"/>
      <c r="I217" s="302"/>
      <c r="J217" s="50"/>
      <c r="K217" s="50"/>
      <c r="L217" s="50"/>
      <c r="M217" s="50"/>
      <c r="N217" s="50"/>
      <c r="O217" s="278"/>
    </row>
    <row r="218" spans="2:15" s="144" customFormat="1">
      <c r="B218" s="53">
        <v>45</v>
      </c>
      <c r="C218" s="176" t="s">
        <v>154</v>
      </c>
      <c r="D218" s="117" t="s">
        <v>217</v>
      </c>
      <c r="E218" s="53" t="s">
        <v>123</v>
      </c>
      <c r="F218" s="172"/>
      <c r="G218" s="46">
        <v>1</v>
      </c>
      <c r="H218" s="46"/>
      <c r="I218" s="46"/>
      <c r="J218" s="46"/>
      <c r="K218" s="46"/>
      <c r="L218" s="46"/>
      <c r="M218" s="46"/>
      <c r="N218" s="46"/>
      <c r="O218" s="278"/>
    </row>
    <row r="219" spans="2:15" s="144" customFormat="1">
      <c r="B219" s="56"/>
      <c r="C219" s="177" t="s">
        <v>112</v>
      </c>
      <c r="D219" s="76" t="s">
        <v>39</v>
      </c>
      <c r="E219" s="56" t="s">
        <v>123</v>
      </c>
      <c r="F219" s="145">
        <v>1</v>
      </c>
      <c r="G219" s="50">
        <f>G218*F219</f>
        <v>1</v>
      </c>
      <c r="H219" s="50"/>
      <c r="I219" s="146"/>
      <c r="J219" s="50"/>
      <c r="K219" s="302"/>
      <c r="L219" s="50"/>
      <c r="M219" s="50"/>
      <c r="N219" s="50"/>
      <c r="O219" s="278"/>
    </row>
    <row r="220" spans="2:15" s="144" customFormat="1">
      <c r="B220" s="56"/>
      <c r="C220" s="177"/>
      <c r="D220" s="76" t="s">
        <v>40</v>
      </c>
      <c r="E220" s="49" t="s">
        <v>1</v>
      </c>
      <c r="F220" s="145">
        <v>7.0000000000000007E-2</v>
      </c>
      <c r="G220" s="50">
        <f>G218*F220</f>
        <v>7.0000000000000007E-2</v>
      </c>
      <c r="H220" s="50"/>
      <c r="I220" s="50"/>
      <c r="J220" s="50"/>
      <c r="K220" s="50"/>
      <c r="L220" s="52"/>
      <c r="M220" s="302"/>
      <c r="N220" s="50"/>
      <c r="O220" s="278"/>
    </row>
    <row r="221" spans="2:15" s="144" customFormat="1">
      <c r="B221" s="56"/>
      <c r="C221" s="177"/>
      <c r="D221" s="57" t="s">
        <v>80</v>
      </c>
      <c r="E221" s="56"/>
      <c r="F221" s="145"/>
      <c r="G221" s="50"/>
      <c r="H221" s="50"/>
      <c r="I221" s="50"/>
      <c r="J221" s="50"/>
      <c r="K221" s="50"/>
      <c r="L221" s="50"/>
      <c r="M221" s="50"/>
      <c r="N221" s="50"/>
      <c r="O221" s="278"/>
    </row>
    <row r="222" spans="2:15" s="144" customFormat="1">
      <c r="B222" s="56"/>
      <c r="C222" s="177"/>
      <c r="D222" s="117" t="s">
        <v>217</v>
      </c>
      <c r="E222" s="56" t="s">
        <v>123</v>
      </c>
      <c r="F222" s="145">
        <v>1</v>
      </c>
      <c r="G222" s="50">
        <f>G218*F222</f>
        <v>1</v>
      </c>
      <c r="H222" s="50"/>
      <c r="I222" s="302"/>
      <c r="J222" s="50"/>
      <c r="K222" s="50"/>
      <c r="L222" s="50"/>
      <c r="M222" s="50"/>
      <c r="N222" s="50"/>
      <c r="O222" s="278"/>
    </row>
    <row r="223" spans="2:15" s="144" customFormat="1">
      <c r="B223" s="56"/>
      <c r="C223" s="178"/>
      <c r="D223" s="76" t="s">
        <v>70</v>
      </c>
      <c r="E223" s="51" t="s">
        <v>1</v>
      </c>
      <c r="F223" s="145">
        <v>0.37</v>
      </c>
      <c r="G223" s="50">
        <f>G218*F223</f>
        <v>0.37</v>
      </c>
      <c r="H223" s="50"/>
      <c r="I223" s="302"/>
      <c r="J223" s="50"/>
      <c r="K223" s="50"/>
      <c r="L223" s="50"/>
      <c r="M223" s="50"/>
      <c r="N223" s="50"/>
      <c r="O223" s="278"/>
    </row>
    <row r="224" spans="2:15" s="144" customFormat="1">
      <c r="B224" s="53">
        <v>46</v>
      </c>
      <c r="C224" s="375" t="s">
        <v>157</v>
      </c>
      <c r="D224" s="117" t="s">
        <v>158</v>
      </c>
      <c r="E224" s="45" t="s">
        <v>66</v>
      </c>
      <c r="F224" s="53"/>
      <c r="G224" s="46">
        <v>2</v>
      </c>
      <c r="H224" s="46"/>
      <c r="I224" s="46"/>
      <c r="J224" s="46"/>
      <c r="K224" s="46"/>
      <c r="L224" s="46"/>
      <c r="M224" s="46"/>
      <c r="N224" s="46"/>
      <c r="O224" s="278"/>
    </row>
    <row r="225" spans="2:15" s="144" customFormat="1">
      <c r="B225" s="56"/>
      <c r="C225" s="376"/>
      <c r="D225" s="76" t="s">
        <v>39</v>
      </c>
      <c r="E225" s="56" t="s">
        <v>32</v>
      </c>
      <c r="F225" s="145">
        <v>0.82</v>
      </c>
      <c r="G225" s="50">
        <f>G224*F225</f>
        <v>1.64</v>
      </c>
      <c r="H225" s="50"/>
      <c r="I225" s="146"/>
      <c r="J225" s="50"/>
      <c r="K225" s="302"/>
      <c r="L225" s="50"/>
      <c r="M225" s="50"/>
      <c r="N225" s="50"/>
      <c r="O225" s="278"/>
    </row>
    <row r="226" spans="2:15" s="144" customFormat="1">
      <c r="B226" s="56"/>
      <c r="C226" s="376"/>
      <c r="D226" s="76" t="s">
        <v>40</v>
      </c>
      <c r="E226" s="49" t="s">
        <v>1</v>
      </c>
      <c r="F226" s="145">
        <v>0.01</v>
      </c>
      <c r="G226" s="50">
        <f>G224*F226</f>
        <v>0.02</v>
      </c>
      <c r="H226" s="50"/>
      <c r="I226" s="50"/>
      <c r="J226" s="50"/>
      <c r="K226" s="50"/>
      <c r="L226" s="52"/>
      <c r="M226" s="302"/>
      <c r="N226" s="50"/>
      <c r="O226" s="278"/>
    </row>
    <row r="227" spans="2:15" s="144" customFormat="1">
      <c r="B227" s="56"/>
      <c r="C227" s="376"/>
      <c r="D227" s="57" t="s">
        <v>80</v>
      </c>
      <c r="E227" s="56"/>
      <c r="F227" s="145"/>
      <c r="G227" s="50"/>
      <c r="H227" s="50"/>
      <c r="I227" s="50"/>
      <c r="J227" s="50"/>
      <c r="K227" s="50"/>
      <c r="L227" s="50"/>
      <c r="M227" s="50"/>
      <c r="N227" s="50"/>
      <c r="O227" s="278"/>
    </row>
    <row r="228" spans="2:15" s="144" customFormat="1">
      <c r="B228" s="56"/>
      <c r="C228" s="376"/>
      <c r="D228" s="76" t="s">
        <v>159</v>
      </c>
      <c r="E228" s="49" t="s">
        <v>66</v>
      </c>
      <c r="F228" s="145">
        <v>1</v>
      </c>
      <c r="G228" s="50">
        <f>G224*F228</f>
        <v>2</v>
      </c>
      <c r="H228" s="50"/>
      <c r="I228" s="302"/>
      <c r="J228" s="50"/>
      <c r="K228" s="50"/>
      <c r="L228" s="50"/>
      <c r="M228" s="50"/>
      <c r="N228" s="50"/>
      <c r="O228" s="278"/>
    </row>
    <row r="229" spans="2:15" s="144" customFormat="1">
      <c r="B229" s="56"/>
      <c r="C229" s="376"/>
      <c r="D229" s="76" t="s">
        <v>70</v>
      </c>
      <c r="E229" s="51" t="s">
        <v>1</v>
      </c>
      <c r="F229" s="145">
        <v>7.0000000000000007E-2</v>
      </c>
      <c r="G229" s="50">
        <f>G224*F229</f>
        <v>0.14000000000000001</v>
      </c>
      <c r="H229" s="50"/>
      <c r="I229" s="302"/>
      <c r="J229" s="50"/>
      <c r="K229" s="50"/>
      <c r="L229" s="50"/>
      <c r="M229" s="50"/>
      <c r="N229" s="50"/>
      <c r="O229" s="278"/>
    </row>
    <row r="230" spans="2:15" s="144" customFormat="1" ht="27">
      <c r="B230" s="299">
        <v>47</v>
      </c>
      <c r="C230" s="375" t="s">
        <v>160</v>
      </c>
      <c r="D230" s="117" t="s">
        <v>214</v>
      </c>
      <c r="E230" s="299" t="s">
        <v>123</v>
      </c>
      <c r="F230" s="172"/>
      <c r="G230" s="46">
        <v>1</v>
      </c>
      <c r="H230" s="46"/>
      <c r="I230" s="46"/>
      <c r="J230" s="46"/>
      <c r="K230" s="46"/>
      <c r="L230" s="46"/>
      <c r="M230" s="46"/>
      <c r="N230" s="50"/>
    </row>
    <row r="231" spans="2:15" s="144" customFormat="1">
      <c r="B231" s="298"/>
      <c r="C231" s="376"/>
      <c r="D231" s="76" t="s">
        <v>39</v>
      </c>
      <c r="E231" s="298" t="s">
        <v>123</v>
      </c>
      <c r="F231" s="145">
        <v>1</v>
      </c>
      <c r="G231" s="50">
        <f>G230*F231</f>
        <v>1</v>
      </c>
      <c r="H231" s="50"/>
      <c r="I231" s="146"/>
      <c r="J231" s="50"/>
      <c r="K231" s="302"/>
      <c r="L231" s="50"/>
      <c r="M231" s="50"/>
      <c r="N231" s="50"/>
    </row>
    <row r="232" spans="2:15" s="144" customFormat="1">
      <c r="B232" s="298"/>
      <c r="C232" s="376"/>
      <c r="D232" s="76" t="s">
        <v>118</v>
      </c>
      <c r="E232" s="296" t="s">
        <v>1</v>
      </c>
      <c r="F232" s="145">
        <v>0.13</v>
      </c>
      <c r="G232" s="50">
        <f>G230*F232</f>
        <v>0.13</v>
      </c>
      <c r="H232" s="50"/>
      <c r="I232" s="50"/>
      <c r="J232" s="50"/>
      <c r="K232" s="50"/>
      <c r="L232" s="52"/>
      <c r="M232" s="302"/>
      <c r="N232" s="50"/>
    </row>
    <row r="233" spans="2:15" s="144" customFormat="1">
      <c r="B233" s="298"/>
      <c r="C233" s="376"/>
      <c r="D233" s="57" t="s">
        <v>80</v>
      </c>
      <c r="E233" s="298"/>
      <c r="F233" s="145"/>
      <c r="G233" s="50"/>
      <c r="H233" s="50"/>
      <c r="I233" s="50"/>
      <c r="J233" s="50"/>
      <c r="K233" s="50"/>
      <c r="L233" s="50"/>
      <c r="M233" s="50"/>
      <c r="N233" s="50"/>
    </row>
    <row r="234" spans="2:15" s="144" customFormat="1" ht="27">
      <c r="B234" s="298"/>
      <c r="C234" s="376"/>
      <c r="D234" s="76" t="s">
        <v>215</v>
      </c>
      <c r="E234" s="298" t="s">
        <v>123</v>
      </c>
      <c r="F234" s="145">
        <v>1</v>
      </c>
      <c r="G234" s="50">
        <f>G230*F234</f>
        <v>1</v>
      </c>
      <c r="H234" s="50"/>
      <c r="I234" s="302"/>
      <c r="J234" s="50"/>
      <c r="K234" s="50"/>
      <c r="L234" s="50"/>
      <c r="M234" s="50"/>
      <c r="N234" s="50"/>
    </row>
    <row r="235" spans="2:15" s="144" customFormat="1" ht="27">
      <c r="B235" s="298"/>
      <c r="C235" s="376"/>
      <c r="D235" s="76" t="s">
        <v>216</v>
      </c>
      <c r="E235" s="298" t="s">
        <v>123</v>
      </c>
      <c r="F235" s="145">
        <v>1</v>
      </c>
      <c r="G235" s="50">
        <f>G231*F235</f>
        <v>1</v>
      </c>
      <c r="H235" s="50"/>
      <c r="I235" s="302"/>
      <c r="J235" s="50"/>
      <c r="K235" s="50"/>
      <c r="L235" s="50"/>
      <c r="M235" s="50"/>
      <c r="N235" s="50"/>
    </row>
    <row r="236" spans="2:15" s="144" customFormat="1">
      <c r="B236" s="298"/>
      <c r="C236" s="376"/>
      <c r="D236" s="76" t="s">
        <v>70</v>
      </c>
      <c r="E236" s="297" t="s">
        <v>1</v>
      </c>
      <c r="F236" s="145">
        <v>0.94</v>
      </c>
      <c r="G236" s="50">
        <f>G230*F236</f>
        <v>0.94</v>
      </c>
      <c r="H236" s="50"/>
      <c r="I236" s="302"/>
      <c r="J236" s="50"/>
      <c r="K236" s="50"/>
      <c r="L236" s="50"/>
      <c r="M236" s="50"/>
      <c r="N236" s="50"/>
    </row>
    <row r="237" spans="2:15" s="144" customFormat="1" ht="27">
      <c r="B237" s="53">
        <v>48</v>
      </c>
      <c r="C237" s="375" t="s">
        <v>61</v>
      </c>
      <c r="D237" s="117" t="s">
        <v>161</v>
      </c>
      <c r="E237" s="53" t="s">
        <v>123</v>
      </c>
      <c r="F237" s="172"/>
      <c r="G237" s="46">
        <v>1</v>
      </c>
      <c r="H237" s="46"/>
      <c r="I237" s="46"/>
      <c r="J237" s="46"/>
      <c r="K237" s="46"/>
      <c r="L237" s="46"/>
      <c r="M237" s="46"/>
      <c r="N237" s="46"/>
      <c r="O237" s="278"/>
    </row>
    <row r="238" spans="2:15" s="144" customFormat="1">
      <c r="B238" s="56"/>
      <c r="C238" s="376"/>
      <c r="D238" s="76" t="s">
        <v>39</v>
      </c>
      <c r="E238" s="56" t="s">
        <v>123</v>
      </c>
      <c r="F238" s="145">
        <v>1</v>
      </c>
      <c r="G238" s="50">
        <f>G237*F238</f>
        <v>1</v>
      </c>
      <c r="H238" s="50"/>
      <c r="I238" s="146"/>
      <c r="J238" s="50"/>
      <c r="K238" s="302"/>
      <c r="L238" s="50"/>
      <c r="M238" s="50"/>
      <c r="N238" s="50"/>
      <c r="O238" s="278"/>
    </row>
    <row r="239" spans="2:15" s="144" customFormat="1">
      <c r="B239" s="56"/>
      <c r="C239" s="376"/>
      <c r="D239" s="76" t="s">
        <v>118</v>
      </c>
      <c r="E239" s="49" t="s">
        <v>1</v>
      </c>
      <c r="F239" s="145">
        <v>0.13</v>
      </c>
      <c r="G239" s="50">
        <f>G237*F239</f>
        <v>0.13</v>
      </c>
      <c r="H239" s="50"/>
      <c r="I239" s="50"/>
      <c r="J239" s="50"/>
      <c r="K239" s="50"/>
      <c r="L239" s="52"/>
      <c r="M239" s="302"/>
      <c r="N239" s="50"/>
      <c r="O239" s="278"/>
    </row>
    <row r="240" spans="2:15" s="144" customFormat="1">
      <c r="B240" s="56"/>
      <c r="C240" s="376"/>
      <c r="D240" s="57" t="s">
        <v>80</v>
      </c>
      <c r="E240" s="56"/>
      <c r="F240" s="145"/>
      <c r="G240" s="50"/>
      <c r="H240" s="50"/>
      <c r="I240" s="50"/>
      <c r="J240" s="50"/>
      <c r="K240" s="50"/>
      <c r="L240" s="50"/>
      <c r="M240" s="50"/>
      <c r="N240" s="50"/>
      <c r="O240" s="278"/>
    </row>
    <row r="241" spans="2:16" s="144" customFormat="1" ht="27">
      <c r="B241" s="56"/>
      <c r="C241" s="376"/>
      <c r="D241" s="76" t="s">
        <v>230</v>
      </c>
      <c r="E241" s="56" t="s">
        <v>123</v>
      </c>
      <c r="F241" s="145">
        <v>1</v>
      </c>
      <c r="G241" s="50">
        <f>G237*F241</f>
        <v>1</v>
      </c>
      <c r="H241" s="50"/>
      <c r="I241" s="302"/>
      <c r="J241" s="50"/>
      <c r="K241" s="50"/>
      <c r="L241" s="50"/>
      <c r="M241" s="50"/>
      <c r="N241" s="50"/>
      <c r="O241" s="278"/>
    </row>
    <row r="242" spans="2:16" s="144" customFormat="1">
      <c r="B242" s="56"/>
      <c r="C242" s="376"/>
      <c r="D242" s="76" t="s">
        <v>70</v>
      </c>
      <c r="E242" s="51" t="s">
        <v>1</v>
      </c>
      <c r="F242" s="145">
        <v>0.94</v>
      </c>
      <c r="G242" s="50">
        <f>G237*F242</f>
        <v>0.94</v>
      </c>
      <c r="H242" s="50"/>
      <c r="I242" s="302"/>
      <c r="J242" s="50"/>
      <c r="K242" s="50"/>
      <c r="L242" s="50"/>
      <c r="M242" s="50"/>
      <c r="N242" s="50"/>
      <c r="O242" s="278"/>
    </row>
    <row r="243" spans="2:16" s="144" customFormat="1" ht="18.75" customHeight="1">
      <c r="B243" s="53">
        <v>49</v>
      </c>
      <c r="C243" s="375" t="s">
        <v>162</v>
      </c>
      <c r="D243" s="117" t="s">
        <v>163</v>
      </c>
      <c r="E243" s="53" t="s">
        <v>123</v>
      </c>
      <c r="F243" s="172"/>
      <c r="G243" s="46">
        <v>2</v>
      </c>
      <c r="H243" s="46"/>
      <c r="I243" s="46"/>
      <c r="J243" s="46"/>
      <c r="K243" s="46"/>
      <c r="L243" s="46"/>
      <c r="M243" s="46"/>
      <c r="N243" s="46"/>
      <c r="O243" s="278"/>
    </row>
    <row r="244" spans="2:16" s="144" customFormat="1">
      <c r="B244" s="56"/>
      <c r="C244" s="376"/>
      <c r="D244" s="76" t="s">
        <v>39</v>
      </c>
      <c r="E244" s="56" t="s">
        <v>123</v>
      </c>
      <c r="F244" s="145">
        <v>1</v>
      </c>
      <c r="G244" s="50">
        <f>G243*F244</f>
        <v>2</v>
      </c>
      <c r="H244" s="50"/>
      <c r="I244" s="146"/>
      <c r="J244" s="50"/>
      <c r="K244" s="302"/>
      <c r="L244" s="50"/>
      <c r="M244" s="50"/>
      <c r="N244" s="50"/>
      <c r="O244" s="278"/>
    </row>
    <row r="245" spans="2:16" s="144" customFormat="1">
      <c r="B245" s="56"/>
      <c r="C245" s="376"/>
      <c r="D245" s="76" t="s">
        <v>118</v>
      </c>
      <c r="E245" s="49" t="s">
        <v>1</v>
      </c>
      <c r="F245" s="145">
        <v>0.28000000000000003</v>
      </c>
      <c r="G245" s="50">
        <f>G243*F245</f>
        <v>0.56000000000000005</v>
      </c>
      <c r="H245" s="50"/>
      <c r="I245" s="50"/>
      <c r="J245" s="50"/>
      <c r="K245" s="50"/>
      <c r="L245" s="52"/>
      <c r="M245" s="302"/>
      <c r="N245" s="50"/>
      <c r="O245" s="278"/>
    </row>
    <row r="246" spans="2:16" s="144" customFormat="1">
      <c r="B246" s="56"/>
      <c r="C246" s="376"/>
      <c r="D246" s="57" t="s">
        <v>80</v>
      </c>
      <c r="E246" s="56"/>
      <c r="F246" s="145"/>
      <c r="G246" s="50"/>
      <c r="H246" s="50"/>
      <c r="I246" s="50"/>
      <c r="J246" s="50"/>
      <c r="K246" s="50"/>
      <c r="L246" s="50"/>
      <c r="M246" s="50"/>
      <c r="N246" s="50"/>
      <c r="O246" s="278"/>
    </row>
    <row r="247" spans="2:16" s="144" customFormat="1">
      <c r="B247" s="56"/>
      <c r="C247" s="376"/>
      <c r="D247" s="76" t="s">
        <v>164</v>
      </c>
      <c r="E247" s="56" t="s">
        <v>123</v>
      </c>
      <c r="F247" s="145">
        <v>1</v>
      </c>
      <c r="G247" s="50">
        <f>G243*F247</f>
        <v>2</v>
      </c>
      <c r="H247" s="50"/>
      <c r="I247" s="302"/>
      <c r="J247" s="50"/>
      <c r="K247" s="50"/>
      <c r="L247" s="50"/>
      <c r="M247" s="50"/>
      <c r="N247" s="50"/>
      <c r="O247" s="278"/>
    </row>
    <row r="248" spans="2:16" s="144" customFormat="1">
      <c r="B248" s="56"/>
      <c r="C248" s="376"/>
      <c r="D248" s="76" t="s">
        <v>70</v>
      </c>
      <c r="E248" s="51" t="s">
        <v>1</v>
      </c>
      <c r="F248" s="145">
        <v>1.24</v>
      </c>
      <c r="G248" s="50">
        <f>G243*F248</f>
        <v>2.48</v>
      </c>
      <c r="H248" s="50"/>
      <c r="I248" s="302"/>
      <c r="J248" s="50"/>
      <c r="K248" s="50"/>
      <c r="L248" s="50"/>
      <c r="M248" s="50"/>
      <c r="N248" s="50"/>
      <c r="O248" s="278"/>
    </row>
    <row r="249" spans="2:16" s="144" customFormat="1">
      <c r="B249" s="53">
        <v>50</v>
      </c>
      <c r="C249" s="378" t="s">
        <v>165</v>
      </c>
      <c r="D249" s="54" t="s">
        <v>166</v>
      </c>
      <c r="E249" s="299" t="s">
        <v>123</v>
      </c>
      <c r="F249" s="172"/>
      <c r="G249" s="46">
        <v>2</v>
      </c>
      <c r="H249" s="46"/>
      <c r="I249" s="143"/>
      <c r="J249" s="46"/>
      <c r="K249" s="46"/>
      <c r="L249" s="46"/>
      <c r="M249" s="46"/>
      <c r="N249" s="46"/>
      <c r="O249" s="278"/>
    </row>
    <row r="250" spans="2:16" s="144" customFormat="1">
      <c r="B250" s="56"/>
      <c r="C250" s="376"/>
      <c r="D250" s="76" t="s">
        <v>39</v>
      </c>
      <c r="E250" s="298" t="s">
        <v>123</v>
      </c>
      <c r="F250" s="145">
        <v>1</v>
      </c>
      <c r="G250" s="50">
        <f>G249*F250</f>
        <v>2</v>
      </c>
      <c r="H250" s="50"/>
      <c r="I250" s="146"/>
      <c r="J250" s="50"/>
      <c r="K250" s="302"/>
      <c r="L250" s="50"/>
      <c r="M250" s="50"/>
      <c r="N250" s="50"/>
      <c r="O250" s="278"/>
    </row>
    <row r="251" spans="2:16" s="144" customFormat="1">
      <c r="B251" s="56"/>
      <c r="C251" s="376"/>
      <c r="D251" s="76" t="s">
        <v>40</v>
      </c>
      <c r="E251" s="296" t="s">
        <v>1</v>
      </c>
      <c r="F251" s="145">
        <v>0.02</v>
      </c>
      <c r="G251" s="50">
        <f>G249*F251</f>
        <v>0.04</v>
      </c>
      <c r="H251" s="50"/>
      <c r="I251" s="50"/>
      <c r="J251" s="50"/>
      <c r="K251" s="50"/>
      <c r="L251" s="52"/>
      <c r="M251" s="302"/>
      <c r="N251" s="50"/>
      <c r="O251" s="278"/>
    </row>
    <row r="252" spans="2:16" s="144" customFormat="1">
      <c r="B252" s="56"/>
      <c r="C252" s="376"/>
      <c r="D252" s="57" t="s">
        <v>80</v>
      </c>
      <c r="E252" s="298"/>
      <c r="F252" s="145"/>
      <c r="G252" s="50"/>
      <c r="H252" s="50"/>
      <c r="I252" s="50"/>
      <c r="J252" s="50"/>
      <c r="K252" s="50"/>
      <c r="L252" s="50"/>
      <c r="M252" s="50"/>
      <c r="N252" s="50"/>
      <c r="O252" s="278"/>
    </row>
    <row r="253" spans="2:16" s="144" customFormat="1">
      <c r="B253" s="56"/>
      <c r="C253" s="376"/>
      <c r="D253" s="76" t="s">
        <v>167</v>
      </c>
      <c r="E253" s="298" t="s">
        <v>123</v>
      </c>
      <c r="F253" s="145">
        <v>1</v>
      </c>
      <c r="G253" s="50">
        <f>G249*F253</f>
        <v>2</v>
      </c>
      <c r="H253" s="50"/>
      <c r="I253" s="302"/>
      <c r="J253" s="50"/>
      <c r="K253" s="50"/>
      <c r="L253" s="50"/>
      <c r="M253" s="50"/>
      <c r="N253" s="50"/>
      <c r="O253" s="278"/>
    </row>
    <row r="254" spans="2:16" s="144" customFormat="1">
      <c r="B254" s="56"/>
      <c r="C254" s="377"/>
      <c r="D254" s="77" t="s">
        <v>70</v>
      </c>
      <c r="E254" s="297" t="s">
        <v>1</v>
      </c>
      <c r="F254" s="180">
        <v>0.11</v>
      </c>
      <c r="G254" s="61">
        <f>G249*F254</f>
        <v>0.22</v>
      </c>
      <c r="H254" s="61"/>
      <c r="I254" s="302"/>
      <c r="J254" s="61"/>
      <c r="K254" s="61"/>
      <c r="L254" s="61"/>
      <c r="M254" s="61"/>
      <c r="N254" s="61"/>
      <c r="O254" s="278"/>
    </row>
    <row r="255" spans="2:16" s="194" customFormat="1" ht="27">
      <c r="B255" s="66">
        <v>54</v>
      </c>
      <c r="C255" s="127" t="s">
        <v>171</v>
      </c>
      <c r="D255" s="192" t="s">
        <v>172</v>
      </c>
      <c r="E255" s="66" t="s">
        <v>36</v>
      </c>
      <c r="F255" s="66"/>
      <c r="G255" s="65">
        <v>1</v>
      </c>
      <c r="H255" s="62"/>
      <c r="I255" s="78"/>
      <c r="J255" s="79"/>
      <c r="K255" s="78"/>
      <c r="L255" s="79"/>
      <c r="M255" s="78"/>
      <c r="N255" s="78"/>
      <c r="O255" s="284"/>
      <c r="P255" s="202"/>
    </row>
    <row r="256" spans="2:16" s="194" customFormat="1">
      <c r="B256" s="66"/>
      <c r="C256" s="127"/>
      <c r="D256" s="73" t="s">
        <v>39</v>
      </c>
      <c r="E256" s="66" t="s">
        <v>32</v>
      </c>
      <c r="F256" s="62">
        <v>12.6</v>
      </c>
      <c r="G256" s="78">
        <f>G255*F256</f>
        <v>12.6</v>
      </c>
      <c r="H256" s="64"/>
      <c r="I256" s="129"/>
      <c r="J256" s="78"/>
      <c r="K256" s="302"/>
      <c r="L256" s="79"/>
      <c r="M256" s="78"/>
      <c r="N256" s="78"/>
      <c r="O256" s="285"/>
    </row>
    <row r="257" spans="2:15" s="194" customFormat="1">
      <c r="B257" s="66"/>
      <c r="C257" s="130"/>
      <c r="D257" s="73" t="s">
        <v>33</v>
      </c>
      <c r="E257" s="66" t="s">
        <v>1</v>
      </c>
      <c r="F257" s="66">
        <v>5.08</v>
      </c>
      <c r="G257" s="203">
        <f>G255*F257</f>
        <v>5.08</v>
      </c>
      <c r="H257" s="62"/>
      <c r="I257" s="78"/>
      <c r="J257" s="79"/>
      <c r="K257" s="78"/>
      <c r="L257" s="137"/>
      <c r="M257" s="302"/>
      <c r="N257" s="78"/>
      <c r="O257" s="285"/>
    </row>
    <row r="258" spans="2:15" s="194" customFormat="1">
      <c r="B258" s="66"/>
      <c r="C258" s="204"/>
      <c r="D258" s="73" t="s">
        <v>80</v>
      </c>
      <c r="E258" s="66"/>
      <c r="F258" s="66"/>
      <c r="G258" s="62"/>
      <c r="H258" s="62"/>
      <c r="I258" s="78"/>
      <c r="J258" s="79"/>
      <c r="K258" s="78"/>
      <c r="L258" s="79"/>
      <c r="M258" s="78"/>
      <c r="N258" s="78"/>
      <c r="O258" s="285"/>
    </row>
    <row r="259" spans="2:15" s="194" customFormat="1">
      <c r="B259" s="66"/>
      <c r="C259" s="204"/>
      <c r="D259" s="73" t="s">
        <v>173</v>
      </c>
      <c r="E259" s="125" t="s">
        <v>60</v>
      </c>
      <c r="F259" s="66">
        <v>1.49</v>
      </c>
      <c r="G259" s="78">
        <f>G255*F259</f>
        <v>1.49</v>
      </c>
      <c r="H259" s="78"/>
      <c r="I259" s="302"/>
      <c r="J259" s="79"/>
      <c r="K259" s="78"/>
      <c r="L259" s="79"/>
      <c r="M259" s="78"/>
      <c r="N259" s="78"/>
      <c r="O259" s="285"/>
    </row>
    <row r="260" spans="2:15" s="194" customFormat="1">
      <c r="B260" s="66"/>
      <c r="D260" s="73" t="s">
        <v>174</v>
      </c>
      <c r="E260" s="66" t="s">
        <v>36</v>
      </c>
      <c r="F260" s="66">
        <v>0.193</v>
      </c>
      <c r="G260" s="78">
        <f>G255*F260</f>
        <v>0.193</v>
      </c>
      <c r="H260" s="78"/>
      <c r="I260" s="302"/>
      <c r="J260" s="79"/>
      <c r="K260" s="78"/>
      <c r="L260" s="79"/>
      <c r="M260" s="78"/>
      <c r="N260" s="78"/>
      <c r="O260" s="285"/>
    </row>
    <row r="261" spans="2:15" s="194" customFormat="1">
      <c r="B261" s="66"/>
      <c r="C261" s="204"/>
      <c r="D261" s="73" t="s">
        <v>168</v>
      </c>
      <c r="E261" s="66" t="s">
        <v>57</v>
      </c>
      <c r="F261" s="66">
        <v>16</v>
      </c>
      <c r="G261" s="78">
        <f>G255*F261</f>
        <v>16</v>
      </c>
      <c r="H261" s="78"/>
      <c r="I261" s="302"/>
      <c r="J261" s="79"/>
      <c r="K261" s="78"/>
      <c r="L261" s="79"/>
      <c r="M261" s="78"/>
      <c r="N261" s="78"/>
      <c r="O261" s="285"/>
    </row>
    <row r="262" spans="2:15" s="194" customFormat="1">
      <c r="B262" s="66"/>
      <c r="C262" s="204"/>
      <c r="D262" s="73" t="s">
        <v>175</v>
      </c>
      <c r="E262" s="66" t="s">
        <v>36</v>
      </c>
      <c r="F262" s="66">
        <v>0.41299999999999998</v>
      </c>
      <c r="G262" s="78">
        <f>G255*F262</f>
        <v>0.41299999999999998</v>
      </c>
      <c r="H262" s="78"/>
      <c r="I262" s="302"/>
      <c r="J262" s="79"/>
      <c r="K262" s="78"/>
      <c r="L262" s="79"/>
      <c r="M262" s="78"/>
      <c r="N262" s="78"/>
      <c r="O262" s="285"/>
    </row>
    <row r="263" spans="2:15" s="194" customFormat="1">
      <c r="B263" s="66"/>
      <c r="C263" s="204"/>
      <c r="D263" s="73" t="s">
        <v>70</v>
      </c>
      <c r="E263" s="66" t="s">
        <v>1</v>
      </c>
      <c r="F263" s="66">
        <v>7.01</v>
      </c>
      <c r="G263" s="78">
        <f>G255*F263</f>
        <v>7.01</v>
      </c>
      <c r="H263" s="78"/>
      <c r="I263" s="302"/>
      <c r="J263" s="79"/>
      <c r="K263" s="78"/>
      <c r="L263" s="79"/>
      <c r="M263" s="78"/>
      <c r="N263" s="78"/>
      <c r="O263" s="285"/>
    </row>
    <row r="264" spans="2:15" s="194" customFormat="1" ht="15" customHeight="1">
      <c r="B264" s="81"/>
      <c r="C264" s="205"/>
      <c r="D264" s="206" t="s">
        <v>169</v>
      </c>
      <c r="E264" s="81" t="s">
        <v>58</v>
      </c>
      <c r="F264" s="81">
        <v>1</v>
      </c>
      <c r="G264" s="111">
        <f>G255*F264</f>
        <v>1</v>
      </c>
      <c r="H264" s="82"/>
      <c r="I264" s="302"/>
      <c r="J264" s="84"/>
      <c r="K264" s="82"/>
      <c r="L264" s="84"/>
      <c r="M264" s="82"/>
      <c r="N264" s="82"/>
      <c r="O264" s="285"/>
    </row>
    <row r="265" spans="2:15" s="126" customFormat="1" ht="15" customHeight="1">
      <c r="B265" s="66">
        <v>52</v>
      </c>
      <c r="C265" s="127" t="s">
        <v>176</v>
      </c>
      <c r="D265" s="132" t="s">
        <v>170</v>
      </c>
      <c r="E265" s="66" t="s">
        <v>58</v>
      </c>
      <c r="F265" s="62"/>
      <c r="G265" s="65">
        <v>1</v>
      </c>
      <c r="H265" s="188"/>
      <c r="I265" s="191"/>
      <c r="J265" s="65"/>
      <c r="K265" s="65"/>
      <c r="L265" s="65"/>
      <c r="M265" s="65"/>
      <c r="N265" s="65"/>
      <c r="O265" s="286"/>
    </row>
    <row r="266" spans="2:15" s="126" customFormat="1" ht="15" customHeight="1">
      <c r="B266" s="66"/>
      <c r="C266" s="127"/>
      <c r="D266" s="73" t="s">
        <v>39</v>
      </c>
      <c r="E266" s="125" t="s">
        <v>32</v>
      </c>
      <c r="F266" s="128">
        <v>16.8</v>
      </c>
      <c r="G266" s="186">
        <f>G265*F266</f>
        <v>16.8</v>
      </c>
      <c r="H266" s="188"/>
      <c r="I266" s="191"/>
      <c r="J266" s="65"/>
      <c r="K266" s="302"/>
      <c r="L266" s="65"/>
      <c r="M266" s="65"/>
      <c r="N266" s="65"/>
      <c r="O266" s="286"/>
    </row>
    <row r="267" spans="2:15" s="126" customFormat="1" ht="13.5" customHeight="1">
      <c r="B267" s="66"/>
      <c r="C267" s="130"/>
      <c r="D267" s="73" t="s">
        <v>80</v>
      </c>
      <c r="E267" s="125"/>
      <c r="F267" s="131"/>
      <c r="G267" s="186"/>
      <c r="H267" s="188"/>
      <c r="I267" s="65"/>
      <c r="J267" s="65"/>
      <c r="K267" s="65"/>
      <c r="L267" s="65"/>
      <c r="M267" s="65"/>
      <c r="N267" s="65"/>
      <c r="O267" s="286"/>
    </row>
    <row r="268" spans="2:15" s="126" customFormat="1" ht="14.25" customHeight="1">
      <c r="B268" s="66"/>
      <c r="C268" s="130"/>
      <c r="D268" s="73" t="s">
        <v>137</v>
      </c>
      <c r="E268" s="66" t="s">
        <v>36</v>
      </c>
      <c r="F268" s="131">
        <v>0.05</v>
      </c>
      <c r="G268" s="186">
        <f>G265*F268</f>
        <v>0.05</v>
      </c>
      <c r="H268" s="65"/>
      <c r="I268" s="302"/>
      <c r="J268" s="65"/>
      <c r="K268" s="65"/>
      <c r="L268" s="65"/>
      <c r="M268" s="65"/>
      <c r="N268" s="65"/>
      <c r="O268" s="286"/>
    </row>
    <row r="269" spans="2:15" s="126" customFormat="1" ht="14.25" customHeight="1">
      <c r="B269" s="66"/>
      <c r="C269" s="130"/>
      <c r="D269" s="73" t="s">
        <v>138</v>
      </c>
      <c r="E269" s="66" t="s">
        <v>36</v>
      </c>
      <c r="F269" s="131">
        <v>0.2</v>
      </c>
      <c r="G269" s="186">
        <f>G265*F269</f>
        <v>0.2</v>
      </c>
      <c r="H269" s="65"/>
      <c r="I269" s="302"/>
      <c r="J269" s="65"/>
      <c r="K269" s="65"/>
      <c r="L269" s="65"/>
      <c r="M269" s="65"/>
      <c r="N269" s="65"/>
      <c r="O269" s="286"/>
    </row>
    <row r="270" spans="2:15" s="194" customFormat="1" ht="15" customHeight="1">
      <c r="B270" s="81"/>
      <c r="C270" s="205"/>
      <c r="D270" s="80" t="s">
        <v>70</v>
      </c>
      <c r="E270" s="81" t="s">
        <v>1</v>
      </c>
      <c r="F270" s="81">
        <v>1.07</v>
      </c>
      <c r="G270" s="111">
        <f>G265*F270</f>
        <v>1.07</v>
      </c>
      <c r="H270" s="111"/>
      <c r="I270" s="302"/>
      <c r="J270" s="111"/>
      <c r="K270" s="111"/>
      <c r="L270" s="111"/>
      <c r="M270" s="111"/>
      <c r="N270" s="111"/>
      <c r="O270" s="285"/>
    </row>
    <row r="271" spans="2:15" s="126" customFormat="1" ht="29.25" customHeight="1">
      <c r="B271" s="66">
        <v>53</v>
      </c>
      <c r="C271" s="127"/>
      <c r="D271" s="132" t="s">
        <v>177</v>
      </c>
      <c r="E271" s="155" t="s">
        <v>49</v>
      </c>
      <c r="F271" s="62"/>
      <c r="G271" s="65">
        <v>50</v>
      </c>
      <c r="H271" s="188"/>
      <c r="I271" s="191"/>
      <c r="J271" s="65"/>
      <c r="K271" s="65"/>
      <c r="L271" s="65"/>
      <c r="M271" s="65"/>
      <c r="N271" s="65"/>
      <c r="O271" s="286"/>
    </row>
    <row r="272" spans="2:15" s="126" customFormat="1" ht="14.25" customHeight="1">
      <c r="B272" s="81"/>
      <c r="C272" s="83" t="s">
        <v>61</v>
      </c>
      <c r="D272" s="189" t="s">
        <v>178</v>
      </c>
      <c r="E272" s="190" t="s">
        <v>179</v>
      </c>
      <c r="F272" s="207">
        <v>0.04</v>
      </c>
      <c r="G272" s="187">
        <f>G271*F272</f>
        <v>2</v>
      </c>
      <c r="H272" s="208"/>
      <c r="I272" s="111"/>
      <c r="J272" s="111"/>
      <c r="K272" s="111"/>
      <c r="L272" s="303"/>
      <c r="M272" s="302"/>
      <c r="N272" s="111"/>
      <c r="O272" s="286"/>
    </row>
    <row r="273" spans="2:15" s="193" customFormat="1">
      <c r="B273" s="195"/>
      <c r="C273" s="196"/>
      <c r="D273" s="197" t="s">
        <v>9</v>
      </c>
      <c r="E273" s="198"/>
      <c r="F273" s="209"/>
      <c r="G273" s="210"/>
      <c r="H273" s="198"/>
      <c r="I273" s="211"/>
      <c r="J273" s="211"/>
      <c r="K273" s="211"/>
      <c r="L273" s="211"/>
      <c r="M273" s="211"/>
      <c r="N273" s="211"/>
      <c r="O273" s="287"/>
    </row>
    <row r="274" spans="2:15" s="193" customFormat="1">
      <c r="B274" s="200"/>
      <c r="C274" s="201"/>
      <c r="D274" s="212" t="s">
        <v>180</v>
      </c>
      <c r="E274" s="199" t="s">
        <v>238</v>
      </c>
      <c r="F274" s="213"/>
      <c r="G274" s="214"/>
      <c r="H274" s="215"/>
      <c r="I274" s="211"/>
      <c r="J274" s="211"/>
      <c r="K274" s="211"/>
      <c r="L274" s="211"/>
      <c r="M274" s="211"/>
      <c r="N274" s="319"/>
      <c r="O274" s="287"/>
    </row>
    <row r="275" spans="2:15" s="193" customFormat="1">
      <c r="B275" s="200"/>
      <c r="C275" s="201"/>
      <c r="D275" s="197" t="s">
        <v>9</v>
      </c>
      <c r="E275" s="201"/>
      <c r="F275" s="201"/>
      <c r="G275" s="216"/>
      <c r="H275" s="201"/>
      <c r="I275" s="217"/>
      <c r="J275" s="217"/>
      <c r="K275" s="217"/>
      <c r="L275" s="217"/>
      <c r="M275" s="217"/>
      <c r="N275" s="217"/>
      <c r="O275" s="287"/>
    </row>
    <row r="276" spans="2:15" s="219" customFormat="1">
      <c r="B276" s="200"/>
      <c r="C276" s="201"/>
      <c r="D276" s="212" t="s">
        <v>76</v>
      </c>
      <c r="E276" s="218" t="s">
        <v>238</v>
      </c>
      <c r="F276" s="201"/>
      <c r="G276" s="216"/>
      <c r="H276" s="201"/>
      <c r="I276" s="217"/>
      <c r="J276" s="217"/>
      <c r="K276" s="217"/>
      <c r="L276" s="217"/>
      <c r="M276" s="217"/>
      <c r="N276" s="319"/>
      <c r="O276" s="288"/>
    </row>
    <row r="277" spans="2:15" s="223" customFormat="1" ht="15">
      <c r="B277" s="220"/>
      <c r="C277" s="221"/>
      <c r="D277" s="197" t="s">
        <v>181</v>
      </c>
      <c r="E277" s="221"/>
      <c r="F277" s="221"/>
      <c r="G277" s="216"/>
      <c r="H277" s="221"/>
      <c r="I277" s="222"/>
      <c r="J277" s="222"/>
      <c r="K277" s="222"/>
      <c r="L277" s="222"/>
      <c r="M277" s="222"/>
      <c r="N277" s="222"/>
      <c r="O277" s="289"/>
    </row>
    <row r="278" spans="2:15">
      <c r="B278" s="228"/>
      <c r="C278" s="228"/>
      <c r="D278" s="224" t="s">
        <v>184</v>
      </c>
      <c r="E278" s="179"/>
      <c r="F278" s="225"/>
      <c r="G278" s="226"/>
      <c r="H278" s="226"/>
      <c r="I278" s="229"/>
      <c r="J278" s="229"/>
      <c r="K278" s="229"/>
      <c r="L278" s="229"/>
      <c r="M278" s="229"/>
      <c r="N278" s="229"/>
    </row>
    <row r="279" spans="2:15" s="232" customFormat="1" ht="67.5">
      <c r="B279" s="45">
        <v>54</v>
      </c>
      <c r="C279" s="380" t="s">
        <v>185</v>
      </c>
      <c r="D279" s="230" t="s">
        <v>186</v>
      </c>
      <c r="E279" s="45" t="s">
        <v>66</v>
      </c>
      <c r="F279" s="231"/>
      <c r="G279" s="46">
        <v>1</v>
      </c>
      <c r="H279" s="67"/>
      <c r="I279" s="67"/>
      <c r="J279" s="67"/>
      <c r="K279" s="67"/>
      <c r="L279" s="67"/>
      <c r="M279" s="67"/>
      <c r="N279" s="67"/>
      <c r="O279" s="291"/>
    </row>
    <row r="280" spans="2:15" s="86" customFormat="1">
      <c r="B280" s="49"/>
      <c r="C280" s="381"/>
      <c r="D280" s="72" t="s">
        <v>87</v>
      </c>
      <c r="E280" s="69" t="s">
        <v>32</v>
      </c>
      <c r="F280" s="69">
        <v>2.71</v>
      </c>
      <c r="G280" s="50">
        <f>G279*F280</f>
        <v>2.71</v>
      </c>
      <c r="H280" s="70"/>
      <c r="I280" s="70"/>
      <c r="J280" s="70"/>
      <c r="K280" s="302"/>
      <c r="L280" s="70"/>
      <c r="M280" s="70"/>
      <c r="N280" s="70"/>
      <c r="O280" s="290"/>
    </row>
    <row r="281" spans="2:15" s="47" customFormat="1">
      <c r="B281" s="49"/>
      <c r="C281" s="381"/>
      <c r="D281" s="72" t="s">
        <v>33</v>
      </c>
      <c r="E281" s="49" t="s">
        <v>1</v>
      </c>
      <c r="F281" s="49">
        <v>0.06</v>
      </c>
      <c r="G281" s="50">
        <f>G279*F281</f>
        <v>0.06</v>
      </c>
      <c r="H281" s="70"/>
      <c r="I281" s="70"/>
      <c r="J281" s="70"/>
      <c r="K281" s="70"/>
      <c r="L281" s="52"/>
      <c r="M281" s="302"/>
      <c r="N281" s="70"/>
      <c r="O281" s="273"/>
    </row>
    <row r="282" spans="2:15" s="71" customFormat="1">
      <c r="B282" s="49"/>
      <c r="C282" s="381"/>
      <c r="D282" s="57" t="s">
        <v>80</v>
      </c>
      <c r="E282" s="69"/>
      <c r="F282" s="69"/>
      <c r="G282" s="50"/>
      <c r="H282" s="70"/>
      <c r="I282" s="70"/>
      <c r="J282" s="70"/>
      <c r="K282" s="70"/>
      <c r="L282" s="70"/>
      <c r="M282" s="70"/>
      <c r="N282" s="70"/>
      <c r="O282" s="275"/>
    </row>
    <row r="283" spans="2:15" s="71" customFormat="1">
      <c r="B283" s="49"/>
      <c r="C283" s="381"/>
      <c r="D283" s="48" t="s">
        <v>187</v>
      </c>
      <c r="E283" s="56" t="s">
        <v>123</v>
      </c>
      <c r="F283" s="69">
        <v>1</v>
      </c>
      <c r="G283" s="50">
        <f>G279*F283</f>
        <v>1</v>
      </c>
      <c r="H283" s="70"/>
      <c r="I283" s="302"/>
      <c r="J283" s="70"/>
      <c r="K283" s="70"/>
      <c r="L283" s="70"/>
      <c r="M283" s="70"/>
      <c r="N283" s="70"/>
      <c r="O283" s="275"/>
    </row>
    <row r="284" spans="2:15" s="71" customFormat="1">
      <c r="B284" s="49"/>
      <c r="C284" s="382"/>
      <c r="D284" s="72" t="s">
        <v>70</v>
      </c>
      <c r="E284" s="51" t="s">
        <v>1</v>
      </c>
      <c r="F284" s="151">
        <v>0.94</v>
      </c>
      <c r="G284" s="50">
        <f>G279*F284</f>
        <v>0.94</v>
      </c>
      <c r="H284" s="70"/>
      <c r="I284" s="302"/>
      <c r="J284" s="70"/>
      <c r="K284" s="70"/>
      <c r="L284" s="70"/>
      <c r="M284" s="70"/>
      <c r="N284" s="70"/>
      <c r="O284" s="275"/>
    </row>
    <row r="285" spans="2:15" s="152" customFormat="1" ht="17.25" customHeight="1">
      <c r="B285" s="45">
        <v>55</v>
      </c>
      <c r="C285" s="380" t="s">
        <v>188</v>
      </c>
      <c r="D285" s="44" t="s">
        <v>189</v>
      </c>
      <c r="E285" s="45" t="s">
        <v>66</v>
      </c>
      <c r="F285" s="45"/>
      <c r="G285" s="46">
        <v>6</v>
      </c>
      <c r="H285" s="67"/>
      <c r="I285" s="67"/>
      <c r="J285" s="67"/>
      <c r="K285" s="67"/>
      <c r="L285" s="67"/>
      <c r="M285" s="67"/>
      <c r="N285" s="67"/>
      <c r="O285" s="281"/>
    </row>
    <row r="286" spans="2:15" s="152" customFormat="1">
      <c r="B286" s="49"/>
      <c r="C286" s="381"/>
      <c r="D286" s="72" t="s">
        <v>39</v>
      </c>
      <c r="E286" s="69" t="s">
        <v>32</v>
      </c>
      <c r="F286" s="69">
        <v>1</v>
      </c>
      <c r="G286" s="50">
        <f>G285*F286</f>
        <v>6</v>
      </c>
      <c r="H286" s="70"/>
      <c r="I286" s="70"/>
      <c r="J286" s="70"/>
      <c r="K286" s="302"/>
      <c r="L286" s="70"/>
      <c r="M286" s="70"/>
      <c r="N286" s="70"/>
      <c r="O286" s="281"/>
    </row>
    <row r="287" spans="2:15" s="152" customFormat="1">
      <c r="B287" s="49"/>
      <c r="C287" s="381"/>
      <c r="D287" s="72" t="s">
        <v>40</v>
      </c>
      <c r="E287" s="49" t="s">
        <v>1</v>
      </c>
      <c r="F287" s="49">
        <v>0.05</v>
      </c>
      <c r="G287" s="50">
        <f>G285*F287</f>
        <v>0.30000000000000004</v>
      </c>
      <c r="H287" s="70"/>
      <c r="I287" s="70"/>
      <c r="J287" s="70"/>
      <c r="K287" s="70"/>
      <c r="L287" s="52"/>
      <c r="M287" s="302"/>
      <c r="N287" s="70"/>
      <c r="O287" s="281"/>
    </row>
    <row r="288" spans="2:15" s="152" customFormat="1">
      <c r="B288" s="49"/>
      <c r="C288" s="381"/>
      <c r="D288" s="57" t="s">
        <v>80</v>
      </c>
      <c r="E288" s="69"/>
      <c r="F288" s="69"/>
      <c r="G288" s="50"/>
      <c r="H288" s="70"/>
      <c r="I288" s="70"/>
      <c r="J288" s="70"/>
      <c r="K288" s="70"/>
      <c r="L288" s="70"/>
      <c r="M288" s="70"/>
      <c r="N288" s="70"/>
      <c r="O288" s="281"/>
    </row>
    <row r="289" spans="2:15" s="152" customFormat="1">
      <c r="B289" s="49"/>
      <c r="C289" s="381"/>
      <c r="D289" s="72" t="s">
        <v>190</v>
      </c>
      <c r="E289" s="49" t="s">
        <v>66</v>
      </c>
      <c r="F289" s="69">
        <v>1</v>
      </c>
      <c r="G289" s="50">
        <f>G285*F289</f>
        <v>6</v>
      </c>
      <c r="H289" s="70"/>
      <c r="I289" s="302"/>
      <c r="J289" s="70"/>
      <c r="K289" s="70"/>
      <c r="L289" s="70"/>
      <c r="M289" s="70"/>
      <c r="N289" s="70"/>
      <c r="O289" s="281"/>
    </row>
    <row r="290" spans="2:15" s="152" customFormat="1">
      <c r="B290" s="49"/>
      <c r="C290" s="382"/>
      <c r="D290" s="72" t="s">
        <v>70</v>
      </c>
      <c r="E290" s="51" t="s">
        <v>1</v>
      </c>
      <c r="F290" s="69">
        <v>1.07</v>
      </c>
      <c r="G290" s="50">
        <f>G285*F290</f>
        <v>6.42</v>
      </c>
      <c r="H290" s="70"/>
      <c r="I290" s="302"/>
      <c r="J290" s="70"/>
      <c r="K290" s="70"/>
      <c r="L290" s="70"/>
      <c r="M290" s="70"/>
      <c r="N290" s="70"/>
      <c r="O290" s="281"/>
    </row>
    <row r="291" spans="2:15" s="152" customFormat="1">
      <c r="B291" s="45">
        <v>56</v>
      </c>
      <c r="C291" s="380" t="s">
        <v>191</v>
      </c>
      <c r="D291" s="227" t="s">
        <v>192</v>
      </c>
      <c r="E291" s="45" t="s">
        <v>66</v>
      </c>
      <c r="F291" s="233"/>
      <c r="G291" s="46">
        <v>30</v>
      </c>
      <c r="H291" s="67"/>
      <c r="I291" s="67"/>
      <c r="J291" s="67"/>
      <c r="K291" s="67"/>
      <c r="L291" s="67"/>
      <c r="M291" s="67"/>
      <c r="N291" s="67"/>
      <c r="O291" s="281"/>
    </row>
    <row r="292" spans="2:15" s="152" customFormat="1">
      <c r="B292" s="49"/>
      <c r="C292" s="381"/>
      <c r="D292" s="72" t="s">
        <v>39</v>
      </c>
      <c r="E292" s="69" t="s">
        <v>32</v>
      </c>
      <c r="F292" s="69">
        <v>0.97</v>
      </c>
      <c r="G292" s="50">
        <f>G291*F292</f>
        <v>29.099999999999998</v>
      </c>
      <c r="H292" s="70"/>
      <c r="I292" s="70"/>
      <c r="J292" s="70"/>
      <c r="K292" s="302"/>
      <c r="L292" s="70"/>
      <c r="M292" s="70"/>
      <c r="N292" s="70"/>
      <c r="O292" s="281"/>
    </row>
    <row r="293" spans="2:15" s="152" customFormat="1">
      <c r="B293" s="49"/>
      <c r="C293" s="381"/>
      <c r="D293" s="72" t="s">
        <v>40</v>
      </c>
      <c r="E293" s="49" t="s">
        <v>1</v>
      </c>
      <c r="F293" s="49">
        <v>0.34899999999999998</v>
      </c>
      <c r="G293" s="50">
        <f>G291*F293</f>
        <v>10.469999999999999</v>
      </c>
      <c r="H293" s="70"/>
      <c r="I293" s="70"/>
      <c r="J293" s="70"/>
      <c r="K293" s="70"/>
      <c r="L293" s="52"/>
      <c r="M293" s="302"/>
      <c r="N293" s="70"/>
      <c r="O293" s="281"/>
    </row>
    <row r="294" spans="2:15" s="71" customFormat="1">
      <c r="B294" s="49"/>
      <c r="C294" s="381"/>
      <c r="D294" s="57" t="s">
        <v>80</v>
      </c>
      <c r="E294" s="69"/>
      <c r="F294" s="69"/>
      <c r="G294" s="50"/>
      <c r="H294" s="70"/>
      <c r="I294" s="70"/>
      <c r="J294" s="70"/>
      <c r="K294" s="70"/>
      <c r="L294" s="70"/>
      <c r="M294" s="70"/>
      <c r="N294" s="70"/>
      <c r="O294" s="275"/>
    </row>
    <row r="295" spans="2:15" s="152" customFormat="1">
      <c r="B295" s="49"/>
      <c r="C295" s="381"/>
      <c r="D295" s="48" t="s">
        <v>193</v>
      </c>
      <c r="E295" s="49" t="s">
        <v>66</v>
      </c>
      <c r="F295" s="69">
        <v>1</v>
      </c>
      <c r="G295" s="50">
        <f>G291*F295</f>
        <v>30</v>
      </c>
      <c r="H295" s="70"/>
      <c r="I295" s="302"/>
      <c r="J295" s="70"/>
      <c r="K295" s="70"/>
      <c r="L295" s="70"/>
      <c r="M295" s="70"/>
      <c r="N295" s="70"/>
      <c r="O295" s="281"/>
    </row>
    <row r="296" spans="2:15" s="152" customFormat="1">
      <c r="B296" s="49"/>
      <c r="C296" s="382"/>
      <c r="D296" s="72" t="s">
        <v>70</v>
      </c>
      <c r="E296" s="51" t="s">
        <v>1</v>
      </c>
      <c r="F296" s="69">
        <v>0.38200000000000001</v>
      </c>
      <c r="G296" s="50">
        <f>G291*F296</f>
        <v>11.46</v>
      </c>
      <c r="H296" s="70"/>
      <c r="I296" s="302"/>
      <c r="J296" s="70"/>
      <c r="K296" s="70"/>
      <c r="L296" s="70"/>
      <c r="M296" s="70"/>
      <c r="N296" s="70"/>
      <c r="O296" s="281"/>
    </row>
    <row r="297" spans="2:15" s="152" customFormat="1">
      <c r="B297" s="45">
        <v>57</v>
      </c>
      <c r="C297" s="380" t="s">
        <v>182</v>
      </c>
      <c r="D297" s="44" t="s">
        <v>218</v>
      </c>
      <c r="E297" s="45" t="s">
        <v>66</v>
      </c>
      <c r="F297" s="45"/>
      <c r="G297" s="46">
        <v>15</v>
      </c>
      <c r="H297" s="67"/>
      <c r="I297" s="67"/>
      <c r="J297" s="67"/>
      <c r="K297" s="67"/>
      <c r="L297" s="67"/>
      <c r="M297" s="67"/>
      <c r="N297" s="67"/>
      <c r="O297" s="281"/>
    </row>
    <row r="298" spans="2:15" s="152" customFormat="1">
      <c r="B298" s="49"/>
      <c r="C298" s="381"/>
      <c r="D298" s="72" t="s">
        <v>39</v>
      </c>
      <c r="E298" s="69" t="s">
        <v>32</v>
      </c>
      <c r="F298" s="69">
        <v>0.34</v>
      </c>
      <c r="G298" s="50">
        <f>G297*F298</f>
        <v>5.1000000000000005</v>
      </c>
      <c r="H298" s="70"/>
      <c r="I298" s="70"/>
      <c r="J298" s="70"/>
      <c r="K298" s="70"/>
      <c r="L298" s="70"/>
      <c r="M298" s="70"/>
      <c r="N298" s="70"/>
      <c r="O298" s="281"/>
    </row>
    <row r="299" spans="2:15" s="152" customFormat="1">
      <c r="B299" s="49"/>
      <c r="C299" s="381"/>
      <c r="D299" s="72" t="s">
        <v>40</v>
      </c>
      <c r="E299" s="49" t="s">
        <v>1</v>
      </c>
      <c r="F299" s="49">
        <v>1.2999999999999999E-2</v>
      </c>
      <c r="G299" s="50">
        <f>G297*F299</f>
        <v>0.19499999999999998</v>
      </c>
      <c r="H299" s="70"/>
      <c r="I299" s="70"/>
      <c r="J299" s="70"/>
      <c r="K299" s="70"/>
      <c r="L299" s="52"/>
      <c r="M299" s="302"/>
      <c r="N299" s="70"/>
      <c r="O299" s="281"/>
    </row>
    <row r="300" spans="2:15" s="152" customFormat="1">
      <c r="B300" s="49"/>
      <c r="C300" s="381"/>
      <c r="D300" s="57" t="s">
        <v>80</v>
      </c>
      <c r="E300" s="69"/>
      <c r="F300" s="69"/>
      <c r="G300" s="50"/>
      <c r="H300" s="70"/>
      <c r="I300" s="70"/>
      <c r="J300" s="70"/>
      <c r="K300" s="70"/>
      <c r="L300" s="70"/>
      <c r="M300" s="70"/>
      <c r="N300" s="70"/>
      <c r="O300" s="281"/>
    </row>
    <row r="301" spans="2:15" s="152" customFormat="1">
      <c r="B301" s="49"/>
      <c r="C301" s="381"/>
      <c r="D301" s="48" t="s">
        <v>218</v>
      </c>
      <c r="E301" s="49" t="s">
        <v>66</v>
      </c>
      <c r="F301" s="69">
        <v>1</v>
      </c>
      <c r="G301" s="50">
        <f>G297*F301</f>
        <v>15</v>
      </c>
      <c r="H301" s="70"/>
      <c r="I301" s="302"/>
      <c r="J301" s="70"/>
      <c r="K301" s="70"/>
      <c r="L301" s="70"/>
      <c r="M301" s="70"/>
      <c r="N301" s="70"/>
      <c r="O301" s="281"/>
    </row>
    <row r="302" spans="2:15" s="152" customFormat="1">
      <c r="B302" s="49"/>
      <c r="C302" s="382"/>
      <c r="D302" s="72" t="s">
        <v>70</v>
      </c>
      <c r="E302" s="51" t="s">
        <v>1</v>
      </c>
      <c r="F302" s="69">
        <v>9.4E-2</v>
      </c>
      <c r="G302" s="50">
        <f>G297*F302</f>
        <v>1.41</v>
      </c>
      <c r="H302" s="70"/>
      <c r="I302" s="302"/>
      <c r="J302" s="70"/>
      <c r="K302" s="70"/>
      <c r="L302" s="70"/>
      <c r="M302" s="70"/>
      <c r="N302" s="70"/>
      <c r="O302" s="281"/>
    </row>
    <row r="303" spans="2:15" s="152" customFormat="1" ht="27">
      <c r="B303" s="295">
        <v>58</v>
      </c>
      <c r="C303" s="380" t="s">
        <v>194</v>
      </c>
      <c r="D303" s="44" t="s">
        <v>195</v>
      </c>
      <c r="E303" s="295" t="s">
        <v>66</v>
      </c>
      <c r="F303" s="295"/>
      <c r="G303" s="46">
        <v>10</v>
      </c>
      <c r="H303" s="67"/>
      <c r="I303" s="67"/>
      <c r="J303" s="67"/>
      <c r="K303" s="67"/>
      <c r="L303" s="67"/>
      <c r="M303" s="67"/>
      <c r="N303" s="67"/>
      <c r="O303" s="281"/>
    </row>
    <row r="304" spans="2:15" s="152" customFormat="1">
      <c r="B304" s="296"/>
      <c r="C304" s="381"/>
      <c r="D304" s="72" t="s">
        <v>39</v>
      </c>
      <c r="E304" s="69" t="s">
        <v>32</v>
      </c>
      <c r="F304" s="69">
        <v>0.68</v>
      </c>
      <c r="G304" s="50">
        <f>G303*F304</f>
        <v>6.8000000000000007</v>
      </c>
      <c r="H304" s="70"/>
      <c r="I304" s="70"/>
      <c r="J304" s="70"/>
      <c r="K304" s="302"/>
      <c r="L304" s="70"/>
      <c r="M304" s="70"/>
      <c r="N304" s="70"/>
      <c r="O304" s="281"/>
    </row>
    <row r="305" spans="2:18" s="152" customFormat="1">
      <c r="B305" s="296"/>
      <c r="C305" s="381"/>
      <c r="D305" s="72" t="s">
        <v>40</v>
      </c>
      <c r="E305" s="296" t="s">
        <v>1</v>
      </c>
      <c r="F305" s="296">
        <v>1.0999999999999999E-2</v>
      </c>
      <c r="G305" s="50">
        <f>G303*F305</f>
        <v>0.10999999999999999</v>
      </c>
      <c r="H305" s="70"/>
      <c r="I305" s="70"/>
      <c r="J305" s="70"/>
      <c r="K305" s="70"/>
      <c r="L305" s="52"/>
      <c r="M305" s="302"/>
      <c r="N305" s="70"/>
      <c r="O305" s="281"/>
    </row>
    <row r="306" spans="2:18" s="152" customFormat="1">
      <c r="B306" s="296"/>
      <c r="C306" s="381"/>
      <c r="D306" s="57" t="s">
        <v>80</v>
      </c>
      <c r="E306" s="69"/>
      <c r="F306" s="69"/>
      <c r="G306" s="50"/>
      <c r="H306" s="70"/>
      <c r="I306" s="70"/>
      <c r="J306" s="70"/>
      <c r="K306" s="70"/>
      <c r="L306" s="70"/>
      <c r="M306" s="70"/>
      <c r="N306" s="70"/>
      <c r="O306" s="281"/>
    </row>
    <row r="307" spans="2:18" s="152" customFormat="1">
      <c r="B307" s="296"/>
      <c r="C307" s="381"/>
      <c r="D307" s="72" t="s">
        <v>196</v>
      </c>
      <c r="E307" s="296" t="s">
        <v>66</v>
      </c>
      <c r="F307" s="69">
        <v>1</v>
      </c>
      <c r="G307" s="50">
        <f>G303*F307</f>
        <v>10</v>
      </c>
      <c r="H307" s="70"/>
      <c r="I307" s="302"/>
      <c r="J307" s="70"/>
      <c r="K307" s="70"/>
      <c r="L307" s="70"/>
      <c r="M307" s="70"/>
      <c r="N307" s="70"/>
      <c r="O307" s="281"/>
    </row>
    <row r="308" spans="2:18" s="152" customFormat="1">
      <c r="B308" s="297"/>
      <c r="C308" s="382"/>
      <c r="D308" s="142" t="s">
        <v>70</v>
      </c>
      <c r="E308" s="297" t="s">
        <v>1</v>
      </c>
      <c r="F308" s="124">
        <v>0.10299999999999999</v>
      </c>
      <c r="G308" s="61">
        <f>G303*F308</f>
        <v>1.03</v>
      </c>
      <c r="H308" s="88"/>
      <c r="I308" s="302"/>
      <c r="J308" s="88"/>
      <c r="K308" s="88"/>
      <c r="L308" s="88"/>
      <c r="M308" s="88"/>
      <c r="N308" s="88"/>
      <c r="O308" s="281"/>
    </row>
    <row r="309" spans="2:18" s="152" customFormat="1" ht="18" customHeight="1">
      <c r="B309" s="49">
        <v>59</v>
      </c>
      <c r="C309" s="381" t="s">
        <v>197</v>
      </c>
      <c r="D309" s="48" t="s">
        <v>198</v>
      </c>
      <c r="E309" s="298" t="s">
        <v>60</v>
      </c>
      <c r="F309" s="49"/>
      <c r="G309" s="50">
        <v>450</v>
      </c>
      <c r="H309" s="70"/>
      <c r="I309" s="70"/>
      <c r="J309" s="70"/>
      <c r="K309" s="70"/>
      <c r="L309" s="70"/>
      <c r="M309" s="70"/>
      <c r="N309" s="70"/>
      <c r="O309" s="281"/>
    </row>
    <row r="310" spans="2:18" s="152" customFormat="1">
      <c r="B310" s="49"/>
      <c r="C310" s="381"/>
      <c r="D310" s="72" t="s">
        <v>39</v>
      </c>
      <c r="E310" s="69" t="s">
        <v>32</v>
      </c>
      <c r="F310" s="69">
        <v>0.13</v>
      </c>
      <c r="G310" s="50">
        <f>G309*F310</f>
        <v>58.5</v>
      </c>
      <c r="H310" s="70"/>
      <c r="I310" s="70"/>
      <c r="J310" s="70"/>
      <c r="K310" s="302"/>
      <c r="L310" s="70"/>
      <c r="M310" s="70"/>
      <c r="N310" s="70"/>
      <c r="O310" s="281"/>
    </row>
    <row r="311" spans="2:18" s="152" customFormat="1">
      <c r="B311" s="49"/>
      <c r="C311" s="381"/>
      <c r="D311" s="72" t="s">
        <v>40</v>
      </c>
      <c r="E311" s="49" t="s">
        <v>1</v>
      </c>
      <c r="F311" s="49">
        <v>3.7100000000000001E-2</v>
      </c>
      <c r="G311" s="50">
        <f>G309*F311</f>
        <v>16.695</v>
      </c>
      <c r="H311" s="70"/>
      <c r="I311" s="70"/>
      <c r="J311" s="70"/>
      <c r="K311" s="70"/>
      <c r="L311" s="52"/>
      <c r="M311" s="302"/>
      <c r="N311" s="70"/>
      <c r="O311" s="281"/>
    </row>
    <row r="312" spans="2:18" s="152" customFormat="1">
      <c r="B312" s="49"/>
      <c r="C312" s="381"/>
      <c r="D312" s="57" t="s">
        <v>80</v>
      </c>
      <c r="E312" s="69"/>
      <c r="F312" s="69"/>
      <c r="G312" s="50"/>
      <c r="H312" s="70"/>
      <c r="I312" s="70"/>
      <c r="J312" s="70"/>
      <c r="K312" s="70"/>
      <c r="L312" s="70"/>
      <c r="M312" s="70"/>
      <c r="N312" s="70"/>
      <c r="O312" s="281"/>
    </row>
    <row r="313" spans="2:18" s="152" customFormat="1">
      <c r="B313" s="49"/>
      <c r="C313" s="381"/>
      <c r="D313" s="48" t="s">
        <v>219</v>
      </c>
      <c r="E313" s="56" t="s">
        <v>60</v>
      </c>
      <c r="F313" s="69">
        <v>1.05</v>
      </c>
      <c r="G313" s="50">
        <f>G309*F313</f>
        <v>472.5</v>
      </c>
      <c r="H313" s="70"/>
      <c r="I313" s="302"/>
      <c r="J313" s="70"/>
      <c r="K313" s="70"/>
      <c r="L313" s="70"/>
      <c r="M313" s="70"/>
      <c r="N313" s="70"/>
      <c r="O313" s="281"/>
    </row>
    <row r="314" spans="2:18" s="152" customFormat="1">
      <c r="B314" s="49"/>
      <c r="C314" s="382"/>
      <c r="D314" s="72" t="s">
        <v>70</v>
      </c>
      <c r="E314" s="51" t="s">
        <v>1</v>
      </c>
      <c r="F314" s="69">
        <v>1.44E-2</v>
      </c>
      <c r="G314" s="50">
        <f>G309*F314</f>
        <v>6.4799999999999995</v>
      </c>
      <c r="H314" s="70"/>
      <c r="I314" s="302"/>
      <c r="J314" s="70"/>
      <c r="K314" s="70"/>
      <c r="L314" s="70"/>
      <c r="M314" s="70"/>
      <c r="N314" s="70"/>
      <c r="O314" s="281"/>
    </row>
    <row r="315" spans="2:18" s="71" customFormat="1">
      <c r="B315" s="154">
        <v>60</v>
      </c>
      <c r="C315" s="234"/>
      <c r="D315" s="183" t="s">
        <v>183</v>
      </c>
      <c r="E315" s="154" t="s">
        <v>66</v>
      </c>
      <c r="F315" s="158"/>
      <c r="G315" s="46">
        <v>20</v>
      </c>
      <c r="H315" s="159"/>
      <c r="I315" s="302"/>
      <c r="J315" s="159"/>
      <c r="K315" s="159"/>
      <c r="L315" s="159"/>
      <c r="M315" s="159"/>
      <c r="N315" s="159"/>
      <c r="O315" s="275"/>
    </row>
    <row r="316" spans="2:18">
      <c r="B316" s="181"/>
      <c r="C316" s="181"/>
      <c r="D316" s="184" t="s">
        <v>9</v>
      </c>
      <c r="E316" s="235"/>
      <c r="F316" s="236"/>
      <c r="G316" s="103"/>
      <c r="H316" s="103"/>
      <c r="I316" s="103"/>
      <c r="J316" s="103"/>
      <c r="K316" s="103"/>
      <c r="L316" s="103"/>
      <c r="M316" s="103"/>
      <c r="N316" s="103"/>
    </row>
    <row r="317" spans="2:18" s="152" customFormat="1">
      <c r="B317" s="181"/>
      <c r="C317" s="181"/>
      <c r="D317" s="237" t="s">
        <v>199</v>
      </c>
      <c r="E317" s="99" t="s">
        <v>238</v>
      </c>
      <c r="F317" s="238"/>
      <c r="G317" s="161"/>
      <c r="H317" s="239"/>
      <c r="I317" s="239"/>
      <c r="J317" s="239"/>
      <c r="K317" s="319"/>
      <c r="L317" s="239"/>
      <c r="M317" s="239"/>
      <c r="N317" s="239"/>
      <c r="O317" s="281"/>
    </row>
    <row r="318" spans="2:18" s="152" customFormat="1">
      <c r="B318" s="181"/>
      <c r="C318" s="181"/>
      <c r="D318" s="240" t="s">
        <v>200</v>
      </c>
      <c r="E318" s="235"/>
      <c r="F318" s="238"/>
      <c r="G318" s="161"/>
      <c r="H318" s="239"/>
      <c r="I318" s="239"/>
      <c r="J318" s="239"/>
      <c r="K318" s="239"/>
      <c r="L318" s="239"/>
      <c r="M318" s="239"/>
      <c r="N318" s="239"/>
      <c r="O318" s="281"/>
    </row>
    <row r="319" spans="2:18" s="152" customFormat="1">
      <c r="B319" s="181"/>
      <c r="C319" s="181"/>
      <c r="D319" s="157" t="s">
        <v>76</v>
      </c>
      <c r="E319" s="99" t="s">
        <v>238</v>
      </c>
      <c r="F319" s="241"/>
      <c r="G319" s="161"/>
      <c r="H319" s="239"/>
      <c r="I319" s="239"/>
      <c r="J319" s="239"/>
      <c r="K319" s="239"/>
      <c r="L319" s="239"/>
      <c r="M319" s="239"/>
      <c r="N319" s="319"/>
      <c r="O319" s="281"/>
      <c r="R319" s="242"/>
    </row>
    <row r="320" spans="2:18" s="152" customFormat="1">
      <c r="B320" s="181"/>
      <c r="C320" s="181"/>
      <c r="D320" s="243" t="s">
        <v>201</v>
      </c>
      <c r="E320" s="244"/>
      <c r="F320" s="241"/>
      <c r="G320" s="161"/>
      <c r="H320" s="239"/>
      <c r="I320" s="239"/>
      <c r="J320" s="239"/>
      <c r="K320" s="239"/>
      <c r="L320" s="239"/>
      <c r="M320" s="239"/>
      <c r="N320" s="239"/>
      <c r="O320" s="281"/>
    </row>
    <row r="321" spans="2:15" s="152" customFormat="1">
      <c r="B321" s="181"/>
      <c r="C321" s="181"/>
      <c r="D321" s="157"/>
      <c r="E321" s="154"/>
      <c r="F321" s="182"/>
      <c r="G321" s="93"/>
      <c r="H321" s="159"/>
      <c r="I321" s="159"/>
      <c r="J321" s="159"/>
      <c r="K321" s="159"/>
      <c r="L321" s="159"/>
      <c r="M321" s="159"/>
      <c r="N321" s="159"/>
      <c r="O321" s="281"/>
    </row>
    <row r="322" spans="2:15">
      <c r="B322" s="181"/>
      <c r="C322" s="181"/>
      <c r="D322" s="245" t="s">
        <v>202</v>
      </c>
      <c r="E322" s="246"/>
      <c r="F322" s="236"/>
      <c r="G322" s="103"/>
      <c r="H322" s="103"/>
      <c r="I322" s="103"/>
      <c r="J322" s="103"/>
      <c r="K322" s="103"/>
      <c r="L322" s="103"/>
      <c r="M322" s="103"/>
      <c r="N322" s="103"/>
      <c r="O322" s="292"/>
    </row>
    <row r="323" spans="2:15">
      <c r="B323" s="181"/>
      <c r="C323" s="181"/>
      <c r="D323" s="247" t="s">
        <v>203</v>
      </c>
      <c r="E323" s="99" t="s">
        <v>238</v>
      </c>
      <c r="F323" s="236"/>
      <c r="G323" s="103"/>
      <c r="H323" s="103"/>
      <c r="I323" s="319"/>
      <c r="J323" s="103"/>
      <c r="K323" s="103"/>
      <c r="L323" s="103"/>
      <c r="M323" s="103"/>
      <c r="N323" s="103"/>
    </row>
    <row r="324" spans="2:15">
      <c r="B324" s="181"/>
      <c r="C324" s="181"/>
      <c r="D324" s="245" t="s">
        <v>9</v>
      </c>
      <c r="E324" s="248"/>
      <c r="F324" s="236"/>
      <c r="G324" s="103"/>
      <c r="H324" s="103"/>
      <c r="I324" s="103"/>
      <c r="J324" s="103"/>
      <c r="K324" s="103"/>
      <c r="L324" s="103"/>
      <c r="M324" s="103"/>
      <c r="N324" s="103"/>
    </row>
    <row r="325" spans="2:15">
      <c r="B325" s="181"/>
      <c r="C325" s="181"/>
      <c r="D325" s="247" t="s">
        <v>204</v>
      </c>
      <c r="E325" s="99" t="s">
        <v>238</v>
      </c>
      <c r="F325" s="236"/>
      <c r="G325" s="103"/>
      <c r="H325" s="103"/>
      <c r="I325" s="103"/>
      <c r="J325" s="103"/>
      <c r="K325" s="103"/>
      <c r="L325" s="103"/>
      <c r="M325" s="103"/>
      <c r="N325" s="319"/>
    </row>
    <row r="326" spans="2:15">
      <c r="B326" s="181"/>
      <c r="C326" s="181"/>
      <c r="D326" s="245" t="s">
        <v>9</v>
      </c>
      <c r="E326" s="246"/>
      <c r="F326" s="236"/>
      <c r="G326" s="103"/>
      <c r="H326" s="103"/>
      <c r="I326" s="103"/>
      <c r="J326" s="103"/>
      <c r="K326" s="103"/>
      <c r="L326" s="103"/>
      <c r="M326" s="103"/>
      <c r="N326" s="103"/>
    </row>
    <row r="327" spans="2:15">
      <c r="B327" s="181"/>
      <c r="C327" s="181"/>
      <c r="D327" s="247" t="s">
        <v>205</v>
      </c>
      <c r="E327" s="99">
        <f>'[1]დეფექტური აქტი'!E859%</f>
        <v>0.18</v>
      </c>
      <c r="F327" s="236"/>
      <c r="G327" s="103"/>
      <c r="H327" s="103"/>
      <c r="I327" s="103"/>
      <c r="J327" s="103"/>
      <c r="K327" s="103"/>
      <c r="L327" s="103"/>
      <c r="M327" s="103"/>
      <c r="N327" s="319"/>
    </row>
    <row r="328" spans="2:15">
      <c r="B328" s="181"/>
      <c r="C328" s="181"/>
      <c r="D328" s="249" t="s">
        <v>9</v>
      </c>
      <c r="E328" s="246"/>
      <c r="F328" s="236"/>
      <c r="G328" s="103"/>
      <c r="H328" s="103"/>
      <c r="I328" s="103"/>
      <c r="J328" s="103"/>
      <c r="K328" s="103"/>
      <c r="L328" s="103"/>
      <c r="M328" s="103"/>
      <c r="N328" s="103"/>
      <c r="O328" s="292"/>
    </row>
    <row r="329" spans="2:15">
      <c r="B329" s="250"/>
      <c r="C329" s="250"/>
      <c r="D329" s="251"/>
      <c r="E329" s="252"/>
      <c r="F329" s="20"/>
      <c r="G329" s="9"/>
      <c r="H329" s="21"/>
      <c r="I329" s="21"/>
      <c r="J329" s="21"/>
      <c r="K329" s="21"/>
      <c r="L329" s="21"/>
      <c r="M329" s="21"/>
      <c r="N329" s="10"/>
    </row>
    <row r="330" spans="2:15" ht="13.5" customHeight="1">
      <c r="D330" s="254"/>
      <c r="G330" s="11"/>
      <c r="L330" s="18"/>
      <c r="M330" s="379"/>
      <c r="N330" s="379"/>
      <c r="O330" s="294"/>
    </row>
    <row r="331" spans="2:15" s="260" customFormat="1">
      <c r="B331" s="255"/>
      <c r="C331" s="256"/>
      <c r="D331" s="257" t="s">
        <v>243</v>
      </c>
      <c r="E331" s="255"/>
      <c r="F331" s="255"/>
      <c r="G331" s="258"/>
      <c r="H331" s="259"/>
      <c r="I331" s="259"/>
      <c r="J331" s="259"/>
      <c r="K331" s="259"/>
      <c r="L331" s="259"/>
      <c r="M331" s="259"/>
      <c r="N331" s="259"/>
      <c r="O331" s="293"/>
    </row>
    <row r="333" spans="2:15">
      <c r="D333" s="385"/>
      <c r="E333" s="385"/>
      <c r="F333" s="385"/>
    </row>
    <row r="334" spans="2:15">
      <c r="D334" s="385"/>
      <c r="E334" s="385"/>
      <c r="F334" s="385"/>
    </row>
    <row r="335" spans="2:15">
      <c r="D335" s="385"/>
      <c r="E335" s="385"/>
      <c r="F335" s="385"/>
    </row>
    <row r="336" spans="2:15">
      <c r="D336" s="385"/>
      <c r="E336" s="385"/>
      <c r="F336" s="385"/>
    </row>
    <row r="337" spans="4:6">
      <c r="D337" s="385"/>
      <c r="E337" s="385"/>
      <c r="F337" s="385"/>
    </row>
    <row r="338" spans="4:6">
      <c r="D338" s="385"/>
      <c r="E338" s="385"/>
      <c r="F338" s="385"/>
    </row>
    <row r="339" spans="4:6">
      <c r="D339" s="385"/>
      <c r="E339" s="385"/>
      <c r="F339" s="385"/>
    </row>
    <row r="340" spans="4:6">
      <c r="D340" s="385"/>
      <c r="E340" s="385"/>
      <c r="F340" s="385"/>
    </row>
  </sheetData>
  <mergeCells count="69">
    <mergeCell ref="M330:N330"/>
    <mergeCell ref="C12:C14"/>
    <mergeCell ref="C15:C17"/>
    <mergeCell ref="C18:C19"/>
    <mergeCell ref="C20:C21"/>
    <mergeCell ref="C230:C236"/>
    <mergeCell ref="C22:C24"/>
    <mergeCell ref="C128:C135"/>
    <mergeCell ref="C303:C308"/>
    <mergeCell ref="C309:C314"/>
    <mergeCell ref="C297:C302"/>
    <mergeCell ref="C279:C284"/>
    <mergeCell ref="C285:C290"/>
    <mergeCell ref="C291:C296"/>
    <mergeCell ref="C185:C190"/>
    <mergeCell ref="C191:C196"/>
    <mergeCell ref="C171:C177"/>
    <mergeCell ref="C249:C254"/>
    <mergeCell ref="C197:C203"/>
    <mergeCell ref="C204:C210"/>
    <mergeCell ref="C224:C229"/>
    <mergeCell ref="C237:C242"/>
    <mergeCell ref="C243:C248"/>
    <mergeCell ref="C166:C169"/>
    <mergeCell ref="C101:C106"/>
    <mergeCell ref="C124:C127"/>
    <mergeCell ref="C107:C114"/>
    <mergeCell ref="C136:C142"/>
    <mergeCell ref="C144:C148"/>
    <mergeCell ref="C149:C153"/>
    <mergeCell ref="C154:C159"/>
    <mergeCell ref="B64:B68"/>
    <mergeCell ref="C64:C68"/>
    <mergeCell ref="C71:C77"/>
    <mergeCell ref="C59:C60"/>
    <mergeCell ref="C160:C165"/>
    <mergeCell ref="C86:C92"/>
    <mergeCell ref="C61:C62"/>
    <mergeCell ref="C35:C37"/>
    <mergeCell ref="C25:C27"/>
    <mergeCell ref="C28:C30"/>
    <mergeCell ref="C38:C40"/>
    <mergeCell ref="C41:C43"/>
    <mergeCell ref="C31:C32"/>
    <mergeCell ref="C33:C34"/>
    <mergeCell ref="C52:C54"/>
    <mergeCell ref="C55:C56"/>
    <mergeCell ref="C57:C58"/>
    <mergeCell ref="C44:C46"/>
    <mergeCell ref="C47:C48"/>
    <mergeCell ref="C49:C51"/>
    <mergeCell ref="O6:Q6"/>
    <mergeCell ref="F7:G7"/>
    <mergeCell ref="F8:F9"/>
    <mergeCell ref="G8:G9"/>
    <mergeCell ref="I8:I9"/>
    <mergeCell ref="K8:K9"/>
    <mergeCell ref="M8:M9"/>
    <mergeCell ref="E2:N2"/>
    <mergeCell ref="I4:L4"/>
    <mergeCell ref="J5:L5"/>
    <mergeCell ref="B6:B9"/>
    <mergeCell ref="C6:C9"/>
    <mergeCell ref="E6:E9"/>
    <mergeCell ref="F6:G6"/>
    <mergeCell ref="H6:I7"/>
    <mergeCell ref="J6:K7"/>
    <mergeCell ref="L6:M7"/>
    <mergeCell ref="N6:N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2023-07-03T12:04:00Z</dcterms:modified>
</cp:coreProperties>
</file>