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91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9" i="1"/>
  <c r="G17" i="1" l="1"/>
  <c r="G16" i="1"/>
  <c r="G14" i="1"/>
  <c r="G13" i="1"/>
  <c r="G132" i="1" l="1"/>
  <c r="G130" i="1"/>
  <c r="G129" i="1"/>
  <c r="G128" i="1"/>
  <c r="G127" i="1"/>
  <c r="G298" i="1" l="1"/>
  <c r="G254" i="1"/>
  <c r="G226" i="1"/>
  <c r="G224" i="1"/>
  <c r="G222" i="1"/>
  <c r="G221" i="1"/>
  <c r="G225" i="1" l="1"/>
  <c r="G125" i="1" l="1"/>
  <c r="G124" i="1" l="1"/>
  <c r="G24" i="1" l="1"/>
  <c r="G23" i="1" l="1"/>
  <c r="G43" i="1" l="1"/>
  <c r="G42" i="1" l="1"/>
  <c r="G299" i="1"/>
  <c r="G296" i="1"/>
  <c r="G295" i="1"/>
  <c r="G293" i="1"/>
  <c r="G292" i="1"/>
  <c r="G290" i="1"/>
  <c r="G289" i="1"/>
  <c r="G287" i="1"/>
  <c r="G286" i="1"/>
  <c r="G284" i="1"/>
  <c r="G283" i="1"/>
  <c r="G281" i="1"/>
  <c r="G280" i="1"/>
  <c r="G278" i="1"/>
  <c r="G277" i="1"/>
  <c r="G262" i="1"/>
  <c r="G256" i="1"/>
  <c r="G251" i="1"/>
  <c r="G244" i="1"/>
  <c r="G243" i="1"/>
  <c r="G241" i="1"/>
  <c r="G240" i="1"/>
  <c r="G235" i="1"/>
  <c r="G232" i="1"/>
  <c r="G231" i="1"/>
  <c r="G229" i="1"/>
  <c r="G228" i="1"/>
  <c r="G219" i="1"/>
  <c r="G218" i="1"/>
  <c r="G216" i="1"/>
  <c r="G215" i="1"/>
  <c r="G207" i="1"/>
  <c r="G206" i="1"/>
  <c r="G204" i="1"/>
  <c r="G203" i="1"/>
  <c r="G200" i="1"/>
  <c r="G199" i="1"/>
  <c r="G198" i="1"/>
  <c r="G196" i="1"/>
  <c r="G195" i="1"/>
  <c r="G193" i="1"/>
  <c r="G192" i="1"/>
  <c r="G191" i="1"/>
  <c r="G189" i="1"/>
  <c r="G188" i="1"/>
  <c r="G186" i="1"/>
  <c r="G185" i="1"/>
  <c r="G183" i="1"/>
  <c r="G182" i="1"/>
  <c r="G180" i="1"/>
  <c r="G179" i="1"/>
  <c r="G177" i="1"/>
  <c r="G176" i="1"/>
  <c r="G164" i="1"/>
  <c r="G157" i="1"/>
  <c r="G151" i="1"/>
  <c r="G148" i="1"/>
  <c r="G145" i="1"/>
  <c r="G143" i="1"/>
  <c r="G135" i="1"/>
  <c r="G122" i="1"/>
  <c r="G120" i="1"/>
  <c r="G116" i="1"/>
  <c r="G115" i="1"/>
  <c r="G114" i="1"/>
  <c r="G113" i="1"/>
  <c r="G112" i="1"/>
  <c r="G111" i="1"/>
  <c r="G109" i="1"/>
  <c r="G108" i="1"/>
  <c r="G107" i="1"/>
  <c r="G106" i="1"/>
  <c r="G104" i="1"/>
  <c r="G103" i="1"/>
  <c r="G101" i="1"/>
  <c r="G100" i="1"/>
  <c r="G98" i="1"/>
  <c r="G97" i="1"/>
  <c r="G94" i="1"/>
  <c r="G93" i="1"/>
  <c r="G92" i="1"/>
  <c r="G90" i="1"/>
  <c r="G89" i="1"/>
  <c r="G86" i="1"/>
  <c r="G79" i="1"/>
  <c r="G78" i="1"/>
  <c r="G76" i="1"/>
  <c r="G75" i="1"/>
  <c r="G74" i="1"/>
  <c r="G72" i="1"/>
  <c r="G62" i="1"/>
  <c r="G60" i="1"/>
  <c r="G58" i="1"/>
  <c r="G56" i="1"/>
  <c r="G54" i="1"/>
  <c r="G50" i="1"/>
  <c r="G48" i="1"/>
  <c r="G46" i="1"/>
  <c r="G45" i="1"/>
  <c r="G40" i="1"/>
  <c r="G39" i="1"/>
  <c r="G37" i="1"/>
  <c r="G36" i="1"/>
  <c r="G34" i="1"/>
  <c r="G32" i="1"/>
  <c r="G29" i="1"/>
  <c r="F28" i="1"/>
  <c r="G27" i="1"/>
  <c r="G238" i="1" l="1"/>
  <c r="G252" i="1"/>
  <c r="G51" i="1"/>
  <c r="G87" i="1"/>
  <c r="G133" i="1"/>
  <c r="G237" i="1"/>
  <c r="G258" i="1"/>
  <c r="G259" i="1"/>
  <c r="G260" i="1"/>
  <c r="G83" i="1"/>
  <c r="G162" i="1"/>
  <c r="G168" i="1"/>
  <c r="G82" i="1"/>
  <c r="G85" i="1"/>
  <c r="G140" i="1"/>
  <c r="G154" i="1"/>
  <c r="G153" i="1"/>
  <c r="G70" i="1"/>
  <c r="G136" i="1"/>
  <c r="G150" i="1"/>
  <c r="G275" i="1"/>
  <c r="G274" i="1"/>
  <c r="G272" i="1"/>
  <c r="G271" i="1"/>
  <c r="G156" i="1"/>
  <c r="G160" i="1"/>
  <c r="G159" i="1"/>
  <c r="G253" i="1"/>
  <c r="G26" i="1"/>
  <c r="G30" i="1"/>
  <c r="G53" i="1"/>
  <c r="G67" i="1"/>
  <c r="G68" i="1"/>
  <c r="G210" i="1"/>
  <c r="G213" i="1"/>
  <c r="G209" i="1"/>
  <c r="G212" i="1"/>
  <c r="G269" i="1"/>
  <c r="G265" i="1"/>
  <c r="G266" i="1"/>
  <c r="G268" i="1"/>
  <c r="G137" i="1"/>
  <c r="G234" i="1"/>
  <c r="G247" i="1"/>
  <c r="G250" i="1"/>
  <c r="G246" i="1"/>
  <c r="G249" i="1"/>
  <c r="G167" i="1" l="1"/>
  <c r="G170" i="1"/>
  <c r="G171" i="1"/>
  <c r="G172" i="1"/>
</calcChain>
</file>

<file path=xl/sharedStrings.xml><?xml version="1.0" encoding="utf-8"?>
<sst xmlns="http://schemas.openxmlformats.org/spreadsheetml/2006/main" count="607" uniqueCount="216">
  <si>
    <t>obieqtis dasaxeleba:</t>
  </si>
  <si>
    <t>lari</t>
  </si>
  <si>
    <t>#</t>
  </si>
  <si>
    <t>safuZveli</t>
  </si>
  <si>
    <t>ganz.</t>
  </si>
  <si>
    <t>normatiuli</t>
  </si>
  <si>
    <t>s a m u S a o T a</t>
  </si>
  <si>
    <t>resursi</t>
  </si>
  <si>
    <t>d a s a x e l e b a</t>
  </si>
  <si>
    <t>erT.-ze</t>
  </si>
  <si>
    <t>sul</t>
  </si>
  <si>
    <t>2'</t>
  </si>
  <si>
    <t>3'</t>
  </si>
  <si>
    <t>4'</t>
  </si>
  <si>
    <t>5'</t>
  </si>
  <si>
    <t>6'</t>
  </si>
  <si>
    <t>1. demontaJis samuSaoebi</t>
  </si>
  <si>
    <t>m2</t>
  </si>
  <si>
    <t xml:space="preserve">Sromis danaxarjebi  </t>
  </si>
  <si>
    <t>kac/sT</t>
  </si>
  <si>
    <t>sxva manqana</t>
  </si>
  <si>
    <t>46-31-12</t>
  </si>
  <si>
    <t xml:space="preserve">arsebuli cementis moWimvis ayra </t>
  </si>
  <si>
    <t>m3</t>
  </si>
  <si>
    <t>46-23-4</t>
  </si>
  <si>
    <t>aguris tixrebis mongreva</t>
  </si>
  <si>
    <t xml:space="preserve">Sromis danaxarjebi </t>
  </si>
  <si>
    <t xml:space="preserve">sxva manqana </t>
  </si>
  <si>
    <t>46-16-3</t>
  </si>
  <si>
    <t>Riobis  gamoReba aguris kedlSi</t>
  </si>
  <si>
    <r>
      <t>r</t>
    </r>
    <r>
      <rPr>
        <sz val="10"/>
        <rFont val="Arial Cyr"/>
      </rPr>
      <t xml:space="preserve">  </t>
    </r>
    <r>
      <rPr>
        <sz val="10"/>
        <rFont val="Times New Roman"/>
        <family val="1"/>
      </rPr>
      <t>14-801</t>
    </r>
  </si>
  <si>
    <t>kedlebidan saRebavis moxsna</t>
  </si>
  <si>
    <r>
      <t>r</t>
    </r>
    <r>
      <rPr>
        <sz val="10"/>
        <rFont val="Arial Cyr"/>
      </rPr>
      <t xml:space="preserve"> </t>
    </r>
    <r>
      <rPr>
        <sz val="10"/>
        <rFont val="Times New Roman"/>
        <family val="1"/>
      </rPr>
      <t>25-13-5</t>
    </r>
  </si>
  <si>
    <t>kedlebidan keramikuli filebis demontaJi</t>
  </si>
  <si>
    <t>46-15-2</t>
  </si>
  <si>
    <t>kedlebidan nalesis moxsna</t>
  </si>
  <si>
    <t>m</t>
  </si>
  <si>
    <t>46-31-2</t>
  </si>
  <si>
    <t>metlaxis iatakis demontaJi</t>
  </si>
  <si>
    <t>46-27-6</t>
  </si>
  <si>
    <t>Sekiduli Weris demontaJi</t>
  </si>
  <si>
    <r>
      <t>r</t>
    </r>
    <r>
      <rPr>
        <sz val="10"/>
        <rFont val="Arial Cyr"/>
      </rPr>
      <t xml:space="preserve"> </t>
    </r>
    <r>
      <rPr>
        <sz val="10"/>
        <rFont val="Times New Roman"/>
        <family val="1"/>
      </rPr>
      <t>14-801</t>
    </r>
  </si>
  <si>
    <t>Weridan saRebavis moxsna</t>
  </si>
  <si>
    <t>46-32-3</t>
  </si>
  <si>
    <t>kg</t>
  </si>
  <si>
    <t>c</t>
  </si>
  <si>
    <t>manq/sT</t>
  </si>
  <si>
    <t>grZ.m</t>
  </si>
  <si>
    <t>sabazro</t>
  </si>
  <si>
    <t>46-32-2</t>
  </si>
  <si>
    <t xml:space="preserve">fanjris blokis demontaJi </t>
  </si>
  <si>
    <r>
      <t>r</t>
    </r>
    <r>
      <rPr>
        <sz val="10"/>
        <rFont val="Arial Cyr"/>
      </rPr>
      <t xml:space="preserve"> </t>
    </r>
    <r>
      <rPr>
        <sz val="10"/>
        <rFont val="Times New Roman"/>
        <family val="1"/>
      </rPr>
      <t>25-16-54</t>
    </r>
  </si>
  <si>
    <t>unitazis demontaJi</t>
  </si>
  <si>
    <t>cali</t>
  </si>
  <si>
    <r>
      <t>r</t>
    </r>
    <r>
      <rPr>
        <sz val="10"/>
        <rFont val="Arial Cyr"/>
      </rPr>
      <t xml:space="preserve"> </t>
    </r>
    <r>
      <rPr>
        <sz val="10"/>
        <rFont val="Times New Roman"/>
        <family val="1"/>
      </rPr>
      <t>25-16-53</t>
    </r>
  </si>
  <si>
    <t>xelsabanis demontaJi</t>
  </si>
  <si>
    <t>t</t>
  </si>
  <si>
    <t>sxva masala</t>
  </si>
  <si>
    <r>
      <t>r</t>
    </r>
    <r>
      <rPr>
        <sz val="10"/>
        <rFont val="Times New Roman"/>
        <family val="1"/>
      </rPr>
      <t>21-87</t>
    </r>
  </si>
  <si>
    <t>Senobis gasufTaveba samSeneblo nagvisagan</t>
  </si>
  <si>
    <t>samSeneblo nagvis datvirTva xeliT avtoTviTmclelze</t>
  </si>
  <si>
    <t xml:space="preserve">samSeneblo nagvis gatana 5 km-ze </t>
  </si>
  <si>
    <t>2. samSeneblo samuSaoebi</t>
  </si>
  <si>
    <t>kedlebi</t>
  </si>
  <si>
    <t>masala:</t>
  </si>
  <si>
    <t>8-15-1</t>
  </si>
  <si>
    <t>kir-cementis xsnari m25</t>
  </si>
  <si>
    <t>15-55-5-11</t>
  </si>
  <si>
    <t>kedlebis Selesva cementis xsnariT</t>
  </si>
  <si>
    <t>xsnaris tumbo 1m3/sT</t>
  </si>
  <si>
    <t>cementis xsnari 1:3</t>
  </si>
  <si>
    <t>Sromis danaxarjebi</t>
  </si>
  <si>
    <t>safiTxni</t>
  </si>
  <si>
    <t>olifa</t>
  </si>
  <si>
    <t>15-168-3</t>
  </si>
  <si>
    <t>kedlebis SeRebva wyalemulsiuri saRebaviT orjer</t>
  </si>
  <si>
    <t>saRebavi pva "betek plusi"</t>
  </si>
  <si>
    <t>15-14-1</t>
  </si>
  <si>
    <t xml:space="preserve">sxvadasxva manqanebi normiT </t>
  </si>
  <si>
    <t>webocementi</t>
  </si>
  <si>
    <t>sxvadasxva masala normiT</t>
  </si>
  <si>
    <t>iatakebi</t>
  </si>
  <si>
    <t>sxvadasxva manqanebi normiT 0,0095+0,0023X4=</t>
  </si>
  <si>
    <t>11-8-1, 11-8-2</t>
  </si>
  <si>
    <t>cementis moWimvis mowyoba sisqiT 40mm</t>
  </si>
  <si>
    <t>Sromis danaxarjebi 0,188+0,0034X4=</t>
  </si>
  <si>
    <t>cementis xsnari m150 0,0204+0,0051X4=</t>
  </si>
  <si>
    <t>webo</t>
  </si>
  <si>
    <t>11-27-6</t>
  </si>
  <si>
    <t>zeTovani saRebavi</t>
  </si>
  <si>
    <t xml:space="preserve">laminirebuli parketis iatakis mowyoba plintusebis gaTvaliswinebiT (germanuli an misi analogi) </t>
  </si>
  <si>
    <t>laminirebuli plintusi</t>
  </si>
  <si>
    <t>cementis xsnari m100</t>
  </si>
  <si>
    <t>11-20-3</t>
  </si>
  <si>
    <t>iatakis dageba metlaxis filebiT</t>
  </si>
  <si>
    <t>metlaxis filebi</t>
  </si>
  <si>
    <t>sabazr</t>
  </si>
  <si>
    <t>aluminis profilebis mowyoba iatakis gadasvlis adgilebSi</t>
  </si>
  <si>
    <t>Weri</t>
  </si>
  <si>
    <t xml:space="preserve">"barisoli"-s Sekiduli Weri </t>
  </si>
  <si>
    <t>16-6-2</t>
  </si>
  <si>
    <t>plastmasis mili d=100mm (gamwovi arxebisaTvis)</t>
  </si>
  <si>
    <t xml:space="preserve">sxva manqana  </t>
  </si>
  <si>
    <t>samagri</t>
  </si>
  <si>
    <t>kar-fanjrebi</t>
  </si>
  <si>
    <t>mdf-is Seminuli karis dayeneba (ix. naxazi)</t>
  </si>
  <si>
    <t xml:space="preserve">mdf-is Seminuli kari mowyobilobiT </t>
  </si>
  <si>
    <t>kompl</t>
  </si>
  <si>
    <t>xis karis reabilitacia-Rebva</t>
  </si>
  <si>
    <t>saketi</t>
  </si>
  <si>
    <t>saRebavi, fiTxi, zumfara</t>
  </si>
  <si>
    <t>15-164-8</t>
  </si>
  <si>
    <t>9-14-5</t>
  </si>
  <si>
    <t xml:space="preserve">metaloplastmasis karis montaJi da Rirebuleba </t>
  </si>
  <si>
    <t>metaloplastmasis kari</t>
  </si>
  <si>
    <t xml:space="preserve">metaloplastmasis fanjris montaJi da Rirebuleba </t>
  </si>
  <si>
    <t>metaloplastmasis  fanjara</t>
  </si>
  <si>
    <t>metaloplastmasis fanjris reabilitacia</t>
  </si>
  <si>
    <t>metaloplastmasis fanjaris (minapaketi, Stapikebi, saketebi da sxva)</t>
  </si>
  <si>
    <t>kibe</t>
  </si>
  <si>
    <t>liTonis moajiris damuSaveba da SeRebva zeTovani saRebaviT orjer</t>
  </si>
  <si>
    <t>betoni m100</t>
  </si>
  <si>
    <t>qviSa</t>
  </si>
  <si>
    <t>3. santeqnikuri samuSaoebi</t>
  </si>
  <si>
    <t xml:space="preserve">wyalsaden-kanalizacia </t>
  </si>
  <si>
    <t>16-24-5</t>
  </si>
  <si>
    <t>polipropilenis wyalsadenis mili d=50mm-mde</t>
  </si>
  <si>
    <t>plastmasis mili d=20mm</t>
  </si>
  <si>
    <t>16-12-1</t>
  </si>
  <si>
    <t>ventili d=50mm-mde</t>
  </si>
  <si>
    <t>ventili d=20mm</t>
  </si>
  <si>
    <t>16-6-1</t>
  </si>
  <si>
    <t>kanalizaciis plastmasis mili d=50mm</t>
  </si>
  <si>
    <t>mili d=50mm</t>
  </si>
  <si>
    <t>kanalizaciis sqelkedliani plastmasis mili d=100mm</t>
  </si>
  <si>
    <t>sqelkedliani mili d=100mm</t>
  </si>
  <si>
    <t>fasonuri nawilebi</t>
  </si>
  <si>
    <t>17-1-5</t>
  </si>
  <si>
    <t xml:space="preserve">xelsabani niJaris mowyoba </t>
  </si>
  <si>
    <t xml:space="preserve">xelsabani </t>
  </si>
  <si>
    <t>17-3-3</t>
  </si>
  <si>
    <t>Semrevis mowyoba xelsabanisaTvis</t>
  </si>
  <si>
    <t>Semrevi</t>
  </si>
  <si>
    <t>17-4-1</t>
  </si>
  <si>
    <t>wylis 3 Sriani 500lt polieTilenis avzis mowyoba</t>
  </si>
  <si>
    <t>17-4-4</t>
  </si>
  <si>
    <t xml:space="preserve">Turquli jamis (Camrecxi avziT) mowyoba </t>
  </si>
  <si>
    <t>Turquli jami Camrecxi avziT</t>
  </si>
  <si>
    <t>17-1-9</t>
  </si>
  <si>
    <t>trapi უკუსარქველით d=50mm sifoniT</t>
  </si>
  <si>
    <t>trapi უკუსარქველით d=50mm</t>
  </si>
  <si>
    <t>armatura</t>
  </si>
  <si>
    <t>Tujis Tavsaxuri</t>
  </si>
  <si>
    <t>SeWra arsebul qselSi</t>
  </si>
  <si>
    <t>23-12-1</t>
  </si>
  <si>
    <t>anakrebi rk/betonis kanalizaciis Wa d=1000 mm siRrmiT 1-1,5m</t>
  </si>
  <si>
    <t>anakrebi rk/betonis rgoli d=1 m</t>
  </si>
  <si>
    <t xml:space="preserve">gadaxurvis mrgvali fila </t>
  </si>
  <si>
    <t>betoni m250</t>
  </si>
  <si>
    <t>23-22</t>
  </si>
  <si>
    <t>arsebuli qselis gawmenda "kapelotos" tipis manqaniT</t>
  </si>
  <si>
    <t>"kapelotos" tipis manqanis arenda</t>
  </si>
  <si>
    <t>sT</t>
  </si>
  <si>
    <t>8-591-8</t>
  </si>
  <si>
    <t>gamanawilebeli kolofi</t>
  </si>
  <si>
    <t>7. eleqtrosamontaJo samuSaoebi</t>
  </si>
  <si>
    <t>8-612-9</t>
  </si>
  <si>
    <t>Semyvan-gamanawilebeli mowyobiloba 3 jgufiani. Semyvanze 3-faza avtomaturi gamomrTveliT 200a-ze, xolo jgufebSi samfaza avtomaturi gamomrTveliT 25a-ze-1c, 200a-1c</t>
  </si>
  <si>
    <t>el.fari</t>
  </si>
  <si>
    <t>8-525-1</t>
  </si>
  <si>
    <t>avtomaturi gamomrTveli 16a-iani, 1 faza</t>
  </si>
  <si>
    <t>avtomaturi gamomrTveli</t>
  </si>
  <si>
    <t>8-599-1</t>
  </si>
  <si>
    <t xml:space="preserve">led sanaTi erTnaTuriani 1X36vt </t>
  </si>
  <si>
    <t>sanaTi led 36vt</t>
  </si>
  <si>
    <t>8-591-3</t>
  </si>
  <si>
    <t>erTpolusiani gamomrTveli 220v Zabvaze erTklaviSiani</t>
  </si>
  <si>
    <t>gamomrTveli</t>
  </si>
  <si>
    <t>8-402-2</t>
  </si>
  <si>
    <t xml:space="preserve">spilenZis kabelis montaJi nalesis qveS  </t>
  </si>
  <si>
    <t>46-26-2</t>
  </si>
  <si>
    <t>TabaSir-muyaos tixrebis demontaJi</t>
  </si>
  <si>
    <t>kedlebis mowyoba mcire zomis betonis blokebiT, sisqiT 0,4m (0,2m) 15სმ</t>
  </si>
  <si>
    <t xml:space="preserve">"barisoli"-s SekiduliEWeris mowyoba </t>
  </si>
  <si>
    <t>karis blokis demontaJi დასაწყობებით</t>
  </si>
  <si>
    <t>34-59-7,
10-56-3</t>
  </si>
  <si>
    <t>SekiduliEWeris mowyoba TabaSirmuyaoTi, Cveulebrivi (liTonis karkasze)</t>
  </si>
  <si>
    <t>sxva manqana 0,035+0,07=</t>
  </si>
  <si>
    <t>unitazis  mowyoba SezRuduli unarebis mqoneTaTvis kompleqtSi</t>
  </si>
  <si>
    <t xml:space="preserve">unitazi SezRuduli unarebis mqoneTaTvis </t>
  </si>
  <si>
    <t xml:space="preserve">სამარჯვეები SezRuduli unarebis mqoneTaTvis </t>
  </si>
  <si>
    <t>dasakidi xelsabani SSm pirTaTvis</t>
  </si>
  <si>
    <t>saStefselo rozeti</t>
  </si>
  <si>
    <t>spilenZis kabeli kveTiT 2X2,5mm2</t>
  </si>
  <si>
    <t>mcire zomis betonis blokebi 15სმ</t>
  </si>
  <si>
    <t xml:space="preserve">kedlebis mopirkeTeba კაფელით webocementze </t>
  </si>
  <si>
    <t>კაფელი</t>
  </si>
  <si>
    <t>laminirebuli parketi  ac 5/33 sisqe 12mm</t>
  </si>
  <si>
    <t xml:space="preserve">TabaSirmuyaos fila </t>
  </si>
  <si>
    <t>უდ პროფილი</t>
  </si>
  <si>
    <t>გრძ.მ.</t>
  </si>
  <si>
    <t>ცდ პროფილი</t>
  </si>
  <si>
    <t xml:space="preserve">sxva masala </t>
  </si>
  <si>
    <t>plastmasis mili d=100mm 3,2მმ</t>
  </si>
  <si>
    <t>wylis 2 Sriani 500lt polieTilenis avzi tivtivaTi kompleqtSi</t>
  </si>
  <si>
    <t>ავეჯის გატანა</t>
  </si>
  <si>
    <t>ც</t>
  </si>
  <si>
    <t>წიგნების ჩამოტანა მე-3 სართულიდან და სატვირთო ავტომანქანაზე დატვირთვა</t>
  </si>
  <si>
    <t>ტონა</t>
  </si>
  <si>
    <t>წიგნების გატანა ავტომობილით მითითებულ ადგილზე 10 კმ</t>
  </si>
  <si>
    <t>ავტომობილის დაცლა და წიგნების დასაწყობება</t>
  </si>
  <si>
    <t>XVIII კორპუსის პროფესიული განათლების ცენტრის აუდიტორიების მოწყობითი სამუშაოები</t>
  </si>
  <si>
    <r>
      <t>23</t>
    </r>
    <r>
      <rPr>
        <sz val="10"/>
        <rFont val="Calibri"/>
        <family val="2"/>
      </rPr>
      <t>´</t>
    </r>
  </si>
  <si>
    <t>'15-52-3</t>
  </si>
  <si>
    <t>kar-fanjrebis gare ferdoebis Selesva cementis xsnariT</t>
  </si>
  <si>
    <t>grZ.m.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</si>
</sst>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₾_-;\-* #,##0.00\ _₾_-;_-* &quot;-&quot;??\ _₾_-;_-@_-"/>
    <numFmt numFmtId="164" formatCode="[$-437]yyyy\ &quot;წლის&quot;\ dd\ mm\,\ dddd"/>
    <numFmt numFmtId="165" formatCode="_-* #,##0.00_-;\-* #,##0.00_-;_-* &quot;-&quot;??_-;_-@_-"/>
    <numFmt numFmtId="167" formatCode="_-* #,##0.00_р_._-;\-* #,##0.00_р_._-;_-* &quot;-&quot;??_р_._-;_-@_-"/>
    <numFmt numFmtId="168" formatCode="_-* #,##0.00\ _L_a_r_i_-;\-* #,##0.00\ _L_a_r_i_-;_-* &quot;-&quot;??\ _L_a_r_i_-;_-@_-"/>
    <numFmt numFmtId="169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cadNusx"/>
    </font>
    <font>
      <b/>
      <sz val="10"/>
      <color indexed="8"/>
      <name val="AcadNusx"/>
    </font>
    <font>
      <b/>
      <sz val="10"/>
      <color indexed="8"/>
      <name val="AcadMtavr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0"/>
      <color theme="1"/>
      <name val="AcadNusx"/>
    </font>
    <font>
      <sz val="10"/>
      <name val="Times New Roman"/>
      <family val="1"/>
    </font>
    <font>
      <sz val="10"/>
      <name val="Arial Cyr"/>
    </font>
    <font>
      <sz val="10"/>
      <name val="Arial"/>
      <family val="2"/>
      <charset val="204"/>
    </font>
    <font>
      <sz val="10"/>
      <name val="Helv"/>
    </font>
    <font>
      <sz val="10"/>
      <color indexed="8"/>
      <name val="Calibri"/>
      <family val="2"/>
    </font>
    <font>
      <sz val="10"/>
      <name val="Times New Roman"/>
      <family val="1"/>
      <charset val="204"/>
    </font>
    <font>
      <i/>
      <sz val="11"/>
      <name val="AcadNusx"/>
    </font>
    <font>
      <sz val="8"/>
      <name val="AcadNusx"/>
    </font>
    <font>
      <sz val="8"/>
      <name val="Times New Roman"/>
      <family val="1"/>
    </font>
    <font>
      <sz val="8"/>
      <name val="Arial Cy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265">
    <xf numFmtId="0" fontId="0" fillId="0" borderId="0" xfId="0"/>
    <xf numFmtId="0" fontId="2" fillId="0" borderId="0" xfId="1" applyNumberFormat="1" applyFont="1" applyFill="1" applyAlignment="1" applyProtection="1">
      <alignment horizontal="center" vertical="center"/>
    </xf>
    <xf numFmtId="43" fontId="3" fillId="0" borderId="0" xfId="1" applyFont="1" applyFill="1" applyAlignment="1" applyProtection="1">
      <alignment horizontal="right" vertical="center"/>
    </xf>
    <xf numFmtId="43" fontId="4" fillId="0" borderId="0" xfId="1" applyFont="1" applyFill="1" applyAlignment="1" applyProtection="1">
      <alignment horizontal="right" vertical="center"/>
    </xf>
    <xf numFmtId="0" fontId="2" fillId="0" borderId="0" xfId="0" applyFont="1" applyProtection="1"/>
    <xf numFmtId="0" fontId="6" fillId="0" borderId="0" xfId="2" applyFont="1" applyFill="1" applyBorder="1" applyAlignment="1" applyProtection="1"/>
    <xf numFmtId="0" fontId="6" fillId="0" borderId="0" xfId="3" applyFont="1" applyFill="1" applyAlignment="1" applyProtection="1">
      <alignment horizontal="left"/>
    </xf>
    <xf numFmtId="0" fontId="5" fillId="0" borderId="0" xfId="2" applyFont="1" applyFill="1" applyAlignment="1" applyProtection="1"/>
    <xf numFmtId="0" fontId="7" fillId="0" borderId="0" xfId="2" applyFont="1" applyFill="1" applyBorder="1" applyAlignment="1" applyProtection="1"/>
    <xf numFmtId="43" fontId="7" fillId="0" borderId="0" xfId="1" applyFont="1" applyFill="1" applyBorder="1" applyAlignment="1" applyProtection="1">
      <alignment vertical="center"/>
    </xf>
    <xf numFmtId="43" fontId="7" fillId="0" borderId="0" xfId="1" applyFont="1" applyFill="1" applyAlignment="1" applyProtection="1"/>
    <xf numFmtId="0" fontId="7" fillId="0" borderId="0" xfId="3" applyFont="1" applyAlignment="1" applyProtection="1">
      <alignment horizontal="center"/>
    </xf>
    <xf numFmtId="0" fontId="7" fillId="0" borderId="0" xfId="1" applyNumberFormat="1" applyFont="1" applyFill="1" applyAlignment="1" applyProtection="1">
      <alignment horizontal="center" vertical="center"/>
    </xf>
    <xf numFmtId="0" fontId="7" fillId="0" borderId="0" xfId="4" applyFont="1" applyFill="1" applyAlignment="1" applyProtection="1">
      <alignment horizontal="center"/>
    </xf>
    <xf numFmtId="0" fontId="7" fillId="0" borderId="0" xfId="4" applyFont="1" applyFill="1" applyAlignment="1" applyProtection="1">
      <alignment horizontal="left"/>
    </xf>
    <xf numFmtId="9" fontId="7" fillId="0" borderId="0" xfId="5" applyFont="1" applyFill="1" applyProtection="1"/>
    <xf numFmtId="43" fontId="7" fillId="0" borderId="0" xfId="1" applyFont="1" applyAlignment="1" applyProtection="1"/>
    <xf numFmtId="0" fontId="8" fillId="0" borderId="0" xfId="4" applyFont="1" applyFill="1" applyAlignment="1" applyProtection="1">
      <alignment horizontal="left"/>
    </xf>
    <xf numFmtId="165" fontId="7" fillId="0" borderId="0" xfId="6" applyNumberFormat="1" applyFont="1" applyFill="1" applyBorder="1" applyAlignment="1" applyProtection="1">
      <alignment horizontal="center"/>
    </xf>
    <xf numFmtId="0" fontId="7" fillId="3" borderId="6" xfId="4" applyFont="1" applyFill="1" applyBorder="1" applyAlignment="1" applyProtection="1">
      <alignment horizontal="left" vertical="center" wrapText="1"/>
    </xf>
    <xf numFmtId="0" fontId="7" fillId="3" borderId="0" xfId="4" applyFont="1" applyFill="1" applyAlignment="1" applyProtection="1">
      <alignment horizontal="center" vertical="center" wrapText="1"/>
    </xf>
    <xf numFmtId="0" fontId="7" fillId="3" borderId="0" xfId="3" applyFont="1" applyFill="1" applyAlignment="1" applyProtection="1">
      <alignment horizontal="center" vertical="center" wrapText="1"/>
    </xf>
    <xf numFmtId="0" fontId="7" fillId="3" borderId="4" xfId="4" applyFont="1" applyFill="1" applyBorder="1" applyAlignment="1" applyProtection="1">
      <alignment horizontal="left" wrapText="1"/>
    </xf>
    <xf numFmtId="0" fontId="7" fillId="0" borderId="13" xfId="4" applyFont="1" applyFill="1" applyBorder="1" applyAlignment="1" applyProtection="1">
      <alignment horizontal="center" vertical="center"/>
    </xf>
    <xf numFmtId="0" fontId="7" fillId="0" borderId="13" xfId="4" applyFont="1" applyFill="1" applyBorder="1" applyAlignment="1" applyProtection="1">
      <alignment horizontal="center" vertical="center" wrapText="1"/>
    </xf>
    <xf numFmtId="9" fontId="7" fillId="0" borderId="1" xfId="5" applyFont="1" applyFill="1" applyBorder="1" applyAlignment="1" applyProtection="1">
      <alignment horizontal="center" vertical="center"/>
    </xf>
    <xf numFmtId="165" fontId="7" fillId="0" borderId="13" xfId="6" applyNumberFormat="1" applyFont="1" applyFill="1" applyBorder="1" applyAlignment="1" applyProtection="1">
      <alignment horizontal="center" vertical="center"/>
    </xf>
    <xf numFmtId="43" fontId="7" fillId="0" borderId="3" xfId="1" applyFont="1" applyFill="1" applyBorder="1" applyAlignment="1" applyProtection="1">
      <alignment horizontal="center" vertical="center"/>
    </xf>
    <xf numFmtId="0" fontId="7" fillId="0" borderId="6" xfId="7" applyFont="1" applyFill="1" applyBorder="1" applyAlignment="1" applyProtection="1">
      <alignment horizontal="center"/>
    </xf>
    <xf numFmtId="0" fontId="6" fillId="2" borderId="5" xfId="7" applyFont="1" applyFill="1" applyBorder="1" applyAlignment="1" applyProtection="1">
      <alignment horizontal="left"/>
    </xf>
    <xf numFmtId="165" fontId="7" fillId="0" borderId="5" xfId="6" applyNumberFormat="1" applyFont="1" applyFill="1" applyBorder="1" applyAlignment="1" applyProtection="1">
      <alignment horizontal="center"/>
    </xf>
    <xf numFmtId="43" fontId="7" fillId="0" borderId="6" xfId="1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 applyProtection="1">
      <alignment horizontal="center" vertical="top" wrapText="1"/>
    </xf>
    <xf numFmtId="43" fontId="7" fillId="0" borderId="5" xfId="1" applyFont="1" applyFill="1" applyBorder="1" applyAlignment="1" applyProtection="1">
      <alignment vertical="center" wrapText="1"/>
    </xf>
    <xf numFmtId="0" fontId="10" fillId="0" borderId="0" xfId="0" applyFont="1" applyProtection="1"/>
    <xf numFmtId="0" fontId="7" fillId="0" borderId="9" xfId="0" applyFont="1" applyFill="1" applyBorder="1" applyAlignment="1" applyProtection="1">
      <alignment horizontal="left" vertical="top" wrapText="1"/>
    </xf>
    <xf numFmtId="0" fontId="7" fillId="0" borderId="9" xfId="0" applyFont="1" applyFill="1" applyBorder="1" applyAlignment="1" applyProtection="1">
      <alignment horizontal="center" vertical="top" wrapText="1"/>
    </xf>
    <xf numFmtId="43" fontId="7" fillId="0" borderId="9" xfId="1" applyFont="1" applyFill="1" applyBorder="1" applyAlignment="1" applyProtection="1">
      <alignment vertical="center" wrapText="1"/>
    </xf>
    <xf numFmtId="0" fontId="7" fillId="0" borderId="12" xfId="0" applyFont="1" applyFill="1" applyBorder="1" applyAlignment="1" applyProtection="1">
      <alignment horizontal="center" vertical="top" wrapText="1"/>
    </xf>
    <xf numFmtId="0" fontId="7" fillId="0" borderId="5" xfId="2" applyFont="1" applyFill="1" applyBorder="1" applyAlignment="1" applyProtection="1">
      <alignment horizontal="center" vertical="top" wrapText="1"/>
    </xf>
    <xf numFmtId="0" fontId="7" fillId="0" borderId="5" xfId="2" applyFont="1" applyFill="1" applyBorder="1" applyAlignment="1" applyProtection="1">
      <alignment horizontal="left" vertical="top" wrapText="1"/>
    </xf>
    <xf numFmtId="0" fontId="10" fillId="0" borderId="0" xfId="2" applyFont="1" applyProtection="1"/>
    <xf numFmtId="0" fontId="7" fillId="0" borderId="9" xfId="2" applyFont="1" applyFill="1" applyBorder="1" applyAlignment="1" applyProtection="1">
      <alignment horizontal="center" vertical="top" wrapText="1"/>
    </xf>
    <xf numFmtId="0" fontId="7" fillId="0" borderId="9" xfId="2" applyFont="1" applyFill="1" applyBorder="1" applyAlignment="1" applyProtection="1">
      <alignment horizontal="left" vertical="top" wrapText="1"/>
    </xf>
    <xf numFmtId="0" fontId="9" fillId="0" borderId="0" xfId="2" applyFont="1" applyProtection="1"/>
    <xf numFmtId="0" fontId="7" fillId="0" borderId="12" xfId="2" applyFont="1" applyFill="1" applyBorder="1" applyAlignment="1" applyProtection="1">
      <alignment horizontal="center" vertical="top" wrapText="1"/>
    </xf>
    <xf numFmtId="0" fontId="7" fillId="0" borderId="12" xfId="2" applyFont="1" applyFill="1" applyBorder="1" applyAlignment="1" applyProtection="1">
      <alignment horizontal="left" vertical="top" wrapText="1"/>
    </xf>
    <xf numFmtId="43" fontId="7" fillId="0" borderId="12" xfId="1" applyFont="1" applyFill="1" applyBorder="1" applyAlignment="1" applyProtection="1">
      <alignment vertical="center" wrapText="1"/>
    </xf>
    <xf numFmtId="0" fontId="7" fillId="0" borderId="9" xfId="0" applyFont="1" applyFill="1" applyBorder="1" applyAlignment="1">
      <alignment horizontal="center" vertical="top" wrapText="1"/>
    </xf>
    <xf numFmtId="0" fontId="9" fillId="0" borderId="9" xfId="0" quotePrefix="1" applyFont="1" applyBorder="1" applyAlignment="1">
      <alignment horizontal="center" vertical="top" wrapText="1"/>
    </xf>
    <xf numFmtId="43" fontId="7" fillId="0" borderId="9" xfId="1" applyFont="1" applyFill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9" xfId="0" applyFont="1" applyBorder="1" applyAlignment="1" applyProtection="1">
      <alignment horizontal="left" vertical="top" wrapText="1"/>
    </xf>
    <xf numFmtId="0" fontId="7" fillId="0" borderId="9" xfId="0" applyFont="1" applyBorder="1" applyAlignment="1" applyProtection="1">
      <alignment horizontal="center" vertical="top" wrapText="1"/>
    </xf>
    <xf numFmtId="0" fontId="9" fillId="0" borderId="0" xfId="0" applyFont="1" applyProtection="1"/>
    <xf numFmtId="0" fontId="7" fillId="0" borderId="9" xfId="0" applyFont="1" applyBorder="1" applyAlignment="1" applyProtection="1">
      <alignment vertical="top" wrapText="1"/>
    </xf>
    <xf numFmtId="0" fontId="7" fillId="0" borderId="9" xfId="0" applyFont="1" applyBorder="1" applyAlignment="1">
      <alignment vertical="top" wrapText="1"/>
    </xf>
    <xf numFmtId="0" fontId="5" fillId="0" borderId="0" xfId="2" applyFont="1" applyProtection="1"/>
    <xf numFmtId="0" fontId="5" fillId="0" borderId="9" xfId="2" applyFont="1" applyFill="1" applyBorder="1" applyAlignment="1" applyProtection="1">
      <alignment horizontal="center" vertical="top" wrapText="1"/>
    </xf>
    <xf numFmtId="0" fontId="7" fillId="0" borderId="9" xfId="2" applyFont="1" applyFill="1" applyBorder="1" applyAlignment="1" applyProtection="1">
      <alignment vertical="top" wrapText="1"/>
    </xf>
    <xf numFmtId="0" fontId="7" fillId="0" borderId="12" xfId="2" applyFont="1" applyFill="1" applyBorder="1" applyAlignment="1" applyProtection="1">
      <alignment vertical="top" wrapText="1"/>
    </xf>
    <xf numFmtId="2" fontId="7" fillId="0" borderId="9" xfId="0" applyNumberFormat="1" applyFont="1" applyFill="1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9" xfId="2" applyFont="1" applyFill="1" applyBorder="1" applyAlignment="1" applyProtection="1">
      <alignment horizontal="center" vertical="top" wrapText="1"/>
    </xf>
    <xf numFmtId="0" fontId="13" fillId="0" borderId="0" xfId="0" applyFont="1" applyProtection="1"/>
    <xf numFmtId="0" fontId="7" fillId="0" borderId="12" xfId="0" applyFont="1" applyFill="1" applyBorder="1" applyAlignment="1" applyProtection="1">
      <alignment horizontal="left" vertical="top" wrapText="1"/>
    </xf>
    <xf numFmtId="0" fontId="7" fillId="0" borderId="5" xfId="2" applyFont="1" applyFill="1" applyBorder="1" applyAlignment="1" applyProtection="1">
      <alignment horizontal="center" vertical="top" wrapText="1"/>
    </xf>
    <xf numFmtId="0" fontId="7" fillId="0" borderId="13" xfId="2" applyFont="1" applyFill="1" applyBorder="1" applyAlignment="1" applyProtection="1">
      <alignment horizontal="center" vertical="top" wrapText="1"/>
    </xf>
    <xf numFmtId="0" fontId="10" fillId="0" borderId="3" xfId="2" quotePrefix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 applyProtection="1">
      <alignment horizontal="left" vertical="top" wrapText="1"/>
    </xf>
    <xf numFmtId="43" fontId="7" fillId="0" borderId="13" xfId="1" applyFont="1" applyFill="1" applyBorder="1" applyAlignment="1" applyProtection="1">
      <alignment vertical="center" wrapText="1"/>
    </xf>
    <xf numFmtId="43" fontId="7" fillId="0" borderId="13" xfId="1" applyFont="1" applyFill="1" applyBorder="1" applyAlignment="1" applyProtection="1">
      <alignment vertical="center"/>
    </xf>
    <xf numFmtId="0" fontId="7" fillId="0" borderId="13" xfId="7" applyFont="1" applyFill="1" applyBorder="1" applyAlignment="1" applyProtection="1">
      <alignment horizontal="center"/>
    </xf>
    <xf numFmtId="0" fontId="6" fillId="2" borderId="13" xfId="7" applyFont="1" applyFill="1" applyBorder="1" applyAlignment="1" applyProtection="1">
      <alignment horizontal="left"/>
    </xf>
    <xf numFmtId="165" fontId="7" fillId="0" borderId="13" xfId="6" applyNumberFormat="1" applyFont="1" applyFill="1" applyBorder="1" applyAlignment="1" applyProtection="1">
      <alignment horizontal="center"/>
    </xf>
    <xf numFmtId="0" fontId="9" fillId="0" borderId="5" xfId="2" quotePrefix="1" applyFont="1" applyFill="1" applyBorder="1" applyAlignment="1" applyProtection="1">
      <alignment horizontal="center" vertical="top" wrapText="1"/>
    </xf>
    <xf numFmtId="0" fontId="6" fillId="2" borderId="5" xfId="2" applyFont="1" applyFill="1" applyBorder="1" applyAlignment="1" applyProtection="1">
      <alignment horizontal="left" vertical="top" wrapText="1"/>
    </xf>
    <xf numFmtId="43" fontId="7" fillId="0" borderId="12" xfId="1" applyFont="1" applyFill="1" applyBorder="1" applyAlignment="1">
      <alignment vertical="top" wrapText="1"/>
    </xf>
    <xf numFmtId="0" fontId="14" fillId="0" borderId="0" xfId="0" applyFont="1"/>
    <xf numFmtId="0" fontId="9" fillId="0" borderId="5" xfId="0" quotePrefix="1" applyFont="1" applyFill="1" applyBorder="1" applyAlignment="1" applyProtection="1">
      <alignment vertical="top" wrapText="1"/>
    </xf>
    <xf numFmtId="0" fontId="9" fillId="0" borderId="9" xfId="0" quotePrefix="1" applyFont="1" applyFill="1" applyBorder="1" applyAlignment="1" applyProtection="1">
      <alignment vertical="top" wrapText="1"/>
    </xf>
    <xf numFmtId="0" fontId="9" fillId="0" borderId="12" xfId="0" quotePrefix="1" applyFont="1" applyFill="1" applyBorder="1" applyAlignment="1" applyProtection="1">
      <alignment vertical="top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5" xfId="2" applyFont="1" applyFill="1" applyBorder="1" applyAlignment="1" applyProtection="1">
      <alignment vertical="top" wrapText="1"/>
    </xf>
    <xf numFmtId="0" fontId="9" fillId="0" borderId="5" xfId="2" quotePrefix="1" applyFont="1" applyFill="1" applyBorder="1" applyAlignment="1" applyProtection="1">
      <alignment vertical="top" wrapText="1"/>
    </xf>
    <xf numFmtId="0" fontId="9" fillId="0" borderId="9" xfId="2" quotePrefix="1" applyFont="1" applyFill="1" applyBorder="1" applyAlignment="1" applyProtection="1">
      <alignment vertical="top" wrapText="1"/>
    </xf>
    <xf numFmtId="0" fontId="9" fillId="0" borderId="12" xfId="2" quotePrefix="1" applyFont="1" applyFill="1" applyBorder="1" applyAlignment="1" applyProtection="1">
      <alignment vertical="top" wrapText="1"/>
    </xf>
    <xf numFmtId="0" fontId="7" fillId="0" borderId="12" xfId="0" applyFont="1" applyBorder="1" applyAlignment="1" applyProtection="1">
      <alignment horizontal="left" vertical="top" wrapText="1"/>
    </xf>
    <xf numFmtId="0" fontId="7" fillId="0" borderId="12" xfId="0" applyFont="1" applyBorder="1" applyAlignment="1" applyProtection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0" xfId="0" applyFont="1"/>
    <xf numFmtId="49" fontId="7" fillId="0" borderId="9" xfId="0" applyNumberFormat="1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top" wrapText="1"/>
    </xf>
    <xf numFmtId="0" fontId="12" fillId="0" borderId="0" xfId="0" applyFont="1"/>
    <xf numFmtId="0" fontId="7" fillId="0" borderId="12" xfId="0" applyFont="1" applyBorder="1" applyAlignment="1" applyProtection="1">
      <alignment vertical="top" wrapText="1"/>
    </xf>
    <xf numFmtId="0" fontId="7" fillId="0" borderId="0" xfId="2" applyFont="1" applyProtection="1"/>
    <xf numFmtId="0" fontId="7" fillId="0" borderId="9" xfId="2" applyFont="1" applyFill="1" applyBorder="1" applyAlignment="1" applyProtection="1">
      <alignment horizontal="center" vertical="center" wrapText="1"/>
    </xf>
    <xf numFmtId="0" fontId="9" fillId="0" borderId="0" xfId="2" applyFont="1" applyFill="1" applyProtection="1"/>
    <xf numFmtId="0" fontId="7" fillId="0" borderId="9" xfId="0" applyFont="1" applyFill="1" applyBorder="1" applyAlignment="1" applyProtection="1">
      <alignment horizontal="center" vertical="top" wrapText="1"/>
    </xf>
    <xf numFmtId="0" fontId="7" fillId="0" borderId="12" xfId="0" applyFont="1" applyFill="1" applyBorder="1" applyAlignment="1" applyProtection="1">
      <alignment horizontal="center" vertical="top" wrapText="1"/>
    </xf>
    <xf numFmtId="0" fontId="7" fillId="0" borderId="15" xfId="2" applyFont="1" applyFill="1" applyBorder="1" applyAlignment="1" applyProtection="1">
      <alignment horizontal="left" vertical="top" wrapText="1"/>
    </xf>
    <xf numFmtId="2" fontId="7" fillId="0" borderId="9" xfId="0" applyNumberFormat="1" applyFont="1" applyBorder="1" applyAlignment="1" applyProtection="1">
      <alignment horizontal="center" vertical="top" wrapText="1"/>
    </xf>
    <xf numFmtId="0" fontId="12" fillId="0" borderId="0" xfId="0" applyFont="1" applyProtection="1"/>
    <xf numFmtId="0" fontId="7" fillId="0" borderId="13" xfId="0" applyFont="1" applyFill="1" applyBorder="1" applyAlignment="1" applyProtection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0" fontId="7" fillId="0" borderId="5" xfId="0" applyFont="1" applyFill="1" applyBorder="1" applyAlignment="1" applyProtection="1">
      <alignment horizontal="center" vertical="top" wrapText="1"/>
    </xf>
    <xf numFmtId="43" fontId="7" fillId="0" borderId="12" xfId="1" applyFont="1" applyFill="1" applyBorder="1" applyAlignment="1" applyProtection="1">
      <alignment vertical="center"/>
    </xf>
    <xf numFmtId="0" fontId="6" fillId="2" borderId="5" xfId="2" applyFont="1" applyFill="1" applyBorder="1" applyAlignment="1" applyProtection="1">
      <alignment horizontal="left"/>
    </xf>
    <xf numFmtId="9" fontId="7" fillId="0" borderId="5" xfId="5" applyFont="1" applyFill="1" applyBorder="1" applyAlignment="1" applyProtection="1">
      <alignment horizontal="center"/>
    </xf>
    <xf numFmtId="43" fontId="7" fillId="0" borderId="5" xfId="1" applyFont="1" applyFill="1" applyBorder="1" applyAlignment="1" applyProtection="1">
      <alignment vertical="center"/>
    </xf>
    <xf numFmtId="165" fontId="7" fillId="0" borderId="0" xfId="6" applyNumberFormat="1" applyFont="1" applyBorder="1" applyAlignment="1" applyProtection="1">
      <alignment horizontal="center"/>
    </xf>
    <xf numFmtId="0" fontId="7" fillId="0" borderId="7" xfId="2" applyFont="1" applyFill="1" applyBorder="1" applyAlignment="1" applyProtection="1">
      <alignment horizontal="left" vertical="top" wrapText="1"/>
    </xf>
    <xf numFmtId="0" fontId="7" fillId="0" borderId="8" xfId="2" applyFont="1" applyFill="1" applyBorder="1" applyAlignment="1" applyProtection="1">
      <alignment horizontal="center" vertical="center" wrapText="1"/>
    </xf>
    <xf numFmtId="0" fontId="7" fillId="0" borderId="0" xfId="2" applyFont="1" applyFill="1" applyProtection="1"/>
    <xf numFmtId="0" fontId="7" fillId="0" borderId="15" xfId="2" applyFont="1" applyFill="1" applyBorder="1" applyAlignment="1" applyProtection="1">
      <alignment vertical="top" wrapText="1"/>
    </xf>
    <xf numFmtId="0" fontId="7" fillId="0" borderId="14" xfId="2" applyFont="1" applyFill="1" applyBorder="1" applyAlignment="1" applyProtection="1">
      <alignment horizontal="center" vertical="center" wrapText="1"/>
    </xf>
    <xf numFmtId="0" fontId="7" fillId="0" borderId="5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top" wrapText="1"/>
    </xf>
    <xf numFmtId="0" fontId="7" fillId="0" borderId="13" xfId="2" applyFont="1" applyFill="1" applyBorder="1" applyAlignment="1" applyProtection="1">
      <alignment vertical="top" wrapText="1"/>
    </xf>
    <xf numFmtId="0" fontId="7" fillId="0" borderId="13" xfId="2" applyFont="1" applyFill="1" applyBorder="1" applyAlignment="1" applyProtection="1">
      <alignment horizontal="center" vertical="center" wrapText="1"/>
    </xf>
    <xf numFmtId="49" fontId="7" fillId="0" borderId="5" xfId="2" applyNumberFormat="1" applyFont="1" applyFill="1" applyBorder="1" applyAlignment="1" applyProtection="1">
      <alignment vertical="top" wrapText="1"/>
    </xf>
    <xf numFmtId="49" fontId="7" fillId="0" borderId="9" xfId="2" applyNumberFormat="1" applyFont="1" applyFill="1" applyBorder="1" applyAlignment="1" applyProtection="1">
      <alignment vertical="top" wrapText="1"/>
    </xf>
    <xf numFmtId="49" fontId="7" fillId="0" borderId="12" xfId="2" applyNumberFormat="1" applyFont="1" applyFill="1" applyBorder="1" applyAlignment="1" applyProtection="1">
      <alignment vertical="top" wrapText="1"/>
    </xf>
    <xf numFmtId="9" fontId="7" fillId="0" borderId="13" xfId="5" applyFont="1" applyFill="1" applyBorder="1" applyAlignment="1" applyProtection="1">
      <alignment horizontal="center"/>
    </xf>
    <xf numFmtId="0" fontId="7" fillId="0" borderId="12" xfId="2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vertical="top" wrapText="1"/>
    </xf>
    <xf numFmtId="165" fontId="7" fillId="0" borderId="12" xfId="6" applyNumberFormat="1" applyFont="1" applyFill="1" applyBorder="1" applyAlignment="1" applyProtection="1">
      <alignment horizontal="center"/>
    </xf>
    <xf numFmtId="43" fontId="7" fillId="0" borderId="9" xfId="1" applyFont="1" applyFill="1" applyBorder="1" applyAlignment="1">
      <alignment vertical="center" wrapText="1"/>
    </xf>
    <xf numFmtId="43" fontId="7" fillId="0" borderId="12" xfId="1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7" fillId="0" borderId="0" xfId="0" applyFont="1" applyBorder="1"/>
    <xf numFmtId="2" fontId="15" fillId="0" borderId="0" xfId="0" applyNumberFormat="1" applyFont="1" applyFill="1" applyBorder="1" applyAlignment="1">
      <alignment horizontal="center" vertical="top" wrapText="1"/>
    </xf>
    <xf numFmtId="169" fontId="7" fillId="0" borderId="9" xfId="0" applyNumberFormat="1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7" fillId="0" borderId="12" xfId="0" applyFont="1" applyFill="1" applyBorder="1" applyAlignment="1">
      <alignment horizontal="center" vertical="center" wrapText="1"/>
    </xf>
    <xf numFmtId="0" fontId="6" fillId="2" borderId="9" xfId="2" applyFont="1" applyFill="1" applyBorder="1" applyAlignment="1" applyProtection="1">
      <alignment horizontal="left" vertical="center"/>
    </xf>
    <xf numFmtId="165" fontId="7" fillId="0" borderId="9" xfId="6" applyNumberFormat="1" applyFont="1" applyFill="1" applyBorder="1" applyAlignment="1" applyProtection="1">
      <alignment horizontal="center"/>
    </xf>
    <xf numFmtId="43" fontId="7" fillId="0" borderId="9" xfId="1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top" wrapText="1"/>
    </xf>
    <xf numFmtId="0" fontId="7" fillId="0" borderId="9" xfId="2" applyFont="1" applyFill="1" applyBorder="1" applyAlignment="1" applyProtection="1"/>
    <xf numFmtId="0" fontId="2" fillId="0" borderId="5" xfId="0" applyFont="1" applyFill="1" applyBorder="1" applyAlignment="1" applyProtection="1">
      <alignment vertical="top" wrapText="1"/>
    </xf>
    <xf numFmtId="0" fontId="2" fillId="0" borderId="5" xfId="0" applyFont="1" applyFill="1" applyBorder="1" applyAlignment="1" applyProtection="1">
      <alignment horizontal="center" wrapText="1"/>
    </xf>
    <xf numFmtId="0" fontId="12" fillId="0" borderId="0" xfId="0" applyFont="1" applyFill="1" applyProtection="1"/>
    <xf numFmtId="0" fontId="2" fillId="0" borderId="5" xfId="0" applyFont="1" applyBorder="1" applyAlignment="1" applyProtection="1">
      <alignment horizontal="center" wrapText="1"/>
    </xf>
    <xf numFmtId="0" fontId="9" fillId="0" borderId="13" xfId="0" applyFont="1" applyFill="1" applyBorder="1" applyAlignment="1" applyProtection="1">
      <alignment horizontal="center" vertical="top" wrapText="1"/>
    </xf>
    <xf numFmtId="0" fontId="7" fillId="0" borderId="0" xfId="3" applyFont="1" applyFill="1" applyAlignment="1" applyProtection="1">
      <alignment horizontal="center"/>
    </xf>
    <xf numFmtId="0" fontId="6" fillId="0" borderId="0" xfId="3" applyFont="1" applyFill="1" applyAlignment="1" applyProtection="1">
      <alignment horizontal="left" wrapText="1"/>
    </xf>
    <xf numFmtId="0" fontId="7" fillId="0" borderId="0" xfId="2" applyFont="1" applyFill="1" applyBorder="1" applyAlignment="1" applyProtection="1">
      <alignment horizontal="center" vertical="top" wrapText="1"/>
    </xf>
    <xf numFmtId="0" fontId="9" fillId="0" borderId="0" xfId="2" quotePrefix="1" applyFont="1" applyFill="1" applyBorder="1" applyAlignment="1" applyProtection="1">
      <alignment horizontal="center" vertical="top" wrapText="1"/>
    </xf>
    <xf numFmtId="0" fontId="7" fillId="0" borderId="0" xfId="2" applyFont="1" applyFill="1" applyBorder="1" applyAlignment="1" applyProtection="1">
      <alignment vertical="top" wrapText="1"/>
    </xf>
    <xf numFmtId="43" fontId="7" fillId="0" borderId="0" xfId="1" applyFont="1" applyFill="1" applyBorder="1" applyAlignment="1" applyProtection="1">
      <alignment vertical="center" wrapText="1"/>
    </xf>
    <xf numFmtId="0" fontId="5" fillId="0" borderId="0" xfId="2" applyFont="1" applyBorder="1" applyProtection="1"/>
    <xf numFmtId="0" fontId="7" fillId="0" borderId="5" xfId="0" applyFont="1" applyFill="1" applyBorder="1" applyAlignment="1" applyProtection="1">
      <alignment horizontal="center" vertical="top" wrapText="1"/>
    </xf>
    <xf numFmtId="0" fontId="7" fillId="0" borderId="9" xfId="0" applyFont="1" applyFill="1" applyBorder="1" applyAlignment="1" applyProtection="1">
      <alignment horizontal="center" vertical="top" wrapText="1"/>
    </xf>
    <xf numFmtId="0" fontId="7" fillId="0" borderId="12" xfId="0" applyFont="1" applyFill="1" applyBorder="1" applyAlignment="1" applyProtection="1">
      <alignment horizontal="center" vertical="top" wrapText="1"/>
    </xf>
    <xf numFmtId="0" fontId="7" fillId="0" borderId="9" xfId="2" applyFont="1" applyFill="1" applyBorder="1" applyAlignment="1" applyProtection="1">
      <alignment horizontal="center" vertical="top" wrapText="1"/>
    </xf>
    <xf numFmtId="0" fontId="7" fillId="0" borderId="12" xfId="2" applyFont="1" applyFill="1" applyBorder="1" applyAlignment="1" applyProtection="1">
      <alignment horizontal="center" vertical="top" wrapText="1"/>
    </xf>
    <xf numFmtId="0" fontId="7" fillId="0" borderId="5" xfId="2" applyFont="1" applyFill="1" applyBorder="1" applyAlignment="1" applyProtection="1">
      <alignment horizontal="center" vertical="top" wrapText="1"/>
    </xf>
    <xf numFmtId="0" fontId="5" fillId="0" borderId="0" xfId="2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10" fillId="0" borderId="0" xfId="2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9" fillId="0" borderId="0" xfId="2" applyFont="1" applyFill="1" applyAlignment="1" applyProtection="1">
      <alignment horizontal="center" vertical="center"/>
    </xf>
    <xf numFmtId="168" fontId="9" fillId="0" borderId="0" xfId="2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165" fontId="7" fillId="0" borderId="0" xfId="6" applyNumberFormat="1" applyFont="1" applyBorder="1" applyAlignment="1" applyProtection="1">
      <alignment horizontal="center" vertical="center"/>
    </xf>
    <xf numFmtId="0" fontId="7" fillId="0" borderId="0" xfId="2" applyFont="1" applyFill="1" applyAlignment="1" applyProtection="1">
      <alignment horizontal="center" vertical="center"/>
    </xf>
    <xf numFmtId="2" fontId="15" fillId="0" borderId="15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43" fontId="6" fillId="0" borderId="0" xfId="1" applyFont="1" applyFill="1" applyAlignment="1" applyProtection="1">
      <alignment wrapText="1"/>
    </xf>
    <xf numFmtId="0" fontId="7" fillId="0" borderId="5" xfId="0" applyFont="1" applyFill="1" applyBorder="1" applyAlignment="1" applyProtection="1">
      <alignment horizontal="center" vertical="top" wrapText="1"/>
    </xf>
    <xf numFmtId="0" fontId="7" fillId="0" borderId="9" xfId="0" applyFont="1" applyFill="1" applyBorder="1" applyAlignment="1" applyProtection="1">
      <alignment horizontal="center" vertical="top" wrapText="1"/>
    </xf>
    <xf numFmtId="0" fontId="7" fillId="0" borderId="12" xfId="0" applyFont="1" applyFill="1" applyBorder="1" applyAlignment="1" applyProtection="1">
      <alignment horizontal="center" vertical="top" wrapText="1"/>
    </xf>
    <xf numFmtId="0" fontId="7" fillId="0" borderId="9" xfId="2" applyFont="1" applyFill="1" applyBorder="1" applyAlignment="1" applyProtection="1">
      <alignment horizontal="center" vertical="top" wrapText="1"/>
    </xf>
    <xf numFmtId="0" fontId="7" fillId="0" borderId="5" xfId="2" applyFont="1" applyFill="1" applyBorder="1" applyAlignment="1" applyProtection="1">
      <alignment horizontal="center" vertical="top" wrapText="1"/>
    </xf>
    <xf numFmtId="0" fontId="7" fillId="0" borderId="12" xfId="2" applyFont="1" applyFill="1" applyBorder="1" applyAlignment="1" applyProtection="1">
      <alignment horizontal="center" vertical="top" wrapText="1"/>
    </xf>
    <xf numFmtId="0" fontId="0" fillId="0" borderId="13" xfId="0" applyBorder="1" applyAlignment="1">
      <alignment horizontal="center" vertical="center"/>
    </xf>
    <xf numFmtId="2" fontId="7" fillId="0" borderId="13" xfId="1" applyNumberFormat="1" applyFont="1" applyFill="1" applyBorder="1" applyAlignment="1" applyProtection="1">
      <alignment horizontal="center" vertical="center"/>
      <protection locked="0"/>
    </xf>
    <xf numFmtId="0" fontId="16" fillId="0" borderId="9" xfId="2" applyFont="1" applyFill="1" applyBorder="1" applyAlignment="1" applyProtection="1">
      <alignment horizontal="center" vertical="top" wrapText="1"/>
    </xf>
    <xf numFmtId="0" fontId="16" fillId="0" borderId="13" xfId="2" applyFont="1" applyFill="1" applyBorder="1" applyAlignment="1" applyProtection="1">
      <alignment horizontal="left" vertical="center"/>
    </xf>
    <xf numFmtId="0" fontId="16" fillId="0" borderId="13" xfId="2" applyFont="1" applyFill="1" applyBorder="1" applyAlignment="1" applyProtection="1">
      <alignment horizontal="center" vertical="top" wrapText="1"/>
    </xf>
    <xf numFmtId="43" fontId="16" fillId="0" borderId="13" xfId="1" applyFont="1" applyFill="1" applyBorder="1" applyAlignment="1" applyProtection="1">
      <alignment vertical="center" wrapText="1"/>
    </xf>
    <xf numFmtId="0" fontId="17" fillId="0" borderId="0" xfId="2" applyFont="1" applyFill="1" applyAlignment="1" applyProtection="1">
      <alignment horizontal="center" vertical="center"/>
    </xf>
    <xf numFmtId="43" fontId="18" fillId="0" borderId="0" xfId="2" applyNumberFormat="1" applyFont="1" applyFill="1" applyAlignment="1" applyProtection="1">
      <alignment horizontal="center" vertical="center"/>
    </xf>
    <xf numFmtId="43" fontId="16" fillId="0" borderId="0" xfId="3" applyNumberFormat="1" applyFont="1" applyFill="1" applyAlignment="1" applyProtection="1">
      <alignment horizontal="center" vertical="center"/>
    </xf>
    <xf numFmtId="0" fontId="17" fillId="0" borderId="0" xfId="2" applyFont="1" applyFill="1" applyProtection="1"/>
    <xf numFmtId="2" fontId="16" fillId="0" borderId="13" xfId="2" applyNumberFormat="1" applyFont="1" applyFill="1" applyBorder="1" applyAlignment="1" applyProtection="1">
      <alignment horizontal="center" vertical="top" wrapText="1"/>
    </xf>
    <xf numFmtId="167" fontId="17" fillId="0" borderId="0" xfId="2" applyNumberFormat="1" applyFont="1" applyFill="1" applyAlignment="1" applyProtection="1">
      <alignment horizontal="center" vertical="center"/>
    </xf>
    <xf numFmtId="0" fontId="16" fillId="0" borderId="13" xfId="2" applyFont="1" applyFill="1" applyBorder="1" applyAlignment="1" applyProtection="1">
      <alignment vertical="top" wrapText="1"/>
    </xf>
    <xf numFmtId="0" fontId="16" fillId="0" borderId="13" xfId="0" applyFont="1" applyFill="1" applyBorder="1" applyAlignment="1" applyProtection="1">
      <alignment horizontal="center" vertical="top" wrapText="1"/>
    </xf>
    <xf numFmtId="0" fontId="16" fillId="0" borderId="13" xfId="2" applyFont="1" applyFill="1" applyBorder="1" applyAlignment="1" applyProtection="1">
      <alignment horizontal="left" vertical="top" wrapText="1"/>
    </xf>
    <xf numFmtId="165" fontId="7" fillId="0" borderId="0" xfId="6" applyNumberFormat="1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8" applyFont="1" applyBorder="1" applyAlignment="1">
      <alignment horizontal="left" vertical="center" wrapText="1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7" fillId="4" borderId="0" xfId="3" applyFont="1" applyFill="1" applyAlignment="1" applyProtection="1">
      <alignment horizontal="center"/>
    </xf>
    <xf numFmtId="0" fontId="7" fillId="4" borderId="9" xfId="2" applyFont="1" applyFill="1" applyBorder="1" applyAlignment="1" applyProtection="1">
      <alignment horizontal="center" vertical="top" wrapText="1"/>
    </xf>
    <xf numFmtId="0" fontId="7" fillId="4" borderId="5" xfId="7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vertical="center"/>
    </xf>
    <xf numFmtId="0" fontId="2" fillId="2" borderId="2" xfId="0" applyNumberFormat="1" applyFont="1" applyFill="1" applyBorder="1" applyAlignment="1" applyProtection="1">
      <alignment vertical="center"/>
    </xf>
    <xf numFmtId="0" fontId="9" fillId="0" borderId="8" xfId="2" quotePrefix="1" applyFont="1" applyFill="1" applyBorder="1" applyAlignment="1" applyProtection="1">
      <alignment horizontal="center" vertical="top" wrapText="1"/>
    </xf>
    <xf numFmtId="0" fontId="9" fillId="0" borderId="9" xfId="2" quotePrefix="1" applyFont="1" applyFill="1" applyBorder="1" applyAlignment="1" applyProtection="1">
      <alignment horizontal="center" vertical="top" wrapText="1"/>
    </xf>
    <xf numFmtId="0" fontId="9" fillId="0" borderId="12" xfId="2" quotePrefix="1" applyFont="1" applyFill="1" applyBorder="1" applyAlignment="1" applyProtection="1">
      <alignment horizontal="center" vertical="top" wrapText="1"/>
    </xf>
    <xf numFmtId="0" fontId="10" fillId="0" borderId="8" xfId="2" quotePrefix="1" applyFont="1" applyFill="1" applyBorder="1" applyAlignment="1" applyProtection="1">
      <alignment horizontal="center" vertical="top" wrapText="1"/>
    </xf>
    <xf numFmtId="0" fontId="10" fillId="0" borderId="9" xfId="2" quotePrefix="1" applyFont="1" applyFill="1" applyBorder="1" applyAlignment="1" applyProtection="1">
      <alignment horizontal="center" vertical="top" wrapText="1"/>
    </xf>
    <xf numFmtId="49" fontId="7" fillId="0" borderId="8" xfId="2" applyNumberFormat="1" applyFont="1" applyFill="1" applyBorder="1" applyAlignment="1" applyProtection="1">
      <alignment horizontal="center" vertical="top" wrapText="1"/>
    </xf>
    <xf numFmtId="49" fontId="7" fillId="0" borderId="9" xfId="2" applyNumberFormat="1" applyFont="1" applyFill="1" applyBorder="1" applyAlignment="1" applyProtection="1">
      <alignment horizontal="center" vertical="top" wrapText="1"/>
    </xf>
    <xf numFmtId="0" fontId="7" fillId="0" borderId="5" xfId="0" applyFont="1" applyFill="1" applyBorder="1" applyAlignment="1" applyProtection="1">
      <alignment horizontal="center" vertical="top" wrapText="1"/>
    </xf>
    <xf numFmtId="0" fontId="7" fillId="0" borderId="9" xfId="0" applyFont="1" applyFill="1" applyBorder="1" applyAlignment="1" applyProtection="1">
      <alignment horizontal="center" vertical="top" wrapText="1"/>
    </xf>
    <xf numFmtId="0" fontId="7" fillId="0" borderId="12" xfId="0" applyFont="1" applyFill="1" applyBorder="1" applyAlignment="1" applyProtection="1">
      <alignment horizontal="center" vertical="top" wrapText="1"/>
    </xf>
    <xf numFmtId="0" fontId="9" fillId="0" borderId="5" xfId="2" quotePrefix="1" applyFont="1" applyFill="1" applyBorder="1" applyAlignment="1" applyProtection="1">
      <alignment horizontal="center" vertical="top" wrapText="1"/>
    </xf>
    <xf numFmtId="49" fontId="7" fillId="0" borderId="5" xfId="2" applyNumberFormat="1" applyFont="1" applyFill="1" applyBorder="1" applyAlignment="1" applyProtection="1">
      <alignment horizontal="center" vertical="top" wrapText="1"/>
    </xf>
    <xf numFmtId="49" fontId="7" fillId="0" borderId="12" xfId="2" applyNumberFormat="1" applyFont="1" applyFill="1" applyBorder="1" applyAlignment="1" applyProtection="1">
      <alignment horizontal="center" vertical="top" wrapText="1"/>
    </xf>
    <xf numFmtId="0" fontId="7" fillId="0" borderId="8" xfId="2" applyFont="1" applyFill="1" applyBorder="1" applyAlignment="1" applyProtection="1">
      <alignment horizontal="center" vertical="top" wrapText="1"/>
    </xf>
    <xf numFmtId="0" fontId="7" fillId="0" borderId="9" xfId="2" applyFont="1" applyFill="1" applyBorder="1" applyAlignment="1" applyProtection="1">
      <alignment horizontal="center" vertical="top" wrapText="1"/>
    </xf>
    <xf numFmtId="0" fontId="9" fillId="0" borderId="8" xfId="0" quotePrefix="1" applyFont="1" applyFill="1" applyBorder="1" applyAlignment="1" applyProtection="1">
      <alignment horizontal="center" vertical="top" wrapText="1"/>
    </xf>
    <xf numFmtId="0" fontId="9" fillId="0" borderId="9" xfId="0" quotePrefix="1" applyFont="1" applyFill="1" applyBorder="1" applyAlignment="1" applyProtection="1">
      <alignment horizontal="center" vertical="top" wrapText="1"/>
    </xf>
    <xf numFmtId="0" fontId="9" fillId="0" borderId="12" xfId="0" quotePrefix="1" applyFont="1" applyFill="1" applyBorder="1" applyAlignment="1" applyProtection="1">
      <alignment horizontal="center" vertical="top" wrapText="1"/>
    </xf>
    <xf numFmtId="0" fontId="7" fillId="0" borderId="8" xfId="2" quotePrefix="1" applyFont="1" applyFill="1" applyBorder="1" applyAlignment="1" applyProtection="1">
      <alignment horizontal="center" vertical="top" wrapText="1"/>
    </xf>
    <xf numFmtId="0" fontId="7" fillId="0" borderId="9" xfId="2" quotePrefix="1" applyFont="1" applyFill="1" applyBorder="1" applyAlignment="1" applyProtection="1">
      <alignment horizontal="center" vertical="top" wrapText="1"/>
    </xf>
    <xf numFmtId="0" fontId="9" fillId="0" borderId="5" xfId="0" quotePrefix="1" applyFont="1" applyFill="1" applyBorder="1" applyAlignment="1" applyProtection="1">
      <alignment horizontal="center" vertical="top" wrapText="1"/>
    </xf>
    <xf numFmtId="0" fontId="6" fillId="0" borderId="0" xfId="2" applyFont="1" applyFill="1" applyBorder="1" applyAlignment="1" applyProtection="1">
      <alignment horizontal="left" vertical="center" wrapText="1"/>
    </xf>
    <xf numFmtId="165" fontId="7" fillId="0" borderId="10" xfId="6" applyNumberFormat="1" applyFont="1" applyFill="1" applyBorder="1" applyAlignment="1" applyProtection="1">
      <alignment horizontal="center"/>
    </xf>
    <xf numFmtId="43" fontId="7" fillId="0" borderId="11" xfId="1" applyFont="1" applyFill="1" applyBorder="1" applyAlignment="1" applyProtection="1">
      <alignment horizontal="center"/>
    </xf>
    <xf numFmtId="165" fontId="7" fillId="0" borderId="5" xfId="6" applyNumberFormat="1" applyFont="1" applyFill="1" applyBorder="1" applyAlignment="1" applyProtection="1">
      <alignment horizontal="center" vertical="center"/>
    </xf>
    <xf numFmtId="165" fontId="7" fillId="0" borderId="12" xfId="6" applyNumberFormat="1" applyFont="1" applyFill="1" applyBorder="1" applyAlignment="1" applyProtection="1">
      <alignment horizontal="center" vertical="center"/>
    </xf>
    <xf numFmtId="43" fontId="7" fillId="3" borderId="5" xfId="1" applyFont="1" applyFill="1" applyBorder="1" applyAlignment="1" applyProtection="1">
      <alignment horizontal="center" vertical="center"/>
    </xf>
    <xf numFmtId="43" fontId="7" fillId="3" borderId="12" xfId="1" applyFont="1" applyFill="1" applyBorder="1" applyAlignment="1" applyProtection="1">
      <alignment horizontal="center" vertical="center"/>
    </xf>
    <xf numFmtId="0" fontId="7" fillId="0" borderId="5" xfId="4" applyNumberFormat="1" applyFont="1" applyFill="1" applyBorder="1" applyAlignment="1" applyProtection="1">
      <alignment horizontal="center" vertical="center"/>
    </xf>
    <xf numFmtId="0" fontId="7" fillId="0" borderId="9" xfId="4" applyNumberFormat="1" applyFont="1" applyFill="1" applyBorder="1" applyAlignment="1" applyProtection="1">
      <alignment horizontal="center" vertical="center"/>
    </xf>
    <xf numFmtId="0" fontId="7" fillId="0" borderId="12" xfId="4" applyNumberFormat="1" applyFont="1" applyFill="1" applyBorder="1" applyAlignment="1" applyProtection="1">
      <alignment horizontal="center" vertical="center"/>
    </xf>
    <xf numFmtId="0" fontId="7" fillId="0" borderId="5" xfId="4" applyFont="1" applyFill="1" applyBorder="1" applyAlignment="1" applyProtection="1">
      <alignment horizontal="center" vertical="center" wrapText="1"/>
    </xf>
    <xf numFmtId="0" fontId="7" fillId="0" borderId="9" xfId="4" applyFont="1" applyFill="1" applyBorder="1" applyAlignment="1" applyProtection="1">
      <alignment horizontal="center" vertical="center" wrapText="1"/>
    </xf>
    <xf numFmtId="0" fontId="7" fillId="0" borderId="12" xfId="4" applyFont="1" applyFill="1" applyBorder="1" applyAlignment="1" applyProtection="1">
      <alignment horizontal="center" vertical="center" wrapText="1"/>
    </xf>
    <xf numFmtId="9" fontId="7" fillId="0" borderId="5" xfId="5" applyFont="1" applyFill="1" applyBorder="1" applyAlignment="1" applyProtection="1">
      <alignment horizontal="center" vertical="center"/>
    </xf>
    <xf numFmtId="9" fontId="7" fillId="0" borderId="9" xfId="5" applyFont="1" applyFill="1" applyBorder="1" applyAlignment="1" applyProtection="1">
      <alignment horizontal="center" vertical="center"/>
    </xf>
    <xf numFmtId="9" fontId="7" fillId="0" borderId="12" xfId="5" applyFont="1" applyFill="1" applyBorder="1" applyAlignment="1" applyProtection="1">
      <alignment horizontal="center" vertical="center"/>
    </xf>
    <xf numFmtId="165" fontId="7" fillId="0" borderId="7" xfId="6" applyNumberFormat="1" applyFont="1" applyFill="1" applyBorder="1" applyAlignment="1" applyProtection="1">
      <alignment horizontal="center"/>
    </xf>
    <xf numFmtId="43" fontId="7" fillId="0" borderId="8" xfId="1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top" wrapText="1"/>
    </xf>
  </cellXfs>
  <cellStyles count="9">
    <cellStyle name="Comma" xfId="1" builtinId="3"/>
    <cellStyle name="Comma 3" xfId="6"/>
    <cellStyle name="Normal" xfId="0" builtinId="0"/>
    <cellStyle name="Normal 10" xfId="3"/>
    <cellStyle name="Normal 2" xfId="7"/>
    <cellStyle name="Normal 3" xfId="2"/>
    <cellStyle name="Normal 3 2" xfId="8"/>
    <cellStyle name="Normal_gare wyalsadfenigagarini 2_SMSH2008-IIkv ." xfId="4"/>
    <cellStyle name="Percent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0000.%20my%20document%202023\&#4320;&#4308;&#4315;&#4317;&#4316;&#4322;&#4312;\&#4333;&#4304;&#4309;&#4333;&#4304;&#4309;&#4304;&#4331;&#4308;,%20&#4318;&#4320;&#4317;&#4324;&#4308;&#4321;&#4312;&#4323;&#4314;&#4312;\&#4334;&#4304;&#4320;&#4335;&#4311;&#4304;&#4326;&#4312;&#4330;&#4334;&#4309;&#4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დეფექტური აქტი"/>
      <sheetName val="eleqt, sant"/>
      <sheetName val="ხარჯთაღრიცხვა"/>
    </sheetNames>
    <sheetDataSet>
      <sheetData sheetId="0">
        <row r="1">
          <cell r="D1">
            <v>0</v>
          </cell>
        </row>
        <row r="18">
          <cell r="E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9"/>
  <sheetViews>
    <sheetView tabSelected="1" topLeftCell="A272" workbookViewId="0">
      <selection activeCell="H304" sqref="H304"/>
    </sheetView>
  </sheetViews>
  <sheetFormatPr defaultColWidth="11.42578125" defaultRowHeight="13.5"/>
  <cols>
    <col min="1" max="1" width="11.42578125" style="11"/>
    <col min="2" max="2" width="3.85546875" style="158" customWidth="1"/>
    <col min="3" max="3" width="7.5703125" style="11" customWidth="1"/>
    <col min="4" max="4" width="41.42578125" style="11" customWidth="1"/>
    <col min="5" max="5" width="7.42578125" style="11" customWidth="1"/>
    <col min="6" max="6" width="8.85546875" style="11" bestFit="1" customWidth="1"/>
    <col min="7" max="7" width="11" style="16" bestFit="1" customWidth="1"/>
    <col min="8" max="8" width="19" style="172" customWidth="1"/>
    <col min="9" max="9" width="12" style="11" bestFit="1" customWidth="1"/>
    <col min="10" max="16384" width="11.42578125" style="11"/>
  </cols>
  <sheetData>
    <row r="2" spans="2:13" s="4" customFormat="1">
      <c r="B2" s="1"/>
      <c r="C2" s="2"/>
      <c r="D2" s="3" t="s">
        <v>0</v>
      </c>
      <c r="E2" s="223" t="s">
        <v>211</v>
      </c>
      <c r="F2" s="224"/>
      <c r="G2" s="223"/>
      <c r="H2" s="223"/>
      <c r="I2" s="223"/>
      <c r="J2" s="223"/>
      <c r="K2" s="223"/>
      <c r="L2" s="223"/>
      <c r="M2" s="223"/>
    </row>
    <row r="3" spans="2:13">
      <c r="B3" s="1"/>
      <c r="C3" s="5"/>
      <c r="D3" s="6"/>
      <c r="E3" s="7"/>
      <c r="F3" s="8"/>
      <c r="G3" s="9"/>
    </row>
    <row r="4" spans="2:13">
      <c r="B4" s="12"/>
      <c r="C4" s="13"/>
      <c r="D4" s="14"/>
      <c r="E4" s="15"/>
    </row>
    <row r="5" spans="2:13">
      <c r="B5" s="12"/>
      <c r="C5" s="13"/>
      <c r="D5" s="17"/>
      <c r="E5" s="15"/>
      <c r="F5" s="18"/>
      <c r="G5" s="9"/>
    </row>
    <row r="6" spans="2:13">
      <c r="B6" s="253" t="s">
        <v>2</v>
      </c>
      <c r="C6" s="256" t="s">
        <v>3</v>
      </c>
      <c r="D6" s="19"/>
      <c r="E6" s="259" t="s">
        <v>4</v>
      </c>
      <c r="F6" s="262" t="s">
        <v>5</v>
      </c>
      <c r="G6" s="263"/>
      <c r="H6" s="246"/>
      <c r="I6" s="246"/>
      <c r="J6" s="246"/>
    </row>
    <row r="7" spans="2:13" ht="16.5" customHeight="1">
      <c r="B7" s="254"/>
      <c r="C7" s="257"/>
      <c r="D7" s="20" t="s">
        <v>6</v>
      </c>
      <c r="E7" s="260"/>
      <c r="F7" s="247" t="s">
        <v>7</v>
      </c>
      <c r="G7" s="248"/>
    </row>
    <row r="8" spans="2:13">
      <c r="B8" s="254"/>
      <c r="C8" s="257"/>
      <c r="D8" s="21" t="s">
        <v>8</v>
      </c>
      <c r="E8" s="260"/>
      <c r="F8" s="249" t="s">
        <v>9</v>
      </c>
      <c r="G8" s="251" t="s">
        <v>10</v>
      </c>
    </row>
    <row r="9" spans="2:13">
      <c r="B9" s="255"/>
      <c r="C9" s="258"/>
      <c r="D9" s="22"/>
      <c r="E9" s="261"/>
      <c r="F9" s="250"/>
      <c r="G9" s="252"/>
    </row>
    <row r="10" spans="2:13">
      <c r="B10" s="23">
        <v>1</v>
      </c>
      <c r="C10" s="23" t="s">
        <v>11</v>
      </c>
      <c r="D10" s="24" t="s">
        <v>12</v>
      </c>
      <c r="E10" s="25" t="s">
        <v>13</v>
      </c>
      <c r="F10" s="26" t="s">
        <v>14</v>
      </c>
      <c r="G10" s="27" t="s">
        <v>15</v>
      </c>
    </row>
    <row r="11" spans="2:13">
      <c r="B11" s="222"/>
      <c r="C11" s="28"/>
      <c r="D11" s="29" t="s">
        <v>16</v>
      </c>
      <c r="E11" s="28"/>
      <c r="F11" s="30"/>
      <c r="G11" s="31"/>
    </row>
    <row r="12" spans="2:13" s="42" customFormat="1">
      <c r="B12" s="196">
        <v>1</v>
      </c>
      <c r="C12" s="225"/>
      <c r="D12" s="41" t="s">
        <v>205</v>
      </c>
      <c r="E12" s="192" t="s">
        <v>206</v>
      </c>
      <c r="F12" s="196"/>
      <c r="G12" s="34">
        <v>150</v>
      </c>
      <c r="H12" s="173"/>
    </row>
    <row r="13" spans="2:13" s="42" customFormat="1">
      <c r="B13" s="195"/>
      <c r="C13" s="226"/>
      <c r="D13" s="44" t="s">
        <v>18</v>
      </c>
      <c r="E13" s="193" t="s">
        <v>19</v>
      </c>
      <c r="F13" s="195">
        <v>0.1</v>
      </c>
      <c r="G13" s="38">
        <f>G12*F13</f>
        <v>15</v>
      </c>
      <c r="H13" s="173"/>
    </row>
    <row r="14" spans="2:13" s="42" customFormat="1">
      <c r="B14" s="197"/>
      <c r="C14" s="227"/>
      <c r="D14" s="47" t="s">
        <v>20</v>
      </c>
      <c r="E14" s="194" t="s">
        <v>1</v>
      </c>
      <c r="F14" s="197">
        <v>5.1400000000000001E-2</v>
      </c>
      <c r="G14" s="48">
        <f>G12*F14</f>
        <v>7.71</v>
      </c>
      <c r="H14" s="173"/>
    </row>
    <row r="15" spans="2:13" s="42" customFormat="1" ht="27">
      <c r="B15" s="196">
        <v>2</v>
      </c>
      <c r="C15" s="225"/>
      <c r="D15" s="41" t="s">
        <v>207</v>
      </c>
      <c r="E15" s="192" t="s">
        <v>208</v>
      </c>
      <c r="F15" s="196"/>
      <c r="G15" s="34">
        <v>7</v>
      </c>
      <c r="H15" s="173"/>
    </row>
    <row r="16" spans="2:13" s="42" customFormat="1">
      <c r="B16" s="195"/>
      <c r="C16" s="226"/>
      <c r="D16" s="44" t="s">
        <v>18</v>
      </c>
      <c r="E16" s="193" t="s">
        <v>19</v>
      </c>
      <c r="F16" s="195">
        <v>9</v>
      </c>
      <c r="G16" s="38">
        <f>G15*F16</f>
        <v>63</v>
      </c>
      <c r="H16" s="173"/>
    </row>
    <row r="17" spans="2:12" s="42" customFormat="1">
      <c r="B17" s="197"/>
      <c r="C17" s="227"/>
      <c r="D17" s="47" t="s">
        <v>20</v>
      </c>
      <c r="E17" s="194" t="s">
        <v>1</v>
      </c>
      <c r="F17" s="197">
        <v>5.1400000000000001E-2</v>
      </c>
      <c r="G17" s="48">
        <f>G15*F17</f>
        <v>0.35980000000000001</v>
      </c>
      <c r="H17" s="173"/>
    </row>
    <row r="18" spans="2:12" s="42" customFormat="1" ht="27">
      <c r="B18" s="196">
        <v>3</v>
      </c>
      <c r="C18" s="228"/>
      <c r="D18" s="41" t="s">
        <v>209</v>
      </c>
      <c r="E18" s="196" t="s">
        <v>56</v>
      </c>
      <c r="F18" s="196"/>
      <c r="G18" s="34">
        <v>7</v>
      </c>
      <c r="H18" s="173"/>
    </row>
    <row r="19" spans="2:12" s="42" customFormat="1">
      <c r="B19" s="195"/>
      <c r="C19" s="229"/>
      <c r="D19" s="44" t="s">
        <v>18</v>
      </c>
      <c r="E19" s="197" t="s">
        <v>19</v>
      </c>
      <c r="F19" s="195">
        <v>5.33</v>
      </c>
      <c r="G19" s="38">
        <f>G18*F19</f>
        <v>37.31</v>
      </c>
      <c r="H19" s="173"/>
    </row>
    <row r="20" spans="2:12" s="42" customFormat="1" ht="27">
      <c r="B20" s="196">
        <v>4</v>
      </c>
      <c r="C20" s="228"/>
      <c r="D20" s="41" t="s">
        <v>210</v>
      </c>
      <c r="E20" s="196" t="s">
        <v>56</v>
      </c>
      <c r="F20" s="196"/>
      <c r="G20" s="34">
        <v>7</v>
      </c>
      <c r="H20" s="173"/>
    </row>
    <row r="21" spans="2:12" s="42" customFormat="1">
      <c r="B21" s="195"/>
      <c r="C21" s="229"/>
      <c r="D21" s="44" t="s">
        <v>18</v>
      </c>
      <c r="E21" s="197" t="s">
        <v>19</v>
      </c>
      <c r="F21" s="195">
        <v>5.33</v>
      </c>
      <c r="G21" s="38">
        <f>G20*F21</f>
        <v>37.31</v>
      </c>
      <c r="H21" s="173"/>
    </row>
    <row r="22" spans="2:12" s="42" customFormat="1">
      <c r="B22" s="170">
        <v>5</v>
      </c>
      <c r="C22" s="225" t="s">
        <v>180</v>
      </c>
      <c r="D22" s="41" t="s">
        <v>181</v>
      </c>
      <c r="E22" s="165" t="s">
        <v>17</v>
      </c>
      <c r="F22" s="170"/>
      <c r="G22" s="34">
        <v>18.48</v>
      </c>
      <c r="H22" s="173"/>
      <c r="K22" s="35"/>
      <c r="L22" s="35"/>
    </row>
    <row r="23" spans="2:12" s="42" customFormat="1">
      <c r="B23" s="168"/>
      <c r="C23" s="226"/>
      <c r="D23" s="44" t="s">
        <v>18</v>
      </c>
      <c r="E23" s="166" t="s">
        <v>19</v>
      </c>
      <c r="F23" s="168">
        <v>0.45900000000000002</v>
      </c>
      <c r="G23" s="38">
        <f>G22*F23</f>
        <v>8.4823200000000014</v>
      </c>
      <c r="H23" s="173"/>
      <c r="K23" s="35"/>
      <c r="L23" s="35"/>
    </row>
    <row r="24" spans="2:12" s="42" customFormat="1">
      <c r="B24" s="169"/>
      <c r="C24" s="227"/>
      <c r="D24" s="47" t="s">
        <v>20</v>
      </c>
      <c r="E24" s="167" t="s">
        <v>1</v>
      </c>
      <c r="F24" s="169">
        <v>5.1400000000000001E-2</v>
      </c>
      <c r="G24" s="48">
        <f>G22*F24</f>
        <v>0.94987200000000005</v>
      </c>
      <c r="H24" s="173"/>
      <c r="K24" s="35"/>
      <c r="L24" s="35"/>
    </row>
    <row r="25" spans="2:12" s="42" customFormat="1">
      <c r="B25" s="40">
        <v>6</v>
      </c>
      <c r="C25" s="225" t="s">
        <v>24</v>
      </c>
      <c r="D25" s="41" t="s">
        <v>25</v>
      </c>
      <c r="E25" s="33" t="s">
        <v>17</v>
      </c>
      <c r="F25" s="40"/>
      <c r="G25" s="34">
        <v>66.459999999999994</v>
      </c>
      <c r="H25" s="173"/>
    </row>
    <row r="26" spans="2:12" s="42" customFormat="1">
      <c r="B26" s="43"/>
      <c r="C26" s="226"/>
      <c r="D26" s="44" t="s">
        <v>18</v>
      </c>
      <c r="E26" s="37" t="s">
        <v>19</v>
      </c>
      <c r="F26" s="43">
        <v>0.8125</v>
      </c>
      <c r="G26" s="38">
        <f>G25*F26</f>
        <v>53.998749999999994</v>
      </c>
      <c r="H26" s="173"/>
    </row>
    <row r="27" spans="2:12" s="42" customFormat="1">
      <c r="B27" s="43"/>
      <c r="C27" s="226"/>
      <c r="D27" s="44" t="s">
        <v>20</v>
      </c>
      <c r="E27" s="39" t="s">
        <v>1</v>
      </c>
      <c r="F27" s="43">
        <v>0.22500000000000001</v>
      </c>
      <c r="G27" s="38">
        <f>G25*F27</f>
        <v>14.953499999999998</v>
      </c>
      <c r="H27" s="173"/>
    </row>
    <row r="28" spans="2:12" s="35" customFormat="1">
      <c r="B28" s="33">
        <v>7</v>
      </c>
      <c r="C28" s="240" t="s">
        <v>28</v>
      </c>
      <c r="D28" s="32" t="s">
        <v>29</v>
      </c>
      <c r="E28" s="33" t="s">
        <v>23</v>
      </c>
      <c r="F28" s="33">
        <f>'[1]დეფექტური აქტი'!E18</f>
        <v>0</v>
      </c>
      <c r="G28" s="34">
        <v>2.2000000000000002</v>
      </c>
      <c r="H28" s="174"/>
    </row>
    <row r="29" spans="2:12" s="35" customFormat="1">
      <c r="B29" s="37"/>
      <c r="C29" s="241"/>
      <c r="D29" s="53" t="s">
        <v>26</v>
      </c>
      <c r="E29" s="37" t="s">
        <v>19</v>
      </c>
      <c r="F29" s="54">
        <v>8.89</v>
      </c>
      <c r="G29" s="38">
        <f>G28*F29</f>
        <v>19.558000000000003</v>
      </c>
      <c r="H29" s="174"/>
    </row>
    <row r="30" spans="2:12" s="35" customFormat="1">
      <c r="B30" s="37"/>
      <c r="C30" s="241"/>
      <c r="D30" s="53" t="s">
        <v>27</v>
      </c>
      <c r="E30" s="39" t="s">
        <v>1</v>
      </c>
      <c r="F30" s="54">
        <v>3.35</v>
      </c>
      <c r="G30" s="38">
        <f>G28*F30</f>
        <v>7.370000000000001</v>
      </c>
      <c r="H30" s="174"/>
    </row>
    <row r="31" spans="2:12" s="42" customFormat="1">
      <c r="B31" s="40">
        <v>8</v>
      </c>
      <c r="C31" s="243" t="s">
        <v>30</v>
      </c>
      <c r="D31" s="41" t="s">
        <v>31</v>
      </c>
      <c r="E31" s="40" t="s">
        <v>17</v>
      </c>
      <c r="F31" s="40"/>
      <c r="G31" s="34">
        <v>550</v>
      </c>
      <c r="H31" s="173"/>
    </row>
    <row r="32" spans="2:12" s="42" customFormat="1">
      <c r="B32" s="43"/>
      <c r="C32" s="244"/>
      <c r="D32" s="44" t="s">
        <v>18</v>
      </c>
      <c r="E32" s="46" t="s">
        <v>19</v>
      </c>
      <c r="F32" s="43">
        <v>0.16</v>
      </c>
      <c r="G32" s="38">
        <f>G31*F32</f>
        <v>88</v>
      </c>
      <c r="H32" s="173"/>
    </row>
    <row r="33" spans="2:8" s="42" customFormat="1" ht="27">
      <c r="B33" s="40">
        <v>9</v>
      </c>
      <c r="C33" s="243" t="s">
        <v>32</v>
      </c>
      <c r="D33" s="41" t="s">
        <v>33</v>
      </c>
      <c r="E33" s="40" t="s">
        <v>17</v>
      </c>
      <c r="F33" s="40"/>
      <c r="G33" s="34">
        <v>20</v>
      </c>
      <c r="H33" s="173"/>
    </row>
    <row r="34" spans="2:8" s="42" customFormat="1">
      <c r="B34" s="43"/>
      <c r="C34" s="244"/>
      <c r="D34" s="44" t="s">
        <v>18</v>
      </c>
      <c r="E34" s="46" t="s">
        <v>19</v>
      </c>
      <c r="F34" s="43">
        <v>0.56000000000000005</v>
      </c>
      <c r="G34" s="38">
        <f>G33*F34</f>
        <v>11.200000000000001</v>
      </c>
      <c r="H34" s="173"/>
    </row>
    <row r="35" spans="2:8" s="42" customFormat="1">
      <c r="B35" s="40">
        <v>10</v>
      </c>
      <c r="C35" s="225" t="s">
        <v>34</v>
      </c>
      <c r="D35" s="41" t="s">
        <v>35</v>
      </c>
      <c r="E35" s="33" t="s">
        <v>17</v>
      </c>
      <c r="F35" s="40"/>
      <c r="G35" s="34">
        <v>60</v>
      </c>
      <c r="H35" s="173"/>
    </row>
    <row r="36" spans="2:8" s="42" customFormat="1">
      <c r="B36" s="43"/>
      <c r="C36" s="226"/>
      <c r="D36" s="44" t="s">
        <v>18</v>
      </c>
      <c r="E36" s="37" t="s">
        <v>19</v>
      </c>
      <c r="F36" s="43">
        <v>0.186</v>
      </c>
      <c r="G36" s="38">
        <f>G35*F36</f>
        <v>11.16</v>
      </c>
      <c r="H36" s="173"/>
    </row>
    <row r="37" spans="2:8" s="42" customFormat="1">
      <c r="B37" s="43"/>
      <c r="C37" s="226"/>
      <c r="D37" s="44" t="s">
        <v>20</v>
      </c>
      <c r="E37" s="39" t="s">
        <v>1</v>
      </c>
      <c r="F37" s="43">
        <v>1.6000000000000001E-3</v>
      </c>
      <c r="G37" s="38">
        <f>G35*F37</f>
        <v>9.6000000000000002E-2</v>
      </c>
      <c r="H37" s="173"/>
    </row>
    <row r="38" spans="2:8" s="42" customFormat="1">
      <c r="B38" s="40">
        <v>11</v>
      </c>
      <c r="C38" s="225" t="s">
        <v>37</v>
      </c>
      <c r="D38" s="41" t="s">
        <v>38</v>
      </c>
      <c r="E38" s="33" t="s">
        <v>17</v>
      </c>
      <c r="F38" s="40"/>
      <c r="G38" s="34">
        <v>2.9</v>
      </c>
      <c r="H38" s="173"/>
    </row>
    <row r="39" spans="2:8" s="42" customFormat="1">
      <c r="B39" s="43"/>
      <c r="C39" s="226"/>
      <c r="D39" s="44" t="s">
        <v>18</v>
      </c>
      <c r="E39" s="37" t="s">
        <v>19</v>
      </c>
      <c r="F39" s="43">
        <v>0.32300000000000001</v>
      </c>
      <c r="G39" s="38">
        <f>G38*F39</f>
        <v>0.93669999999999998</v>
      </c>
      <c r="H39" s="173"/>
    </row>
    <row r="40" spans="2:8" s="42" customFormat="1">
      <c r="B40" s="43"/>
      <c r="C40" s="226"/>
      <c r="D40" s="44" t="s">
        <v>20</v>
      </c>
      <c r="E40" s="39" t="s">
        <v>1</v>
      </c>
      <c r="F40" s="43">
        <v>2.1499999999999998E-2</v>
      </c>
      <c r="G40" s="38">
        <f>G38*F40</f>
        <v>6.2349999999999996E-2</v>
      </c>
      <c r="H40" s="173"/>
    </row>
    <row r="41" spans="2:8" s="42" customFormat="1">
      <c r="B41" s="69">
        <v>12</v>
      </c>
      <c r="C41" s="235" t="s">
        <v>21</v>
      </c>
      <c r="D41" s="41" t="s">
        <v>22</v>
      </c>
      <c r="E41" s="114" t="s">
        <v>17</v>
      </c>
      <c r="F41" s="69"/>
      <c r="G41" s="34">
        <v>121</v>
      </c>
      <c r="H41" s="174"/>
    </row>
    <row r="42" spans="2:8" s="42" customFormat="1">
      <c r="B42" s="66"/>
      <c r="C42" s="226"/>
      <c r="D42" s="44" t="s">
        <v>18</v>
      </c>
      <c r="E42" s="107" t="s">
        <v>19</v>
      </c>
      <c r="F42" s="66">
        <v>0.23799999999999999</v>
      </c>
      <c r="G42" s="38">
        <f>G41*F42</f>
        <v>28.797999999999998</v>
      </c>
      <c r="H42" s="173"/>
    </row>
    <row r="43" spans="2:8" s="42" customFormat="1">
      <c r="B43" s="66"/>
      <c r="C43" s="227"/>
      <c r="D43" s="44" t="s">
        <v>20</v>
      </c>
      <c r="E43" s="108" t="s">
        <v>1</v>
      </c>
      <c r="F43" s="66">
        <v>3.9199999999999999E-2</v>
      </c>
      <c r="G43" s="38">
        <f>G41*F43</f>
        <v>4.7431999999999999</v>
      </c>
      <c r="H43" s="173"/>
    </row>
    <row r="44" spans="2:8" s="42" customFormat="1">
      <c r="B44" s="40">
        <v>13</v>
      </c>
      <c r="C44" s="225" t="s">
        <v>39</v>
      </c>
      <c r="D44" s="41" t="s">
        <v>40</v>
      </c>
      <c r="E44" s="33" t="s">
        <v>17</v>
      </c>
      <c r="F44" s="40"/>
      <c r="G44" s="34">
        <v>22.44</v>
      </c>
      <c r="H44" s="173"/>
    </row>
    <row r="45" spans="2:8" s="42" customFormat="1">
      <c r="B45" s="43"/>
      <c r="C45" s="226"/>
      <c r="D45" s="44" t="s">
        <v>18</v>
      </c>
      <c r="E45" s="37" t="s">
        <v>19</v>
      </c>
      <c r="F45" s="43">
        <v>0.57999999999999996</v>
      </c>
      <c r="G45" s="38">
        <f>G44*F45</f>
        <v>13.0152</v>
      </c>
      <c r="H45" s="173"/>
    </row>
    <row r="46" spans="2:8" s="42" customFormat="1">
      <c r="B46" s="43"/>
      <c r="C46" s="226"/>
      <c r="D46" s="44" t="s">
        <v>20</v>
      </c>
      <c r="E46" s="39" t="s">
        <v>1</v>
      </c>
      <c r="F46" s="43">
        <v>9.8500000000000004E-2</v>
      </c>
      <c r="G46" s="38">
        <f>G44*F46</f>
        <v>2.2103400000000004</v>
      </c>
      <c r="H46" s="173"/>
    </row>
    <row r="47" spans="2:8" s="42" customFormat="1">
      <c r="B47" s="40">
        <v>14</v>
      </c>
      <c r="C47" s="243" t="s">
        <v>41</v>
      </c>
      <c r="D47" s="41" t="s">
        <v>42</v>
      </c>
      <c r="E47" s="40" t="s">
        <v>17</v>
      </c>
      <c r="F47" s="40"/>
      <c r="G47" s="34">
        <v>261</v>
      </c>
      <c r="H47" s="173"/>
    </row>
    <row r="48" spans="2:8" s="42" customFormat="1">
      <c r="B48" s="43"/>
      <c r="C48" s="244"/>
      <c r="D48" s="44" t="s">
        <v>18</v>
      </c>
      <c r="E48" s="46" t="s">
        <v>19</v>
      </c>
      <c r="F48" s="43">
        <v>0.16</v>
      </c>
      <c r="G48" s="38">
        <f>G47*F48</f>
        <v>41.76</v>
      </c>
      <c r="H48" s="173"/>
    </row>
    <row r="49" spans="2:8" s="42" customFormat="1">
      <c r="B49" s="40">
        <v>15</v>
      </c>
      <c r="C49" s="225" t="s">
        <v>43</v>
      </c>
      <c r="D49" s="41" t="s">
        <v>184</v>
      </c>
      <c r="E49" s="33" t="s">
        <v>17</v>
      </c>
      <c r="F49" s="40"/>
      <c r="G49" s="34">
        <v>44</v>
      </c>
      <c r="H49" s="173"/>
    </row>
    <row r="50" spans="2:8" s="42" customFormat="1">
      <c r="B50" s="43"/>
      <c r="C50" s="226"/>
      <c r="D50" s="44" t="s">
        <v>18</v>
      </c>
      <c r="E50" s="37" t="s">
        <v>19</v>
      </c>
      <c r="F50" s="43">
        <v>0.88700000000000001</v>
      </c>
      <c r="G50" s="38">
        <f>G49*F50</f>
        <v>39.027999999999999</v>
      </c>
      <c r="H50" s="173"/>
    </row>
    <row r="51" spans="2:8" s="42" customFormat="1">
      <c r="B51" s="43"/>
      <c r="C51" s="226"/>
      <c r="D51" s="44" t="s">
        <v>20</v>
      </c>
      <c r="E51" s="39" t="s">
        <v>1</v>
      </c>
      <c r="F51" s="43">
        <v>9.8400000000000001E-2</v>
      </c>
      <c r="G51" s="38">
        <f>G49*F51</f>
        <v>4.3296000000000001</v>
      </c>
      <c r="H51" s="173"/>
    </row>
    <row r="52" spans="2:8" s="42" customFormat="1">
      <c r="B52" s="40">
        <v>16</v>
      </c>
      <c r="C52" s="225" t="s">
        <v>49</v>
      </c>
      <c r="D52" s="41" t="s">
        <v>50</v>
      </c>
      <c r="E52" s="40" t="s">
        <v>17</v>
      </c>
      <c r="F52" s="40"/>
      <c r="G52" s="34">
        <v>0.85</v>
      </c>
      <c r="H52" s="174"/>
    </row>
    <row r="53" spans="2:8" s="42" customFormat="1">
      <c r="B53" s="43"/>
      <c r="C53" s="226"/>
      <c r="D53" s="44" t="s">
        <v>18</v>
      </c>
      <c r="E53" s="43" t="s">
        <v>19</v>
      </c>
      <c r="F53" s="43">
        <v>1.56</v>
      </c>
      <c r="G53" s="38">
        <f>G52*F53</f>
        <v>1.3260000000000001</v>
      </c>
      <c r="H53" s="173"/>
    </row>
    <row r="54" spans="2:8" s="42" customFormat="1">
      <c r="B54" s="43"/>
      <c r="C54" s="226"/>
      <c r="D54" s="44" t="s">
        <v>20</v>
      </c>
      <c r="E54" s="39" t="s">
        <v>1</v>
      </c>
      <c r="F54" s="43">
        <v>9.8400000000000001E-2</v>
      </c>
      <c r="G54" s="38">
        <f>G52*F54</f>
        <v>8.3639999999999992E-2</v>
      </c>
      <c r="H54" s="173"/>
    </row>
    <row r="55" spans="2:8" s="42" customFormat="1">
      <c r="B55" s="40">
        <v>17</v>
      </c>
      <c r="C55" s="243" t="s">
        <v>51</v>
      </c>
      <c r="D55" s="41" t="s">
        <v>52</v>
      </c>
      <c r="E55" s="33" t="s">
        <v>53</v>
      </c>
      <c r="F55" s="40"/>
      <c r="G55" s="34">
        <v>1</v>
      </c>
      <c r="H55" s="173"/>
    </row>
    <row r="56" spans="2:8" s="42" customFormat="1">
      <c r="B56" s="43"/>
      <c r="C56" s="244"/>
      <c r="D56" s="44" t="s">
        <v>18</v>
      </c>
      <c r="E56" s="46" t="s">
        <v>19</v>
      </c>
      <c r="F56" s="43">
        <v>0.56000000000000005</v>
      </c>
      <c r="G56" s="38">
        <f>G55*F56</f>
        <v>0.56000000000000005</v>
      </c>
      <c r="H56" s="173"/>
    </row>
    <row r="57" spans="2:8" s="42" customFormat="1">
      <c r="B57" s="40">
        <v>18</v>
      </c>
      <c r="C57" s="243" t="s">
        <v>54</v>
      </c>
      <c r="D57" s="41" t="s">
        <v>55</v>
      </c>
      <c r="E57" s="33" t="s">
        <v>53</v>
      </c>
      <c r="F57" s="40"/>
      <c r="G57" s="34">
        <v>1</v>
      </c>
      <c r="H57" s="173"/>
    </row>
    <row r="58" spans="2:8" s="42" customFormat="1">
      <c r="B58" s="43"/>
      <c r="C58" s="244"/>
      <c r="D58" s="44" t="s">
        <v>18</v>
      </c>
      <c r="E58" s="46" t="s">
        <v>19</v>
      </c>
      <c r="F58" s="43">
        <v>0.45</v>
      </c>
      <c r="G58" s="38">
        <f>G57*F58</f>
        <v>0.45</v>
      </c>
      <c r="H58" s="173"/>
    </row>
    <row r="59" spans="2:8" s="42" customFormat="1" ht="27">
      <c r="B59" s="40">
        <v>19</v>
      </c>
      <c r="C59" s="243" t="s">
        <v>58</v>
      </c>
      <c r="D59" s="41" t="s">
        <v>59</v>
      </c>
      <c r="E59" s="40" t="s">
        <v>56</v>
      </c>
      <c r="F59" s="40"/>
      <c r="G59" s="34">
        <v>30</v>
      </c>
      <c r="H59" s="173"/>
    </row>
    <row r="60" spans="2:8" s="42" customFormat="1">
      <c r="B60" s="43"/>
      <c r="C60" s="244"/>
      <c r="D60" s="44" t="s">
        <v>26</v>
      </c>
      <c r="E60" s="46" t="s">
        <v>19</v>
      </c>
      <c r="F60" s="43">
        <v>1.85</v>
      </c>
      <c r="G60" s="38">
        <f>G59*F60</f>
        <v>55.5</v>
      </c>
      <c r="H60" s="173"/>
    </row>
    <row r="61" spans="2:8" s="42" customFormat="1" ht="27">
      <c r="B61" s="40">
        <v>20</v>
      </c>
      <c r="C61" s="228"/>
      <c r="D61" s="41" t="s">
        <v>60</v>
      </c>
      <c r="E61" s="40" t="s">
        <v>56</v>
      </c>
      <c r="F61" s="40"/>
      <c r="G61" s="34">
        <v>30</v>
      </c>
      <c r="H61" s="173"/>
    </row>
    <row r="62" spans="2:8" s="42" customFormat="1">
      <c r="B62" s="43"/>
      <c r="C62" s="229"/>
      <c r="D62" s="44" t="s">
        <v>18</v>
      </c>
      <c r="E62" s="46" t="s">
        <v>19</v>
      </c>
      <c r="F62" s="43">
        <v>0.53</v>
      </c>
      <c r="G62" s="38">
        <f>G61*F62</f>
        <v>15.9</v>
      </c>
      <c r="H62" s="173"/>
    </row>
    <row r="63" spans="2:8" s="42" customFormat="1">
      <c r="B63" s="70">
        <v>21</v>
      </c>
      <c r="C63" s="71"/>
      <c r="D63" s="72" t="s">
        <v>61</v>
      </c>
      <c r="E63" s="70" t="s">
        <v>56</v>
      </c>
      <c r="F63" s="70"/>
      <c r="G63" s="73">
        <v>30</v>
      </c>
      <c r="H63" s="173"/>
    </row>
    <row r="64" spans="2:8">
      <c r="B64" s="75"/>
      <c r="C64" s="75"/>
      <c r="D64" s="76" t="s">
        <v>62</v>
      </c>
      <c r="E64" s="75"/>
      <c r="F64" s="77"/>
      <c r="G64" s="74"/>
    </row>
    <row r="65" spans="2:11" s="45" customFormat="1">
      <c r="B65" s="70"/>
      <c r="C65" s="78"/>
      <c r="D65" s="79" t="s">
        <v>63</v>
      </c>
      <c r="E65" s="70"/>
      <c r="F65" s="40"/>
      <c r="G65" s="34"/>
      <c r="H65" s="175"/>
    </row>
    <row r="66" spans="2:11" s="55" customFormat="1" ht="27">
      <c r="B66" s="165">
        <v>22</v>
      </c>
      <c r="C66" s="240" t="s">
        <v>65</v>
      </c>
      <c r="D66" s="32" t="s">
        <v>182</v>
      </c>
      <c r="E66" s="165" t="s">
        <v>23</v>
      </c>
      <c r="F66" s="165"/>
      <c r="G66" s="34">
        <v>5.87</v>
      </c>
      <c r="H66" s="173"/>
    </row>
    <row r="67" spans="2:11" s="55" customFormat="1">
      <c r="B67" s="166"/>
      <c r="C67" s="241"/>
      <c r="D67" s="53" t="s">
        <v>26</v>
      </c>
      <c r="E67" s="54" t="s">
        <v>19</v>
      </c>
      <c r="F67" s="54">
        <v>3.36</v>
      </c>
      <c r="G67" s="38">
        <f>G66*F67</f>
        <v>19.723199999999999</v>
      </c>
      <c r="H67" s="176"/>
    </row>
    <row r="68" spans="2:11" s="55" customFormat="1">
      <c r="B68" s="166"/>
      <c r="C68" s="241"/>
      <c r="D68" s="53" t="s">
        <v>20</v>
      </c>
      <c r="E68" s="166" t="s">
        <v>1</v>
      </c>
      <c r="F68" s="54">
        <v>0.92</v>
      </c>
      <c r="G68" s="38">
        <f>G66*F68</f>
        <v>5.4004000000000003</v>
      </c>
      <c r="H68" s="176"/>
    </row>
    <row r="69" spans="2:11" s="55" customFormat="1">
      <c r="B69" s="166"/>
      <c r="C69" s="241"/>
      <c r="D69" s="44" t="s">
        <v>64</v>
      </c>
      <c r="E69" s="54"/>
      <c r="F69" s="54"/>
      <c r="G69" s="38"/>
      <c r="H69" s="176"/>
    </row>
    <row r="70" spans="2:11" s="55" customFormat="1">
      <c r="B70" s="166"/>
      <c r="C70" s="241"/>
      <c r="D70" s="53" t="s">
        <v>66</v>
      </c>
      <c r="E70" s="54" t="s">
        <v>23</v>
      </c>
      <c r="F70" s="54">
        <v>0.11</v>
      </c>
      <c r="G70" s="38">
        <f>G66*F70</f>
        <v>0.64570000000000005</v>
      </c>
      <c r="H70" s="176"/>
    </row>
    <row r="71" spans="2:11" s="55" customFormat="1">
      <c r="B71" s="166"/>
      <c r="C71" s="241"/>
      <c r="D71" s="53" t="s">
        <v>194</v>
      </c>
      <c r="E71" s="166" t="s">
        <v>53</v>
      </c>
      <c r="F71" s="54">
        <v>70</v>
      </c>
      <c r="G71" s="38">
        <v>70</v>
      </c>
      <c r="H71" s="176"/>
    </row>
    <row r="72" spans="2:11" s="55" customFormat="1" ht="16.5" customHeight="1">
      <c r="B72" s="167"/>
      <c r="C72" s="242"/>
      <c r="D72" s="90" t="s">
        <v>57</v>
      </c>
      <c r="E72" s="167" t="s">
        <v>1</v>
      </c>
      <c r="F72" s="91">
        <v>0.16</v>
      </c>
      <c r="G72" s="48">
        <f>G66*F72</f>
        <v>0.93920000000000003</v>
      </c>
      <c r="H72" s="176"/>
    </row>
    <row r="73" spans="2:11" s="45" customFormat="1" ht="13.5" customHeight="1">
      <c r="B73" s="40">
        <v>23</v>
      </c>
      <c r="C73" s="82" t="s">
        <v>67</v>
      </c>
      <c r="D73" s="41" t="s">
        <v>68</v>
      </c>
      <c r="E73" s="40" t="s">
        <v>17</v>
      </c>
      <c r="F73" s="40"/>
      <c r="G73" s="34">
        <v>206</v>
      </c>
      <c r="H73" s="174"/>
    </row>
    <row r="74" spans="2:11" s="45" customFormat="1">
      <c r="B74" s="43"/>
      <c r="C74" s="83"/>
      <c r="D74" s="36" t="s">
        <v>26</v>
      </c>
      <c r="E74" s="37" t="s">
        <v>19</v>
      </c>
      <c r="F74" s="37">
        <v>0.74</v>
      </c>
      <c r="G74" s="38">
        <f>G73*F74</f>
        <v>152.44</v>
      </c>
      <c r="H74" s="175"/>
    </row>
    <row r="75" spans="2:11" s="45" customFormat="1" ht="14.25" customHeight="1">
      <c r="B75" s="43"/>
      <c r="C75" s="83"/>
      <c r="D75" s="36" t="s">
        <v>69</v>
      </c>
      <c r="E75" s="37" t="s">
        <v>46</v>
      </c>
      <c r="F75" s="37">
        <v>4.7199999999999999E-2</v>
      </c>
      <c r="G75" s="38">
        <f>G73*F75</f>
        <v>9.7232000000000003</v>
      </c>
      <c r="H75" s="175"/>
    </row>
    <row r="76" spans="2:11" s="45" customFormat="1">
      <c r="B76" s="43"/>
      <c r="C76" s="83"/>
      <c r="D76" s="36" t="s">
        <v>20</v>
      </c>
      <c r="E76" s="37" t="s">
        <v>1</v>
      </c>
      <c r="F76" s="37">
        <v>2.1000000000000001E-2</v>
      </c>
      <c r="G76" s="38">
        <f>G73*F76</f>
        <v>4.3260000000000005</v>
      </c>
      <c r="H76" s="175"/>
    </row>
    <row r="77" spans="2:11" s="45" customFormat="1">
      <c r="B77" s="43"/>
      <c r="C77" s="83"/>
      <c r="D77" s="44" t="s">
        <v>64</v>
      </c>
      <c r="E77" s="37"/>
      <c r="F77" s="37"/>
      <c r="G77" s="38"/>
      <c r="H77" s="175"/>
    </row>
    <row r="78" spans="2:11" s="45" customFormat="1">
      <c r="B78" s="43"/>
      <c r="C78" s="83"/>
      <c r="D78" s="36" t="s">
        <v>70</v>
      </c>
      <c r="E78" s="37" t="s">
        <v>23</v>
      </c>
      <c r="F78" s="37">
        <v>1.8700000000000001E-2</v>
      </c>
      <c r="G78" s="38">
        <f>G73*F78</f>
        <v>3.8522000000000003</v>
      </c>
      <c r="H78" s="175"/>
    </row>
    <row r="79" spans="2:11" s="45" customFormat="1">
      <c r="B79" s="46"/>
      <c r="C79" s="84"/>
      <c r="D79" s="68" t="s">
        <v>57</v>
      </c>
      <c r="E79" s="39" t="s">
        <v>1</v>
      </c>
      <c r="F79" s="39">
        <v>3.0000000000000001E-3</v>
      </c>
      <c r="G79" s="48">
        <f>G73*F79</f>
        <v>0.61799999999999999</v>
      </c>
      <c r="H79" s="175"/>
    </row>
    <row r="80" spans="2:11" s="218" customFormat="1" ht="27">
      <c r="B80" s="215" t="s">
        <v>212</v>
      </c>
      <c r="C80" s="216" t="s">
        <v>213</v>
      </c>
      <c r="D80" s="217" t="s">
        <v>214</v>
      </c>
      <c r="E80" s="215" t="s">
        <v>215</v>
      </c>
      <c r="G80" s="199">
        <v>94.6</v>
      </c>
      <c r="I80" s="219"/>
      <c r="J80" s="219"/>
      <c r="K80" s="219"/>
    </row>
    <row r="81" spans="2:8" s="45" customFormat="1" ht="27">
      <c r="B81" s="40">
        <v>24</v>
      </c>
      <c r="C81" s="245" t="s">
        <v>74</v>
      </c>
      <c r="D81" s="41" t="s">
        <v>75</v>
      </c>
      <c r="E81" s="40" t="s">
        <v>17</v>
      </c>
      <c r="F81" s="40"/>
      <c r="G81" s="34">
        <v>518</v>
      </c>
      <c r="H81" s="175"/>
    </row>
    <row r="82" spans="2:8" s="45" customFormat="1">
      <c r="B82" s="43"/>
      <c r="C82" s="241"/>
      <c r="D82" s="36" t="s">
        <v>26</v>
      </c>
      <c r="E82" s="43" t="s">
        <v>19</v>
      </c>
      <c r="F82" s="54">
        <v>0.41</v>
      </c>
      <c r="G82" s="38">
        <f>G81*F82</f>
        <v>212.38</v>
      </c>
      <c r="H82" s="175"/>
    </row>
    <row r="83" spans="2:8" s="45" customFormat="1">
      <c r="B83" s="43"/>
      <c r="C83" s="241"/>
      <c r="D83" s="44" t="s">
        <v>20</v>
      </c>
      <c r="E83" s="37" t="s">
        <v>1</v>
      </c>
      <c r="F83" s="43">
        <v>8.9999999999999993E-3</v>
      </c>
      <c r="G83" s="38">
        <f>G81*F83</f>
        <v>4.6619999999999999</v>
      </c>
      <c r="H83" s="175"/>
    </row>
    <row r="84" spans="2:8" s="45" customFormat="1">
      <c r="B84" s="43"/>
      <c r="C84" s="241"/>
      <c r="D84" s="44" t="s">
        <v>64</v>
      </c>
      <c r="E84" s="43"/>
      <c r="F84" s="43"/>
      <c r="G84" s="38"/>
      <c r="H84" s="175"/>
    </row>
    <row r="85" spans="2:8" s="45" customFormat="1">
      <c r="B85" s="43"/>
      <c r="C85" s="241"/>
      <c r="D85" s="44" t="s">
        <v>76</v>
      </c>
      <c r="E85" s="43" t="s">
        <v>44</v>
      </c>
      <c r="F85" s="43">
        <v>0.63</v>
      </c>
      <c r="G85" s="38">
        <f>G81*F85</f>
        <v>326.33999999999997</v>
      </c>
      <c r="H85" s="175"/>
    </row>
    <row r="86" spans="2:8" s="45" customFormat="1">
      <c r="B86" s="43"/>
      <c r="C86" s="241"/>
      <c r="D86" s="44" t="s">
        <v>72</v>
      </c>
      <c r="E86" s="43" t="s">
        <v>44</v>
      </c>
      <c r="F86" s="43">
        <v>0.79</v>
      </c>
      <c r="G86" s="38">
        <f>G81*F86</f>
        <v>409.22</v>
      </c>
      <c r="H86" s="175"/>
    </row>
    <row r="87" spans="2:8" s="45" customFormat="1">
      <c r="B87" s="43"/>
      <c r="C87" s="242"/>
      <c r="D87" s="44" t="s">
        <v>57</v>
      </c>
      <c r="E87" s="39" t="s">
        <v>1</v>
      </c>
      <c r="F87" s="43">
        <v>7.0000000000000001E-3</v>
      </c>
      <c r="G87" s="38">
        <f>G81*F87</f>
        <v>3.6259999999999999</v>
      </c>
      <c r="H87" s="175"/>
    </row>
    <row r="88" spans="2:8" s="45" customFormat="1" ht="27">
      <c r="B88" s="40">
        <v>25</v>
      </c>
      <c r="C88" s="87" t="s">
        <v>77</v>
      </c>
      <c r="D88" s="41" t="s">
        <v>195</v>
      </c>
      <c r="E88" s="40" t="s">
        <v>17</v>
      </c>
      <c r="F88" s="40"/>
      <c r="G88" s="34">
        <v>61</v>
      </c>
      <c r="H88" s="175"/>
    </row>
    <row r="89" spans="2:8" s="45" customFormat="1">
      <c r="B89" s="43"/>
      <c r="C89" s="88"/>
      <c r="D89" s="44" t="s">
        <v>26</v>
      </c>
      <c r="E89" s="43" t="s">
        <v>19</v>
      </c>
      <c r="F89" s="43">
        <v>1.7</v>
      </c>
      <c r="G89" s="38">
        <f>G88*F89</f>
        <v>103.7</v>
      </c>
      <c r="H89" s="175"/>
    </row>
    <row r="90" spans="2:8" s="45" customFormat="1">
      <c r="B90" s="43"/>
      <c r="C90" s="88"/>
      <c r="D90" s="60" t="s">
        <v>78</v>
      </c>
      <c r="E90" s="37" t="s">
        <v>1</v>
      </c>
      <c r="F90" s="43">
        <v>0.02</v>
      </c>
      <c r="G90" s="38">
        <f>G88*F90</f>
        <v>1.22</v>
      </c>
      <c r="H90" s="175"/>
    </row>
    <row r="91" spans="2:8" s="45" customFormat="1">
      <c r="B91" s="43"/>
      <c r="C91" s="88"/>
      <c r="D91" s="44" t="s">
        <v>64</v>
      </c>
      <c r="E91" s="43"/>
      <c r="F91" s="43"/>
      <c r="G91" s="38"/>
      <c r="H91" s="175"/>
    </row>
    <row r="92" spans="2:8" s="45" customFormat="1">
      <c r="B92" s="43"/>
      <c r="C92" s="88"/>
      <c r="D92" s="60" t="s">
        <v>79</v>
      </c>
      <c r="E92" s="43" t="s">
        <v>44</v>
      </c>
      <c r="F92" s="43">
        <v>5</v>
      </c>
      <c r="G92" s="38">
        <f>G88*F92</f>
        <v>305</v>
      </c>
      <c r="H92" s="175"/>
    </row>
    <row r="93" spans="2:8" s="45" customFormat="1">
      <c r="B93" s="43"/>
      <c r="C93" s="88"/>
      <c r="D93" s="41" t="s">
        <v>196</v>
      </c>
      <c r="E93" s="43" t="s">
        <v>17</v>
      </c>
      <c r="F93" s="43">
        <v>1</v>
      </c>
      <c r="G93" s="38">
        <f>G88*F93</f>
        <v>61</v>
      </c>
      <c r="H93" s="175"/>
    </row>
    <row r="94" spans="2:8" s="45" customFormat="1">
      <c r="B94" s="46"/>
      <c r="C94" s="89"/>
      <c r="D94" s="61" t="s">
        <v>80</v>
      </c>
      <c r="E94" s="39" t="s">
        <v>1</v>
      </c>
      <c r="F94" s="46">
        <v>7.0000000000000001E-3</v>
      </c>
      <c r="G94" s="48">
        <f>G88*F94</f>
        <v>0.42699999999999999</v>
      </c>
      <c r="H94" s="175"/>
    </row>
    <row r="95" spans="2:8" s="45" customFormat="1">
      <c r="B95" s="40"/>
      <c r="C95" s="78"/>
      <c r="D95" s="79" t="s">
        <v>81</v>
      </c>
      <c r="E95" s="70"/>
      <c r="F95" s="40"/>
      <c r="G95" s="34"/>
      <c r="H95" s="175"/>
    </row>
    <row r="96" spans="2:8" s="45" customFormat="1">
      <c r="B96" s="40">
        <v>26</v>
      </c>
      <c r="C96" s="235" t="s">
        <v>83</v>
      </c>
      <c r="D96" s="41" t="s">
        <v>84</v>
      </c>
      <c r="E96" s="40" t="s">
        <v>17</v>
      </c>
      <c r="F96" s="40"/>
      <c r="G96" s="34">
        <v>121</v>
      </c>
      <c r="H96" s="174"/>
    </row>
    <row r="97" spans="2:8" s="45" customFormat="1">
      <c r="B97" s="43"/>
      <c r="C97" s="226"/>
      <c r="D97" s="44" t="s">
        <v>85</v>
      </c>
      <c r="E97" s="43">
        <v>0.2016</v>
      </c>
      <c r="F97" s="43">
        <v>0.2016</v>
      </c>
      <c r="G97" s="38">
        <f>G96*F97</f>
        <v>24.393599999999999</v>
      </c>
      <c r="H97" s="175"/>
    </row>
    <row r="98" spans="2:8" s="58" customFormat="1" ht="27">
      <c r="B98" s="43"/>
      <c r="C98" s="226"/>
      <c r="D98" s="44" t="s">
        <v>82</v>
      </c>
      <c r="E98" s="37" t="s">
        <v>1</v>
      </c>
      <c r="F98" s="43">
        <v>1.8700000000000001E-2</v>
      </c>
      <c r="G98" s="38">
        <f>G96*F98</f>
        <v>2.2627000000000002</v>
      </c>
      <c r="H98" s="171"/>
    </row>
    <row r="99" spans="2:8" s="45" customFormat="1">
      <c r="B99" s="43"/>
      <c r="C99" s="226"/>
      <c r="D99" s="44" t="s">
        <v>64</v>
      </c>
      <c r="E99" s="43"/>
      <c r="F99" s="43"/>
      <c r="G99" s="38"/>
      <c r="H99" s="175"/>
    </row>
    <row r="100" spans="2:8" s="45" customFormat="1">
      <c r="B100" s="43"/>
      <c r="C100" s="226"/>
      <c r="D100" s="44" t="s">
        <v>86</v>
      </c>
      <c r="E100" s="43" t="s">
        <v>23</v>
      </c>
      <c r="F100" s="43">
        <v>4.0800000000000003E-2</v>
      </c>
      <c r="G100" s="38">
        <f>G96*F100</f>
        <v>4.9368000000000007</v>
      </c>
      <c r="H100" s="175"/>
    </row>
    <row r="101" spans="2:8" s="45" customFormat="1">
      <c r="B101" s="43"/>
      <c r="C101" s="227"/>
      <c r="D101" s="47" t="s">
        <v>80</v>
      </c>
      <c r="E101" s="39" t="s">
        <v>1</v>
      </c>
      <c r="F101" s="46">
        <v>6.3600000000000004E-2</v>
      </c>
      <c r="G101" s="48">
        <f>G96*F101</f>
        <v>7.6956000000000007</v>
      </c>
      <c r="H101" s="175"/>
    </row>
    <row r="102" spans="2:8" s="45" customFormat="1" ht="40.5">
      <c r="B102" s="170">
        <v>27</v>
      </c>
      <c r="C102" s="225" t="s">
        <v>88</v>
      </c>
      <c r="D102" s="41" t="s">
        <v>90</v>
      </c>
      <c r="E102" s="170" t="s">
        <v>17</v>
      </c>
      <c r="F102" s="170"/>
      <c r="G102" s="34">
        <v>185</v>
      </c>
      <c r="H102" s="175"/>
    </row>
    <row r="103" spans="2:8" s="45" customFormat="1">
      <c r="B103" s="168"/>
      <c r="C103" s="226"/>
      <c r="D103" s="44" t="s">
        <v>26</v>
      </c>
      <c r="E103" s="168" t="s">
        <v>19</v>
      </c>
      <c r="F103" s="168">
        <v>0.99399999999999999</v>
      </c>
      <c r="G103" s="38">
        <f>G102*F103</f>
        <v>183.89</v>
      </c>
      <c r="H103" s="175"/>
    </row>
    <row r="104" spans="2:8" s="45" customFormat="1">
      <c r="B104" s="168"/>
      <c r="C104" s="226"/>
      <c r="D104" s="44" t="s">
        <v>20</v>
      </c>
      <c r="E104" s="166" t="s">
        <v>1</v>
      </c>
      <c r="F104" s="168">
        <v>2.5100000000000001E-2</v>
      </c>
      <c r="G104" s="38">
        <f>G102*F104</f>
        <v>4.6435000000000004</v>
      </c>
      <c r="H104" s="175"/>
    </row>
    <row r="105" spans="2:8" s="45" customFormat="1">
      <c r="B105" s="168"/>
      <c r="C105" s="226"/>
      <c r="D105" s="44" t="s">
        <v>64</v>
      </c>
      <c r="E105" s="168"/>
      <c r="F105" s="168"/>
      <c r="G105" s="38"/>
      <c r="H105" s="175"/>
    </row>
    <row r="106" spans="2:8" s="45" customFormat="1">
      <c r="B106" s="168"/>
      <c r="C106" s="226"/>
      <c r="D106" s="44" t="s">
        <v>87</v>
      </c>
      <c r="E106" s="168" t="s">
        <v>44</v>
      </c>
      <c r="F106" s="168">
        <v>0.5</v>
      </c>
      <c r="G106" s="38">
        <f>G102*F106</f>
        <v>92.5</v>
      </c>
      <c r="H106" s="175"/>
    </row>
    <row r="107" spans="2:8" s="45" customFormat="1" ht="27">
      <c r="B107" s="168"/>
      <c r="C107" s="226"/>
      <c r="D107" s="44" t="s">
        <v>197</v>
      </c>
      <c r="E107" s="168" t="s">
        <v>17</v>
      </c>
      <c r="F107" s="168">
        <v>1.02</v>
      </c>
      <c r="G107" s="38">
        <f>G102*F107</f>
        <v>188.70000000000002</v>
      </c>
      <c r="H107" s="175"/>
    </row>
    <row r="108" spans="2:8" s="45" customFormat="1">
      <c r="B108" s="168"/>
      <c r="C108" s="226"/>
      <c r="D108" s="44" t="s">
        <v>91</v>
      </c>
      <c r="E108" s="168" t="s">
        <v>47</v>
      </c>
      <c r="F108" s="168">
        <v>1.07</v>
      </c>
      <c r="G108" s="38">
        <f>G102*F108</f>
        <v>197.95000000000002</v>
      </c>
      <c r="H108" s="175"/>
    </row>
    <row r="109" spans="2:8" s="45" customFormat="1">
      <c r="B109" s="169"/>
      <c r="C109" s="227"/>
      <c r="D109" s="47" t="s">
        <v>57</v>
      </c>
      <c r="E109" s="167" t="s">
        <v>1</v>
      </c>
      <c r="F109" s="169">
        <v>0.182</v>
      </c>
      <c r="G109" s="48">
        <f>G102*F109</f>
        <v>33.67</v>
      </c>
      <c r="H109" s="175"/>
    </row>
    <row r="110" spans="2:8" s="81" customFormat="1">
      <c r="B110" s="52">
        <v>28</v>
      </c>
      <c r="C110" s="50" t="s">
        <v>93</v>
      </c>
      <c r="D110" s="85" t="s">
        <v>94</v>
      </c>
      <c r="E110" s="49" t="s">
        <v>17</v>
      </c>
      <c r="F110" s="49"/>
      <c r="G110" s="38">
        <v>33.5</v>
      </c>
      <c r="H110" s="174"/>
    </row>
    <row r="111" spans="2:8" s="81" customFormat="1" ht="15" customHeight="1">
      <c r="B111" s="52"/>
      <c r="C111" s="50"/>
      <c r="D111" s="57" t="s">
        <v>26</v>
      </c>
      <c r="E111" s="52" t="s">
        <v>19</v>
      </c>
      <c r="F111" s="52">
        <v>1.08</v>
      </c>
      <c r="G111" s="62">
        <f>G110*F111</f>
        <v>36.18</v>
      </c>
      <c r="H111" s="177"/>
    </row>
    <row r="112" spans="2:8" s="81" customFormat="1">
      <c r="B112" s="52"/>
      <c r="C112" s="50"/>
      <c r="D112" s="57" t="s">
        <v>20</v>
      </c>
      <c r="E112" s="52" t="s">
        <v>1</v>
      </c>
      <c r="F112" s="52">
        <v>4.5199999999999997E-2</v>
      </c>
      <c r="G112" s="62">
        <f>G110*F112</f>
        <v>1.5142</v>
      </c>
      <c r="H112" s="177"/>
    </row>
    <row r="113" spans="2:27" s="81" customFormat="1">
      <c r="B113" s="52"/>
      <c r="C113" s="50"/>
      <c r="D113" s="57" t="s">
        <v>64</v>
      </c>
      <c r="E113" s="52"/>
      <c r="F113" s="52"/>
      <c r="G113" s="62">
        <f>F113*2353</f>
        <v>0</v>
      </c>
      <c r="H113" s="177"/>
    </row>
    <row r="114" spans="2:27" s="81" customFormat="1">
      <c r="B114" s="52"/>
      <c r="C114" s="50"/>
      <c r="D114" s="57" t="s">
        <v>92</v>
      </c>
      <c r="E114" s="52" t="s">
        <v>23</v>
      </c>
      <c r="F114" s="52">
        <v>2.23E-2</v>
      </c>
      <c r="G114" s="62">
        <f>G110*F114</f>
        <v>0.74704999999999999</v>
      </c>
      <c r="H114" s="177"/>
    </row>
    <row r="115" spans="2:27" s="81" customFormat="1">
      <c r="B115" s="52"/>
      <c r="C115" s="50"/>
      <c r="D115" s="57" t="s">
        <v>95</v>
      </c>
      <c r="E115" s="52" t="s">
        <v>17</v>
      </c>
      <c r="F115" s="52">
        <v>1.02</v>
      </c>
      <c r="G115" s="62">
        <f>G110*F115</f>
        <v>34.17</v>
      </c>
      <c r="H115" s="177"/>
    </row>
    <row r="116" spans="2:27" s="81" customFormat="1">
      <c r="B116" s="52"/>
      <c r="C116" s="50"/>
      <c r="D116" s="57" t="s">
        <v>57</v>
      </c>
      <c r="E116" s="52" t="s">
        <v>1</v>
      </c>
      <c r="F116" s="52">
        <v>4.6600000000000003E-2</v>
      </c>
      <c r="G116" s="62">
        <f>G110*F116</f>
        <v>1.5611000000000002</v>
      </c>
      <c r="H116" s="177"/>
    </row>
    <row r="117" spans="2:27" s="102" customFormat="1" ht="29.25" customHeight="1">
      <c r="B117" s="40">
        <v>29</v>
      </c>
      <c r="C117" s="99" t="s">
        <v>96</v>
      </c>
      <c r="D117" s="100" t="s">
        <v>97</v>
      </c>
      <c r="E117" s="101" t="s">
        <v>36</v>
      </c>
      <c r="F117" s="101"/>
      <c r="G117" s="34">
        <v>12</v>
      </c>
      <c r="H117" s="178"/>
    </row>
    <row r="118" spans="2:27" s="45" customFormat="1">
      <c r="B118" s="40"/>
      <c r="C118" s="78"/>
      <c r="D118" s="79" t="s">
        <v>98</v>
      </c>
      <c r="E118" s="70"/>
      <c r="F118" s="40"/>
      <c r="G118" s="34"/>
      <c r="H118" s="175"/>
    </row>
    <row r="119" spans="2:27" s="45" customFormat="1">
      <c r="B119" s="40">
        <v>30</v>
      </c>
      <c r="C119" s="238" t="s">
        <v>48</v>
      </c>
      <c r="D119" s="86" t="s">
        <v>183</v>
      </c>
      <c r="E119" s="40" t="s">
        <v>17</v>
      </c>
      <c r="F119" s="40"/>
      <c r="G119" s="34">
        <v>208.5</v>
      </c>
      <c r="H119" s="175"/>
    </row>
    <row r="120" spans="2:27" s="45" customFormat="1">
      <c r="B120" s="43"/>
      <c r="C120" s="239"/>
      <c r="D120" s="60" t="s">
        <v>26</v>
      </c>
      <c r="E120" s="43" t="s">
        <v>17</v>
      </c>
      <c r="F120" s="43">
        <v>1</v>
      </c>
      <c r="G120" s="38">
        <f>G119*F120</f>
        <v>208.5</v>
      </c>
      <c r="H120" s="175"/>
    </row>
    <row r="121" spans="2:27" s="45" customFormat="1">
      <c r="B121" s="43"/>
      <c r="C121" s="239"/>
      <c r="D121" s="44" t="s">
        <v>64</v>
      </c>
      <c r="E121" s="43"/>
      <c r="F121" s="43"/>
      <c r="G121" s="38"/>
      <c r="H121" s="175"/>
    </row>
    <row r="122" spans="2:27" s="45" customFormat="1">
      <c r="B122" s="43"/>
      <c r="C122" s="239"/>
      <c r="D122" s="60" t="s">
        <v>99</v>
      </c>
      <c r="E122" s="46" t="s">
        <v>17</v>
      </c>
      <c r="F122" s="43">
        <v>1.03</v>
      </c>
      <c r="G122" s="38">
        <f>G119*F122</f>
        <v>214.755</v>
      </c>
      <c r="H122" s="175"/>
    </row>
    <row r="123" spans="2:27" s="45" customFormat="1" ht="28.5" customHeight="1">
      <c r="B123" s="170">
        <v>31</v>
      </c>
      <c r="C123" s="225" t="s">
        <v>185</v>
      </c>
      <c r="D123" s="86" t="s">
        <v>186</v>
      </c>
      <c r="E123" s="170" t="s">
        <v>17</v>
      </c>
      <c r="F123" s="170"/>
      <c r="G123" s="34">
        <v>5.6</v>
      </c>
      <c r="H123" s="198"/>
    </row>
    <row r="124" spans="2:27" s="45" customFormat="1">
      <c r="B124" s="59"/>
      <c r="C124" s="226"/>
      <c r="D124" s="60" t="s">
        <v>26</v>
      </c>
      <c r="E124" s="168" t="s">
        <v>17</v>
      </c>
      <c r="F124" s="168">
        <v>1</v>
      </c>
      <c r="G124" s="38">
        <f>G123*F124</f>
        <v>5.6</v>
      </c>
    </row>
    <row r="125" spans="2:27" s="45" customFormat="1">
      <c r="B125" s="59"/>
      <c r="C125" s="226"/>
      <c r="D125" s="60" t="s">
        <v>187</v>
      </c>
      <c r="E125" s="166" t="s">
        <v>1</v>
      </c>
      <c r="F125" s="168">
        <v>0.105</v>
      </c>
      <c r="G125" s="38">
        <f>G123*F125</f>
        <v>0.58799999999999997</v>
      </c>
    </row>
    <row r="126" spans="2:27" s="45" customFormat="1">
      <c r="B126" s="59"/>
      <c r="C126" s="226"/>
      <c r="D126" s="44" t="s">
        <v>64</v>
      </c>
      <c r="E126" s="168"/>
      <c r="F126" s="168"/>
      <c r="G126" s="38"/>
    </row>
    <row r="127" spans="2:27" s="207" customFormat="1" ht="11.25">
      <c r="B127" s="200"/>
      <c r="C127" s="226"/>
      <c r="D127" s="201" t="s">
        <v>198</v>
      </c>
      <c r="E127" s="202" t="s">
        <v>17</v>
      </c>
      <c r="F127" s="202">
        <v>1.1000000000000001</v>
      </c>
      <c r="G127" s="203">
        <f>G123*F127</f>
        <v>6.16</v>
      </c>
      <c r="H127" s="204"/>
      <c r="I127" s="205"/>
      <c r="J127" s="204"/>
      <c r="K127" s="206"/>
      <c r="L127" s="204"/>
      <c r="M127" s="204"/>
      <c r="N127" s="204"/>
      <c r="O127" s="204"/>
      <c r="P127" s="204"/>
      <c r="Q127" s="204"/>
      <c r="R127" s="204"/>
      <c r="S127" s="204"/>
      <c r="T127" s="204"/>
      <c r="U127" s="204"/>
      <c r="V127" s="204"/>
      <c r="W127" s="204"/>
      <c r="X127" s="204"/>
      <c r="Y127" s="204"/>
      <c r="Z127" s="204"/>
      <c r="AA127" s="204"/>
    </row>
    <row r="128" spans="2:27" s="207" customFormat="1" ht="11.25">
      <c r="B128" s="200"/>
      <c r="C128" s="226"/>
      <c r="D128" s="201" t="s">
        <v>199</v>
      </c>
      <c r="E128" s="202" t="s">
        <v>200</v>
      </c>
      <c r="F128" s="202">
        <v>1.2</v>
      </c>
      <c r="G128" s="203">
        <f>G123*F128</f>
        <v>6.72</v>
      </c>
      <c r="H128" s="204"/>
      <c r="I128" s="205"/>
      <c r="J128" s="204"/>
      <c r="K128" s="206"/>
      <c r="L128" s="204"/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  <c r="W128" s="204"/>
      <c r="X128" s="204"/>
      <c r="Y128" s="204"/>
      <c r="Z128" s="204"/>
      <c r="AA128" s="204"/>
    </row>
    <row r="129" spans="2:27" s="207" customFormat="1" ht="11.25">
      <c r="B129" s="200"/>
      <c r="C129" s="226"/>
      <c r="D129" s="201" t="s">
        <v>201</v>
      </c>
      <c r="E129" s="202" t="s">
        <v>200</v>
      </c>
      <c r="F129" s="208">
        <v>4.8</v>
      </c>
      <c r="G129" s="203">
        <f>G123*F129</f>
        <v>26.88</v>
      </c>
      <c r="H129" s="209"/>
      <c r="I129" s="205"/>
      <c r="J129" s="204"/>
      <c r="K129" s="206"/>
      <c r="L129" s="204"/>
      <c r="M129" s="204"/>
      <c r="N129" s="204"/>
      <c r="O129" s="204"/>
      <c r="P129" s="204"/>
      <c r="Q129" s="204"/>
      <c r="R129" s="204"/>
      <c r="S129" s="204"/>
      <c r="T129" s="204"/>
      <c r="U129" s="204"/>
      <c r="V129" s="204"/>
      <c r="W129" s="204"/>
      <c r="X129" s="204"/>
      <c r="Y129" s="204"/>
      <c r="Z129" s="204"/>
      <c r="AA129" s="204"/>
    </row>
    <row r="130" spans="2:27" s="207" customFormat="1" ht="11.25">
      <c r="B130" s="200"/>
      <c r="C130" s="226"/>
      <c r="D130" s="210" t="s">
        <v>202</v>
      </c>
      <c r="E130" s="211" t="s">
        <v>1</v>
      </c>
      <c r="F130" s="202">
        <v>0.24299999999999999</v>
      </c>
      <c r="G130" s="203">
        <f>G123*F130</f>
        <v>1.3607999999999998</v>
      </c>
      <c r="H130" s="204"/>
      <c r="I130" s="205"/>
      <c r="J130" s="204"/>
      <c r="K130" s="206"/>
      <c r="L130" s="204"/>
      <c r="M130" s="204"/>
      <c r="N130" s="204"/>
      <c r="O130" s="204"/>
      <c r="P130" s="204"/>
      <c r="Q130" s="204"/>
      <c r="R130" s="204"/>
      <c r="S130" s="204"/>
      <c r="T130" s="204"/>
      <c r="U130" s="204"/>
      <c r="V130" s="204"/>
      <c r="W130" s="204"/>
      <c r="X130" s="204"/>
      <c r="Y130" s="204"/>
      <c r="Z130" s="204"/>
      <c r="AA130" s="204"/>
    </row>
    <row r="131" spans="2:27" s="104" customFormat="1" ht="27">
      <c r="B131" s="40">
        <v>32</v>
      </c>
      <c r="C131" s="230" t="s">
        <v>100</v>
      </c>
      <c r="D131" s="41" t="s">
        <v>101</v>
      </c>
      <c r="E131" s="40" t="s">
        <v>47</v>
      </c>
      <c r="F131" s="40"/>
      <c r="G131" s="34">
        <v>10</v>
      </c>
      <c r="H131" s="179"/>
    </row>
    <row r="132" spans="2:27" s="104" customFormat="1">
      <c r="B132" s="43"/>
      <c r="C132" s="231"/>
      <c r="D132" s="60" t="s">
        <v>26</v>
      </c>
      <c r="E132" s="43" t="s">
        <v>19</v>
      </c>
      <c r="F132" s="105">
        <v>0.58299999999999996</v>
      </c>
      <c r="G132" s="38">
        <f>G131*F132</f>
        <v>5.83</v>
      </c>
      <c r="H132" s="179"/>
    </row>
    <row r="133" spans="2:27" s="104" customFormat="1">
      <c r="B133" s="43"/>
      <c r="C133" s="231"/>
      <c r="D133" s="60" t="s">
        <v>102</v>
      </c>
      <c r="E133" s="37" t="s">
        <v>1</v>
      </c>
      <c r="F133" s="105">
        <v>4.8300000000000003E-2</v>
      </c>
      <c r="G133" s="38">
        <f>G131*F133</f>
        <v>0.48300000000000004</v>
      </c>
      <c r="H133" s="179"/>
    </row>
    <row r="134" spans="2:27" s="104" customFormat="1">
      <c r="B134" s="43"/>
      <c r="C134" s="231"/>
      <c r="D134" s="44" t="s">
        <v>64</v>
      </c>
      <c r="E134" s="43"/>
      <c r="F134" s="105"/>
      <c r="G134" s="38"/>
      <c r="H134" s="179"/>
    </row>
    <row r="135" spans="2:27" s="104" customFormat="1">
      <c r="B135" s="43"/>
      <c r="C135" s="231"/>
      <c r="D135" s="60" t="s">
        <v>203</v>
      </c>
      <c r="E135" s="43" t="s">
        <v>47</v>
      </c>
      <c r="F135" s="105">
        <v>1</v>
      </c>
      <c r="G135" s="38">
        <f>G131*F135</f>
        <v>10</v>
      </c>
      <c r="H135" s="179"/>
    </row>
    <row r="136" spans="2:27" s="104" customFormat="1">
      <c r="B136" s="43"/>
      <c r="C136" s="231"/>
      <c r="D136" s="60" t="s">
        <v>103</v>
      </c>
      <c r="E136" s="43" t="s">
        <v>44</v>
      </c>
      <c r="F136" s="105">
        <v>0.23499999999999999</v>
      </c>
      <c r="G136" s="38">
        <f>G131*F136</f>
        <v>2.3499999999999996</v>
      </c>
      <c r="H136" s="179"/>
    </row>
    <row r="137" spans="2:27" s="104" customFormat="1">
      <c r="B137" s="43"/>
      <c r="C137" s="237"/>
      <c r="D137" s="60" t="s">
        <v>57</v>
      </c>
      <c r="E137" s="39" t="s">
        <v>1</v>
      </c>
      <c r="F137" s="105">
        <v>0.20799999999999999</v>
      </c>
      <c r="G137" s="38">
        <f>G131*F137</f>
        <v>2.08</v>
      </c>
      <c r="H137" s="179"/>
    </row>
    <row r="138" spans="2:27" s="106" customFormat="1">
      <c r="B138" s="40"/>
      <c r="C138" s="78"/>
      <c r="D138" s="79" t="s">
        <v>104</v>
      </c>
      <c r="E138" s="70"/>
      <c r="F138" s="40"/>
      <c r="G138" s="34"/>
      <c r="H138" s="180"/>
    </row>
    <row r="139" spans="2:27" s="45" customFormat="1" ht="27">
      <c r="B139" s="40">
        <v>33</v>
      </c>
      <c r="C139" s="238" t="s">
        <v>96</v>
      </c>
      <c r="D139" s="41" t="s">
        <v>105</v>
      </c>
      <c r="E139" s="40" t="s">
        <v>17</v>
      </c>
      <c r="F139" s="40"/>
      <c r="G139" s="34">
        <v>43.8</v>
      </c>
      <c r="H139" s="175"/>
    </row>
    <row r="140" spans="2:27" s="45" customFormat="1">
      <c r="B140" s="43"/>
      <c r="C140" s="239"/>
      <c r="D140" s="44" t="s">
        <v>26</v>
      </c>
      <c r="E140" s="43" t="s">
        <v>17</v>
      </c>
      <c r="F140" s="43">
        <v>1</v>
      </c>
      <c r="G140" s="38">
        <f>G139*F140</f>
        <v>43.8</v>
      </c>
      <c r="H140" s="175"/>
    </row>
    <row r="141" spans="2:27" s="45" customFormat="1">
      <c r="B141" s="43"/>
      <c r="C141" s="239"/>
      <c r="D141" s="44" t="s">
        <v>64</v>
      </c>
      <c r="E141" s="43"/>
      <c r="F141" s="43"/>
      <c r="G141" s="38"/>
      <c r="H141" s="175"/>
    </row>
    <row r="142" spans="2:27" s="207" customFormat="1" ht="11.25">
      <c r="B142" s="200"/>
      <c r="C142" s="239"/>
      <c r="D142" s="212" t="s">
        <v>109</v>
      </c>
      <c r="E142" s="202" t="s">
        <v>53</v>
      </c>
      <c r="F142" s="202"/>
      <c r="G142" s="203">
        <v>17</v>
      </c>
      <c r="H142" s="204"/>
      <c r="I142" s="205"/>
      <c r="J142" s="204"/>
      <c r="K142" s="206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4"/>
      <c r="Z142" s="204"/>
      <c r="AA142" s="204"/>
    </row>
    <row r="143" spans="2:27" s="45" customFormat="1">
      <c r="B143" s="43"/>
      <c r="C143" s="239"/>
      <c r="D143" s="44" t="s">
        <v>106</v>
      </c>
      <c r="E143" s="46" t="s">
        <v>17</v>
      </c>
      <c r="F143" s="43">
        <v>1</v>
      </c>
      <c r="G143" s="38">
        <f>G139*F143</f>
        <v>43.8</v>
      </c>
      <c r="H143" s="175"/>
    </row>
    <row r="144" spans="2:27" s="45" customFormat="1">
      <c r="B144" s="40">
        <v>34</v>
      </c>
      <c r="C144" s="238" t="s">
        <v>96</v>
      </c>
      <c r="D144" s="41" t="s">
        <v>108</v>
      </c>
      <c r="E144" s="40" t="s">
        <v>17</v>
      </c>
      <c r="F144" s="40"/>
      <c r="G144" s="34">
        <v>25</v>
      </c>
      <c r="H144" s="175"/>
    </row>
    <row r="145" spans="2:8" s="55" customFormat="1">
      <c r="B145" s="37"/>
      <c r="C145" s="239"/>
      <c r="D145" s="53" t="s">
        <v>26</v>
      </c>
      <c r="E145" s="54" t="s">
        <v>17</v>
      </c>
      <c r="F145" s="54">
        <v>1</v>
      </c>
      <c r="G145" s="38">
        <f>G144*F145</f>
        <v>25</v>
      </c>
      <c r="H145" s="176"/>
    </row>
    <row r="146" spans="2:8" s="55" customFormat="1">
      <c r="B146" s="37"/>
      <c r="C146" s="239"/>
      <c r="D146" s="44" t="s">
        <v>64</v>
      </c>
      <c r="E146" s="54"/>
      <c r="F146" s="54"/>
      <c r="G146" s="38"/>
      <c r="H146" s="176"/>
    </row>
    <row r="147" spans="2:8" s="55" customFormat="1">
      <c r="B147" s="37"/>
      <c r="C147" s="239"/>
      <c r="D147" s="53" t="s">
        <v>109</v>
      </c>
      <c r="E147" s="43" t="s">
        <v>107</v>
      </c>
      <c r="F147" s="54"/>
      <c r="G147" s="38">
        <v>10</v>
      </c>
      <c r="H147" s="176"/>
    </row>
    <row r="148" spans="2:8" s="55" customFormat="1">
      <c r="B148" s="37"/>
      <c r="C148" s="239"/>
      <c r="D148" s="53" t="s">
        <v>110</v>
      </c>
      <c r="E148" s="91" t="s">
        <v>17</v>
      </c>
      <c r="F148" s="54">
        <v>1</v>
      </c>
      <c r="G148" s="38">
        <f>G144*F148</f>
        <v>25</v>
      </c>
      <c r="H148" s="176"/>
    </row>
    <row r="149" spans="2:8" s="58" customFormat="1" ht="27">
      <c r="B149" s="40">
        <v>35</v>
      </c>
      <c r="C149" s="225" t="s">
        <v>112</v>
      </c>
      <c r="D149" s="41" t="s">
        <v>113</v>
      </c>
      <c r="E149" s="40" t="s">
        <v>17</v>
      </c>
      <c r="F149" s="40"/>
      <c r="G149" s="34">
        <v>3.2</v>
      </c>
      <c r="H149" s="173"/>
    </row>
    <row r="150" spans="2:8" s="58" customFormat="1">
      <c r="B150" s="43"/>
      <c r="C150" s="226"/>
      <c r="D150" s="44" t="s">
        <v>26</v>
      </c>
      <c r="E150" s="43" t="s">
        <v>19</v>
      </c>
      <c r="F150" s="43">
        <v>2.72</v>
      </c>
      <c r="G150" s="38">
        <f>G149*F150</f>
        <v>8.7040000000000006</v>
      </c>
      <c r="H150" s="171"/>
    </row>
    <row r="151" spans="2:8" s="58" customFormat="1">
      <c r="B151" s="43"/>
      <c r="C151" s="226"/>
      <c r="D151" s="60" t="s">
        <v>20</v>
      </c>
      <c r="E151" s="37" t="s">
        <v>1</v>
      </c>
      <c r="F151" s="43">
        <v>0.67</v>
      </c>
      <c r="G151" s="38">
        <f>G149*F151</f>
        <v>2.1440000000000001</v>
      </c>
      <c r="H151" s="171"/>
    </row>
    <row r="152" spans="2:8" s="58" customFormat="1">
      <c r="B152" s="43"/>
      <c r="C152" s="226"/>
      <c r="D152" s="44" t="s">
        <v>64</v>
      </c>
      <c r="E152" s="43"/>
      <c r="F152" s="43"/>
      <c r="G152" s="38"/>
      <c r="H152" s="171"/>
    </row>
    <row r="153" spans="2:8" s="58" customFormat="1">
      <c r="B153" s="43"/>
      <c r="C153" s="226"/>
      <c r="D153" s="44" t="s">
        <v>114</v>
      </c>
      <c r="E153" s="43" t="s">
        <v>17</v>
      </c>
      <c r="F153" s="43">
        <v>1</v>
      </c>
      <c r="G153" s="38">
        <f>G149*F153</f>
        <v>3.2</v>
      </c>
      <c r="H153" s="171"/>
    </row>
    <row r="154" spans="2:8" s="58" customFormat="1">
      <c r="B154" s="43"/>
      <c r="C154" s="226"/>
      <c r="D154" s="44" t="s">
        <v>57</v>
      </c>
      <c r="E154" s="39" t="s">
        <v>1</v>
      </c>
      <c r="F154" s="43">
        <v>0.65600000000000003</v>
      </c>
      <c r="G154" s="38">
        <f>G149*F154</f>
        <v>2.0992000000000002</v>
      </c>
      <c r="H154" s="171"/>
    </row>
    <row r="155" spans="2:8" s="58" customFormat="1" ht="27" customHeight="1">
      <c r="B155" s="170">
        <v>36</v>
      </c>
      <c r="C155" s="225" t="s">
        <v>112</v>
      </c>
      <c r="D155" s="41" t="s">
        <v>115</v>
      </c>
      <c r="E155" s="40" t="s">
        <v>17</v>
      </c>
      <c r="F155" s="40"/>
      <c r="G155" s="34">
        <v>0.85</v>
      </c>
      <c r="H155" s="171"/>
    </row>
    <row r="156" spans="2:8" s="58" customFormat="1">
      <c r="B156" s="168"/>
      <c r="C156" s="226"/>
      <c r="D156" s="44" t="s">
        <v>26</v>
      </c>
      <c r="E156" s="43" t="s">
        <v>19</v>
      </c>
      <c r="F156" s="43">
        <v>2.72</v>
      </c>
      <c r="G156" s="38">
        <f>G155*F156</f>
        <v>2.3120000000000003</v>
      </c>
      <c r="H156" s="171"/>
    </row>
    <row r="157" spans="2:8" s="58" customFormat="1">
      <c r="B157" s="168"/>
      <c r="C157" s="226"/>
      <c r="D157" s="60" t="s">
        <v>20</v>
      </c>
      <c r="E157" s="37" t="s">
        <v>1</v>
      </c>
      <c r="F157" s="43">
        <v>0.65</v>
      </c>
      <c r="G157" s="38">
        <f>G155*F157</f>
        <v>0.55249999999999999</v>
      </c>
      <c r="H157" s="171"/>
    </row>
    <row r="158" spans="2:8" s="58" customFormat="1">
      <c r="B158" s="168"/>
      <c r="C158" s="226"/>
      <c r="D158" s="44" t="s">
        <v>64</v>
      </c>
      <c r="E158" s="43"/>
      <c r="F158" s="43"/>
      <c r="G158" s="38"/>
      <c r="H158" s="171"/>
    </row>
    <row r="159" spans="2:8" s="58" customFormat="1">
      <c r="B159" s="168"/>
      <c r="C159" s="226"/>
      <c r="D159" s="44" t="s">
        <v>116</v>
      </c>
      <c r="E159" s="43" t="s">
        <v>17</v>
      </c>
      <c r="F159" s="43">
        <v>1</v>
      </c>
      <c r="G159" s="38">
        <f>G155*F159</f>
        <v>0.85</v>
      </c>
      <c r="H159" s="171"/>
    </row>
    <row r="160" spans="2:8" s="58" customFormat="1">
      <c r="B160" s="221"/>
      <c r="C160" s="226"/>
      <c r="D160" s="44" t="s">
        <v>57</v>
      </c>
      <c r="E160" s="39" t="s">
        <v>1</v>
      </c>
      <c r="F160" s="43">
        <v>0.65600000000000003</v>
      </c>
      <c r="G160" s="38">
        <f>G155*F160</f>
        <v>0.55759999999999998</v>
      </c>
      <c r="H160" s="171"/>
    </row>
    <row r="161" spans="2:8" s="45" customFormat="1" ht="27">
      <c r="B161" s="40">
        <v>37</v>
      </c>
      <c r="C161" s="238" t="s">
        <v>96</v>
      </c>
      <c r="D161" s="41" t="s">
        <v>117</v>
      </c>
      <c r="E161" s="40" t="s">
        <v>17</v>
      </c>
      <c r="F161" s="40"/>
      <c r="G161" s="34">
        <v>28</v>
      </c>
      <c r="H161" s="175"/>
    </row>
    <row r="162" spans="2:8" s="45" customFormat="1">
      <c r="B162" s="43"/>
      <c r="C162" s="239"/>
      <c r="D162" s="44" t="s">
        <v>26</v>
      </c>
      <c r="E162" s="43" t="s">
        <v>17</v>
      </c>
      <c r="F162" s="43">
        <v>1</v>
      </c>
      <c r="G162" s="38">
        <f>G161*F162</f>
        <v>28</v>
      </c>
      <c r="H162" s="175"/>
    </row>
    <row r="163" spans="2:8" s="45" customFormat="1">
      <c r="B163" s="43"/>
      <c r="C163" s="239"/>
      <c r="D163" s="44" t="s">
        <v>64</v>
      </c>
      <c r="E163" s="43"/>
      <c r="F163" s="43"/>
      <c r="G163" s="38"/>
      <c r="H163" s="175"/>
    </row>
    <row r="164" spans="2:8" s="45" customFormat="1" ht="27">
      <c r="B164" s="43"/>
      <c r="C164" s="239"/>
      <c r="D164" s="44" t="s">
        <v>118</v>
      </c>
      <c r="E164" s="46" t="s">
        <v>17</v>
      </c>
      <c r="F164" s="43">
        <v>1</v>
      </c>
      <c r="G164" s="38">
        <f>G161*F164</f>
        <v>28</v>
      </c>
      <c r="H164" s="175"/>
    </row>
    <row r="165" spans="2:8" s="45" customFormat="1">
      <c r="B165" s="40"/>
      <c r="C165" s="78"/>
      <c r="D165" s="79" t="s">
        <v>119</v>
      </c>
      <c r="E165" s="40"/>
      <c r="F165" s="40"/>
      <c r="G165" s="34"/>
      <c r="H165" s="181"/>
    </row>
    <row r="166" spans="2:8" s="45" customFormat="1" ht="27">
      <c r="B166" s="40">
        <v>38</v>
      </c>
      <c r="C166" s="235" t="s">
        <v>111</v>
      </c>
      <c r="D166" s="41" t="s">
        <v>120</v>
      </c>
      <c r="E166" s="40" t="s">
        <v>17</v>
      </c>
      <c r="F166" s="40"/>
      <c r="G166" s="34">
        <v>15</v>
      </c>
      <c r="H166" s="175"/>
    </row>
    <row r="167" spans="2:8" s="45" customFormat="1">
      <c r="B167" s="43"/>
      <c r="C167" s="226"/>
      <c r="D167" s="44" t="s">
        <v>26</v>
      </c>
      <c r="E167" s="54" t="s">
        <v>19</v>
      </c>
      <c r="F167" s="43">
        <v>0.68</v>
      </c>
      <c r="G167" s="38">
        <f>G166*F167</f>
        <v>10.200000000000001</v>
      </c>
      <c r="H167" s="175"/>
    </row>
    <row r="168" spans="2:8" s="45" customFormat="1">
      <c r="B168" s="43"/>
      <c r="C168" s="226"/>
      <c r="D168" s="44" t="s">
        <v>20</v>
      </c>
      <c r="E168" s="37" t="s">
        <v>1</v>
      </c>
      <c r="F168" s="43">
        <v>2.9999999999999997E-4</v>
      </c>
      <c r="G168" s="38">
        <f>G166*F168</f>
        <v>4.4999999999999997E-3</v>
      </c>
      <c r="H168" s="175"/>
    </row>
    <row r="169" spans="2:8" s="45" customFormat="1">
      <c r="B169" s="43"/>
      <c r="C169" s="226"/>
      <c r="D169" s="44" t="s">
        <v>64</v>
      </c>
      <c r="E169" s="43"/>
      <c r="F169" s="43"/>
      <c r="G169" s="38"/>
      <c r="H169" s="175"/>
    </row>
    <row r="170" spans="2:8" s="45" customFormat="1">
      <c r="B170" s="43"/>
      <c r="C170" s="226"/>
      <c r="D170" s="44" t="s">
        <v>89</v>
      </c>
      <c r="E170" s="43" t="s">
        <v>44</v>
      </c>
      <c r="F170" s="43">
        <v>0.246</v>
      </c>
      <c r="G170" s="38">
        <f>G166*F170</f>
        <v>3.69</v>
      </c>
      <c r="H170" s="175"/>
    </row>
    <row r="171" spans="2:8" s="45" customFormat="1">
      <c r="B171" s="43"/>
      <c r="C171" s="226"/>
      <c r="D171" s="44" t="s">
        <v>73</v>
      </c>
      <c r="E171" s="43" t="s">
        <v>44</v>
      </c>
      <c r="F171" s="43">
        <v>2.7E-2</v>
      </c>
      <c r="G171" s="38">
        <f>G166*F171</f>
        <v>0.40499999999999997</v>
      </c>
      <c r="H171" s="175"/>
    </row>
    <row r="172" spans="2:8" s="45" customFormat="1">
      <c r="B172" s="46"/>
      <c r="C172" s="227"/>
      <c r="D172" s="47" t="s">
        <v>57</v>
      </c>
      <c r="E172" s="39" t="s">
        <v>1</v>
      </c>
      <c r="F172" s="46">
        <v>1.9E-3</v>
      </c>
      <c r="G172" s="48">
        <f>G166*F172</f>
        <v>2.8500000000000001E-2</v>
      </c>
      <c r="H172" s="175"/>
    </row>
    <row r="173" spans="2:8" s="18" customFormat="1">
      <c r="B173" s="61"/>
      <c r="C173" s="89"/>
      <c r="D173" s="214" t="s">
        <v>123</v>
      </c>
      <c r="E173" s="132"/>
      <c r="F173" s="135"/>
      <c r="G173" s="115"/>
      <c r="H173" s="213"/>
    </row>
    <row r="174" spans="2:8" s="119" customFormat="1">
      <c r="B174" s="86"/>
      <c r="C174" s="87"/>
      <c r="D174" s="116" t="s">
        <v>124</v>
      </c>
      <c r="E174" s="117"/>
      <c r="F174" s="30"/>
      <c r="G174" s="118"/>
      <c r="H174" s="183"/>
    </row>
    <row r="175" spans="2:8" s="122" customFormat="1" ht="27">
      <c r="B175" s="40">
        <v>39</v>
      </c>
      <c r="C175" s="230" t="s">
        <v>125</v>
      </c>
      <c r="D175" s="120" t="s">
        <v>126</v>
      </c>
      <c r="E175" s="40" t="s">
        <v>47</v>
      </c>
      <c r="F175" s="121"/>
      <c r="G175" s="34">
        <v>50</v>
      </c>
      <c r="H175" s="184"/>
    </row>
    <row r="176" spans="2:8" s="104" customFormat="1">
      <c r="B176" s="43"/>
      <c r="C176" s="231"/>
      <c r="D176" s="123" t="s">
        <v>26</v>
      </c>
      <c r="E176" s="43" t="s">
        <v>19</v>
      </c>
      <c r="F176" s="124">
        <v>1.35</v>
      </c>
      <c r="G176" s="38">
        <f>F176*G175</f>
        <v>67.5</v>
      </c>
      <c r="H176" s="179"/>
    </row>
    <row r="177" spans="2:8" s="104" customFormat="1">
      <c r="B177" s="43"/>
      <c r="C177" s="231"/>
      <c r="D177" s="123" t="s">
        <v>27</v>
      </c>
      <c r="E177" s="37" t="s">
        <v>1</v>
      </c>
      <c r="F177" s="124">
        <v>3.1399999999999997E-2</v>
      </c>
      <c r="G177" s="38">
        <f>G175*F177</f>
        <v>1.5699999999999998</v>
      </c>
      <c r="H177" s="179"/>
    </row>
    <row r="178" spans="2:8" s="104" customFormat="1">
      <c r="B178" s="43"/>
      <c r="C178" s="231"/>
      <c r="D178" s="109" t="s">
        <v>64</v>
      </c>
      <c r="E178" s="43"/>
      <c r="F178" s="124"/>
      <c r="G178" s="38"/>
      <c r="H178" s="179"/>
    </row>
    <row r="179" spans="2:8" s="104" customFormat="1">
      <c r="B179" s="43"/>
      <c r="C179" s="231"/>
      <c r="D179" s="123" t="s">
        <v>127</v>
      </c>
      <c r="E179" s="43" t="s">
        <v>47</v>
      </c>
      <c r="F179" s="124">
        <v>0.94599999999999995</v>
      </c>
      <c r="G179" s="38">
        <f>G175*F179</f>
        <v>47.3</v>
      </c>
      <c r="H179" s="179"/>
    </row>
    <row r="180" spans="2:8" s="104" customFormat="1">
      <c r="B180" s="43"/>
      <c r="C180" s="231"/>
      <c r="D180" s="123" t="s">
        <v>57</v>
      </c>
      <c r="E180" s="39" t="s">
        <v>1</v>
      </c>
      <c r="F180" s="124">
        <v>6.5199999999999994E-2</v>
      </c>
      <c r="G180" s="38">
        <f>G175*F180</f>
        <v>3.26</v>
      </c>
      <c r="H180" s="179"/>
    </row>
    <row r="181" spans="2:8" s="104" customFormat="1">
      <c r="B181" s="40">
        <v>40</v>
      </c>
      <c r="C181" s="230" t="s">
        <v>128</v>
      </c>
      <c r="D181" s="41" t="s">
        <v>129</v>
      </c>
      <c r="E181" s="33" t="s">
        <v>53</v>
      </c>
      <c r="F181" s="125"/>
      <c r="G181" s="34">
        <v>4</v>
      </c>
      <c r="H181" s="179"/>
    </row>
    <row r="182" spans="2:8" s="104" customFormat="1">
      <c r="B182" s="43"/>
      <c r="C182" s="231"/>
      <c r="D182" s="60" t="s">
        <v>26</v>
      </c>
      <c r="E182" s="43" t="s">
        <v>19</v>
      </c>
      <c r="F182" s="105">
        <v>1.51</v>
      </c>
      <c r="G182" s="38">
        <f>G181*F182</f>
        <v>6.04</v>
      </c>
      <c r="H182" s="179"/>
    </row>
    <row r="183" spans="2:8" s="104" customFormat="1">
      <c r="B183" s="43"/>
      <c r="C183" s="231"/>
      <c r="D183" s="60" t="s">
        <v>102</v>
      </c>
      <c r="E183" s="37" t="s">
        <v>1</v>
      </c>
      <c r="F183" s="105">
        <v>0.13</v>
      </c>
      <c r="G183" s="38">
        <f>G181*F183</f>
        <v>0.52</v>
      </c>
      <c r="H183" s="179"/>
    </row>
    <row r="184" spans="2:8" s="104" customFormat="1">
      <c r="B184" s="43"/>
      <c r="C184" s="231"/>
      <c r="D184" s="44" t="s">
        <v>64</v>
      </c>
      <c r="E184" s="43"/>
      <c r="F184" s="105"/>
      <c r="G184" s="38"/>
      <c r="H184" s="179"/>
    </row>
    <row r="185" spans="2:8" s="104" customFormat="1">
      <c r="B185" s="43"/>
      <c r="C185" s="231"/>
      <c r="D185" s="60" t="s">
        <v>130</v>
      </c>
      <c r="E185" s="37" t="s">
        <v>53</v>
      </c>
      <c r="F185" s="105">
        <v>1</v>
      </c>
      <c r="G185" s="38">
        <f>G181*F185</f>
        <v>4</v>
      </c>
      <c r="H185" s="179"/>
    </row>
    <row r="186" spans="2:8" s="104" customFormat="1">
      <c r="B186" s="43"/>
      <c r="C186" s="231"/>
      <c r="D186" s="60" t="s">
        <v>57</v>
      </c>
      <c r="E186" s="39" t="s">
        <v>1</v>
      </c>
      <c r="F186" s="105">
        <v>7.0000000000000007E-2</v>
      </c>
      <c r="G186" s="38">
        <f>G181*F186</f>
        <v>0.28000000000000003</v>
      </c>
      <c r="H186" s="179"/>
    </row>
    <row r="187" spans="2:8" s="104" customFormat="1">
      <c r="B187" s="40">
        <v>41</v>
      </c>
      <c r="C187" s="230" t="s">
        <v>131</v>
      </c>
      <c r="D187" s="41" t="s">
        <v>132</v>
      </c>
      <c r="E187" s="40" t="s">
        <v>47</v>
      </c>
      <c r="F187" s="125"/>
      <c r="G187" s="34">
        <v>10</v>
      </c>
      <c r="H187" s="179"/>
    </row>
    <row r="188" spans="2:8" s="104" customFormat="1">
      <c r="B188" s="43"/>
      <c r="C188" s="231"/>
      <c r="D188" s="60" t="s">
        <v>26</v>
      </c>
      <c r="E188" s="43" t="s">
        <v>19</v>
      </c>
      <c r="F188" s="105">
        <v>0.60899999999999999</v>
      </c>
      <c r="G188" s="38">
        <f>G187*F188</f>
        <v>6.09</v>
      </c>
      <c r="H188" s="179"/>
    </row>
    <row r="189" spans="2:8" s="104" customFormat="1">
      <c r="B189" s="43"/>
      <c r="C189" s="231"/>
      <c r="D189" s="60" t="s">
        <v>27</v>
      </c>
      <c r="E189" s="37" t="s">
        <v>1</v>
      </c>
      <c r="F189" s="105">
        <v>2.0999999999999999E-3</v>
      </c>
      <c r="G189" s="38">
        <f>G187*F189</f>
        <v>2.0999999999999998E-2</v>
      </c>
      <c r="H189" s="179"/>
    </row>
    <row r="190" spans="2:8" s="104" customFormat="1">
      <c r="B190" s="43"/>
      <c r="C190" s="231"/>
      <c r="D190" s="44" t="s">
        <v>64</v>
      </c>
      <c r="E190" s="43"/>
      <c r="F190" s="105"/>
      <c r="G190" s="38"/>
      <c r="H190" s="179"/>
    </row>
    <row r="191" spans="2:8" s="104" customFormat="1">
      <c r="B191" s="43"/>
      <c r="C191" s="231"/>
      <c r="D191" s="60" t="s">
        <v>133</v>
      </c>
      <c r="E191" s="43" t="s">
        <v>47</v>
      </c>
      <c r="F191" s="105">
        <v>0.998</v>
      </c>
      <c r="G191" s="38">
        <f>G187*F191</f>
        <v>9.98</v>
      </c>
      <c r="H191" s="179"/>
    </row>
    <row r="192" spans="2:8" s="104" customFormat="1">
      <c r="B192" s="43"/>
      <c r="C192" s="231"/>
      <c r="D192" s="60" t="s">
        <v>103</v>
      </c>
      <c r="E192" s="43" t="s">
        <v>44</v>
      </c>
      <c r="F192" s="105">
        <v>0.14000000000000001</v>
      </c>
      <c r="G192" s="38">
        <f>G187*F192</f>
        <v>1.4000000000000001</v>
      </c>
      <c r="H192" s="179"/>
    </row>
    <row r="193" spans="2:8" s="104" customFormat="1">
      <c r="B193" s="43"/>
      <c r="C193" s="231"/>
      <c r="D193" s="60" t="s">
        <v>57</v>
      </c>
      <c r="E193" s="39" t="s">
        <v>1</v>
      </c>
      <c r="F193" s="105">
        <v>0.156</v>
      </c>
      <c r="G193" s="38">
        <f>G187*F193</f>
        <v>1.56</v>
      </c>
      <c r="H193" s="179"/>
    </row>
    <row r="194" spans="2:8" s="104" customFormat="1" ht="27">
      <c r="B194" s="40">
        <v>42</v>
      </c>
      <c r="C194" s="230" t="s">
        <v>100</v>
      </c>
      <c r="D194" s="86" t="s">
        <v>134</v>
      </c>
      <c r="E194" s="40" t="s">
        <v>47</v>
      </c>
      <c r="F194" s="125"/>
      <c r="G194" s="34">
        <v>25</v>
      </c>
      <c r="H194" s="179"/>
    </row>
    <row r="195" spans="2:8" s="104" customFormat="1">
      <c r="B195" s="43"/>
      <c r="C195" s="231"/>
      <c r="D195" s="60" t="s">
        <v>26</v>
      </c>
      <c r="E195" s="43" t="s">
        <v>19</v>
      </c>
      <c r="F195" s="105">
        <v>0.58299999999999996</v>
      </c>
      <c r="G195" s="38">
        <f>G194*F195</f>
        <v>14.574999999999999</v>
      </c>
      <c r="H195" s="179"/>
    </row>
    <row r="196" spans="2:8" s="104" customFormat="1">
      <c r="B196" s="43"/>
      <c r="C196" s="231"/>
      <c r="D196" s="60" t="s">
        <v>27</v>
      </c>
      <c r="E196" s="37" t="s">
        <v>1</v>
      </c>
      <c r="F196" s="105">
        <v>4.5999999999999999E-3</v>
      </c>
      <c r="G196" s="38">
        <f>G194*F196</f>
        <v>0.11499999999999999</v>
      </c>
      <c r="H196" s="179"/>
    </row>
    <row r="197" spans="2:8" s="104" customFormat="1">
      <c r="B197" s="43"/>
      <c r="C197" s="231"/>
      <c r="D197" s="44" t="s">
        <v>64</v>
      </c>
      <c r="E197" s="43"/>
      <c r="F197" s="105"/>
      <c r="G197" s="38"/>
      <c r="H197" s="179"/>
    </row>
    <row r="198" spans="2:8" s="104" customFormat="1">
      <c r="B198" s="43"/>
      <c r="C198" s="231"/>
      <c r="D198" s="60" t="s">
        <v>135</v>
      </c>
      <c r="E198" s="43" t="s">
        <v>47</v>
      </c>
      <c r="F198" s="105">
        <v>0.998</v>
      </c>
      <c r="G198" s="38">
        <f>G194*F198</f>
        <v>24.95</v>
      </c>
      <c r="H198" s="179"/>
    </row>
    <row r="199" spans="2:8" s="104" customFormat="1">
      <c r="B199" s="43"/>
      <c r="C199" s="231"/>
      <c r="D199" s="60" t="s">
        <v>103</v>
      </c>
      <c r="E199" s="43" t="s">
        <v>44</v>
      </c>
      <c r="F199" s="105">
        <v>0.23499999999999999</v>
      </c>
      <c r="G199" s="38">
        <f>G194*F199</f>
        <v>5.875</v>
      </c>
      <c r="H199" s="179"/>
    </row>
    <row r="200" spans="2:8" s="104" customFormat="1">
      <c r="B200" s="43"/>
      <c r="C200" s="231"/>
      <c r="D200" s="60" t="s">
        <v>57</v>
      </c>
      <c r="E200" s="39" t="s">
        <v>1</v>
      </c>
      <c r="F200" s="105">
        <v>0.20799999999999999</v>
      </c>
      <c r="G200" s="38">
        <f>G194*F200</f>
        <v>5.2</v>
      </c>
      <c r="H200" s="179"/>
    </row>
    <row r="201" spans="2:8" s="104" customFormat="1">
      <c r="B201" s="70">
        <v>43</v>
      </c>
      <c r="C201" s="126" t="s">
        <v>96</v>
      </c>
      <c r="D201" s="127" t="s">
        <v>136</v>
      </c>
      <c r="E201" s="112" t="s">
        <v>53</v>
      </c>
      <c r="F201" s="128"/>
      <c r="G201" s="73">
        <v>22</v>
      </c>
      <c r="H201" s="179"/>
    </row>
    <row r="202" spans="2:8" s="104" customFormat="1">
      <c r="B202" s="43">
        <v>44</v>
      </c>
      <c r="C202" s="129" t="s">
        <v>137</v>
      </c>
      <c r="D202" s="60" t="s">
        <v>138</v>
      </c>
      <c r="E202" s="43" t="s">
        <v>107</v>
      </c>
      <c r="F202" s="105"/>
      <c r="G202" s="38">
        <v>2</v>
      </c>
      <c r="H202" s="179"/>
    </row>
    <row r="203" spans="2:8" s="104" customFormat="1">
      <c r="B203" s="43"/>
      <c r="C203" s="130" t="s">
        <v>96</v>
      </c>
      <c r="D203" s="60" t="s">
        <v>26</v>
      </c>
      <c r="E203" s="43" t="s">
        <v>107</v>
      </c>
      <c r="F203" s="105">
        <v>1</v>
      </c>
      <c r="G203" s="38">
        <f>G202*F203</f>
        <v>2</v>
      </c>
      <c r="H203" s="179"/>
    </row>
    <row r="204" spans="2:8" s="104" customFormat="1">
      <c r="B204" s="43"/>
      <c r="C204" s="130"/>
      <c r="D204" s="60" t="s">
        <v>27</v>
      </c>
      <c r="E204" s="37" t="s">
        <v>1</v>
      </c>
      <c r="F204" s="105">
        <v>7.0000000000000007E-2</v>
      </c>
      <c r="G204" s="38">
        <f>G202*F204</f>
        <v>0.14000000000000001</v>
      </c>
      <c r="H204" s="179"/>
    </row>
    <row r="205" spans="2:8" s="104" customFormat="1">
      <c r="B205" s="43"/>
      <c r="C205" s="130"/>
      <c r="D205" s="44" t="s">
        <v>64</v>
      </c>
      <c r="E205" s="43"/>
      <c r="F205" s="105"/>
      <c r="G205" s="38"/>
      <c r="H205" s="179"/>
    </row>
    <row r="206" spans="2:8" s="104" customFormat="1">
      <c r="B206" s="43"/>
      <c r="C206" s="130"/>
      <c r="D206" s="44" t="s">
        <v>139</v>
      </c>
      <c r="E206" s="43" t="s">
        <v>107</v>
      </c>
      <c r="F206" s="105">
        <v>1</v>
      </c>
      <c r="G206" s="38">
        <f>G202*F206</f>
        <v>2</v>
      </c>
      <c r="H206" s="179"/>
    </row>
    <row r="207" spans="2:8" s="104" customFormat="1">
      <c r="B207" s="43"/>
      <c r="C207" s="131"/>
      <c r="D207" s="60" t="s">
        <v>57</v>
      </c>
      <c r="E207" s="39" t="s">
        <v>1</v>
      </c>
      <c r="F207" s="105">
        <v>0.37</v>
      </c>
      <c r="G207" s="38">
        <f>G202*F207</f>
        <v>0.74</v>
      </c>
      <c r="H207" s="179"/>
    </row>
    <row r="208" spans="2:8" s="104" customFormat="1">
      <c r="B208" s="40">
        <v>45</v>
      </c>
      <c r="C208" s="129" t="s">
        <v>137</v>
      </c>
      <c r="D208" s="86" t="s">
        <v>191</v>
      </c>
      <c r="E208" s="40" t="s">
        <v>107</v>
      </c>
      <c r="F208" s="125"/>
      <c r="G208" s="34">
        <v>1</v>
      </c>
      <c r="H208" s="179"/>
    </row>
    <row r="209" spans="2:8" s="104" customFormat="1">
      <c r="B209" s="43"/>
      <c r="C209" s="130" t="s">
        <v>96</v>
      </c>
      <c r="D209" s="60" t="s">
        <v>26</v>
      </c>
      <c r="E209" s="43" t="s">
        <v>107</v>
      </c>
      <c r="F209" s="105">
        <v>1</v>
      </c>
      <c r="G209" s="38">
        <f>G208*F209</f>
        <v>1</v>
      </c>
      <c r="H209" s="179"/>
    </row>
    <row r="210" spans="2:8" s="104" customFormat="1">
      <c r="B210" s="43"/>
      <c r="C210" s="130"/>
      <c r="D210" s="60" t="s">
        <v>27</v>
      </c>
      <c r="E210" s="37" t="s">
        <v>1</v>
      </c>
      <c r="F210" s="105">
        <v>7.0000000000000007E-2</v>
      </c>
      <c r="G210" s="38">
        <f>G208*F210</f>
        <v>7.0000000000000007E-2</v>
      </c>
      <c r="H210" s="179"/>
    </row>
    <row r="211" spans="2:8" s="104" customFormat="1">
      <c r="B211" s="43"/>
      <c r="C211" s="130"/>
      <c r="D211" s="44" t="s">
        <v>64</v>
      </c>
      <c r="E211" s="43"/>
      <c r="F211" s="105"/>
      <c r="G211" s="38"/>
      <c r="H211" s="179"/>
    </row>
    <row r="212" spans="2:8" s="104" customFormat="1">
      <c r="B212" s="43"/>
      <c r="C212" s="130"/>
      <c r="D212" s="86" t="s">
        <v>191</v>
      </c>
      <c r="E212" s="43" t="s">
        <v>107</v>
      </c>
      <c r="F212" s="105">
        <v>1</v>
      </c>
      <c r="G212" s="38">
        <f>G208*F212</f>
        <v>1</v>
      </c>
      <c r="H212" s="179"/>
    </row>
    <row r="213" spans="2:8" s="104" customFormat="1">
      <c r="B213" s="43"/>
      <c r="C213" s="131"/>
      <c r="D213" s="60" t="s">
        <v>57</v>
      </c>
      <c r="E213" s="39" t="s">
        <v>1</v>
      </c>
      <c r="F213" s="105">
        <v>0.37</v>
      </c>
      <c r="G213" s="38">
        <f>G208*F213</f>
        <v>0.37</v>
      </c>
      <c r="H213" s="179"/>
    </row>
    <row r="214" spans="2:8" s="104" customFormat="1">
      <c r="B214" s="40">
        <v>46</v>
      </c>
      <c r="C214" s="230" t="s">
        <v>140</v>
      </c>
      <c r="D214" s="86" t="s">
        <v>141</v>
      </c>
      <c r="E214" s="33" t="s">
        <v>53</v>
      </c>
      <c r="F214" s="40"/>
      <c r="G214" s="34">
        <v>2</v>
      </c>
      <c r="H214" s="179"/>
    </row>
    <row r="215" spans="2:8" s="104" customFormat="1">
      <c r="B215" s="43"/>
      <c r="C215" s="231"/>
      <c r="D215" s="60" t="s">
        <v>26</v>
      </c>
      <c r="E215" s="43" t="s">
        <v>19</v>
      </c>
      <c r="F215" s="105">
        <v>0.82</v>
      </c>
      <c r="G215" s="38">
        <f>G214*F215</f>
        <v>1.64</v>
      </c>
      <c r="H215" s="179"/>
    </row>
    <row r="216" spans="2:8" s="104" customFormat="1">
      <c r="B216" s="43"/>
      <c r="C216" s="231"/>
      <c r="D216" s="60" t="s">
        <v>27</v>
      </c>
      <c r="E216" s="37" t="s">
        <v>1</v>
      </c>
      <c r="F216" s="105">
        <v>0.01</v>
      </c>
      <c r="G216" s="38">
        <f>G214*F216</f>
        <v>0.02</v>
      </c>
      <c r="H216" s="179"/>
    </row>
    <row r="217" spans="2:8" s="104" customFormat="1">
      <c r="B217" s="43"/>
      <c r="C217" s="231"/>
      <c r="D217" s="44" t="s">
        <v>64</v>
      </c>
      <c r="E217" s="43"/>
      <c r="F217" s="105"/>
      <c r="G217" s="38"/>
      <c r="H217" s="179"/>
    </row>
    <row r="218" spans="2:8" s="104" customFormat="1">
      <c r="B218" s="43"/>
      <c r="C218" s="231"/>
      <c r="D218" s="60" t="s">
        <v>142</v>
      </c>
      <c r="E218" s="37" t="s">
        <v>53</v>
      </c>
      <c r="F218" s="105">
        <v>1</v>
      </c>
      <c r="G218" s="38">
        <f>G214*F218</f>
        <v>2</v>
      </c>
      <c r="H218" s="179"/>
    </row>
    <row r="219" spans="2:8" s="104" customFormat="1">
      <c r="B219" s="43"/>
      <c r="C219" s="231"/>
      <c r="D219" s="60" t="s">
        <v>57</v>
      </c>
      <c r="E219" s="39" t="s">
        <v>1</v>
      </c>
      <c r="F219" s="105">
        <v>7.0000000000000007E-2</v>
      </c>
      <c r="G219" s="38">
        <f>G214*F219</f>
        <v>0.14000000000000001</v>
      </c>
      <c r="H219" s="179"/>
    </row>
    <row r="220" spans="2:8" s="104" customFormat="1" ht="27">
      <c r="B220" s="196">
        <v>47</v>
      </c>
      <c r="C220" s="230" t="s">
        <v>143</v>
      </c>
      <c r="D220" s="86" t="s">
        <v>188</v>
      </c>
      <c r="E220" s="196" t="s">
        <v>107</v>
      </c>
      <c r="F220" s="125"/>
      <c r="G220" s="34">
        <v>1</v>
      </c>
    </row>
    <row r="221" spans="2:8" s="104" customFormat="1">
      <c r="B221" s="195"/>
      <c r="C221" s="231"/>
      <c r="D221" s="60" t="s">
        <v>26</v>
      </c>
      <c r="E221" s="195" t="s">
        <v>107</v>
      </c>
      <c r="F221" s="105">
        <v>1</v>
      </c>
      <c r="G221" s="38">
        <f>G220*F221</f>
        <v>1</v>
      </c>
    </row>
    <row r="222" spans="2:8" s="104" customFormat="1">
      <c r="B222" s="195"/>
      <c r="C222" s="231"/>
      <c r="D222" s="60" t="s">
        <v>102</v>
      </c>
      <c r="E222" s="193" t="s">
        <v>1</v>
      </c>
      <c r="F222" s="105">
        <v>0.13</v>
      </c>
      <c r="G222" s="38">
        <f>G220*F222</f>
        <v>0.13</v>
      </c>
    </row>
    <row r="223" spans="2:8" s="104" customFormat="1">
      <c r="B223" s="195"/>
      <c r="C223" s="231"/>
      <c r="D223" s="44" t="s">
        <v>64</v>
      </c>
      <c r="E223" s="195"/>
      <c r="F223" s="105"/>
      <c r="G223" s="38"/>
    </row>
    <row r="224" spans="2:8" s="104" customFormat="1" ht="27">
      <c r="B224" s="195"/>
      <c r="C224" s="231"/>
      <c r="D224" s="60" t="s">
        <v>189</v>
      </c>
      <c r="E224" s="195" t="s">
        <v>107</v>
      </c>
      <c r="F224" s="105">
        <v>1</v>
      </c>
      <c r="G224" s="38">
        <f>G220*F224</f>
        <v>1</v>
      </c>
    </row>
    <row r="225" spans="2:8" s="104" customFormat="1" ht="27">
      <c r="B225" s="195"/>
      <c r="C225" s="231"/>
      <c r="D225" s="60" t="s">
        <v>190</v>
      </c>
      <c r="E225" s="195" t="s">
        <v>107</v>
      </c>
      <c r="F225" s="105">
        <v>1</v>
      </c>
      <c r="G225" s="38">
        <f>G221*F225</f>
        <v>1</v>
      </c>
    </row>
    <row r="226" spans="2:8" s="104" customFormat="1">
      <c r="B226" s="195"/>
      <c r="C226" s="231"/>
      <c r="D226" s="60" t="s">
        <v>57</v>
      </c>
      <c r="E226" s="194" t="s">
        <v>1</v>
      </c>
      <c r="F226" s="105">
        <v>0.94</v>
      </c>
      <c r="G226" s="38">
        <f>G220*F226</f>
        <v>0.94</v>
      </c>
    </row>
    <row r="227" spans="2:8" s="104" customFormat="1" ht="27">
      <c r="B227" s="40">
        <v>48</v>
      </c>
      <c r="C227" s="230" t="s">
        <v>48</v>
      </c>
      <c r="D227" s="86" t="s">
        <v>144</v>
      </c>
      <c r="E227" s="40" t="s">
        <v>107</v>
      </c>
      <c r="F227" s="125"/>
      <c r="G227" s="34">
        <v>1</v>
      </c>
      <c r="H227" s="179"/>
    </row>
    <row r="228" spans="2:8" s="104" customFormat="1">
      <c r="B228" s="43"/>
      <c r="C228" s="231"/>
      <c r="D228" s="60" t="s">
        <v>26</v>
      </c>
      <c r="E228" s="43" t="s">
        <v>107</v>
      </c>
      <c r="F228" s="105">
        <v>1</v>
      </c>
      <c r="G228" s="38">
        <f>G227*F228</f>
        <v>1</v>
      </c>
      <c r="H228" s="179"/>
    </row>
    <row r="229" spans="2:8" s="104" customFormat="1">
      <c r="B229" s="43"/>
      <c r="C229" s="231"/>
      <c r="D229" s="60" t="s">
        <v>102</v>
      </c>
      <c r="E229" s="37" t="s">
        <v>1</v>
      </c>
      <c r="F229" s="105">
        <v>0.13</v>
      </c>
      <c r="G229" s="38">
        <f>G227*F229</f>
        <v>0.13</v>
      </c>
      <c r="H229" s="179"/>
    </row>
    <row r="230" spans="2:8" s="104" customFormat="1">
      <c r="B230" s="43"/>
      <c r="C230" s="231"/>
      <c r="D230" s="44" t="s">
        <v>64</v>
      </c>
      <c r="E230" s="43"/>
      <c r="F230" s="105"/>
      <c r="G230" s="38"/>
      <c r="H230" s="179"/>
    </row>
    <row r="231" spans="2:8" s="104" customFormat="1" ht="27">
      <c r="B231" s="43"/>
      <c r="C231" s="231"/>
      <c r="D231" s="60" t="s">
        <v>204</v>
      </c>
      <c r="E231" s="43" t="s">
        <v>107</v>
      </c>
      <c r="F231" s="105">
        <v>1</v>
      </c>
      <c r="G231" s="38">
        <f>G227*F231</f>
        <v>1</v>
      </c>
      <c r="H231" s="179"/>
    </row>
    <row r="232" spans="2:8" s="104" customFormat="1">
      <c r="B232" s="43"/>
      <c r="C232" s="231"/>
      <c r="D232" s="60" t="s">
        <v>57</v>
      </c>
      <c r="E232" s="39" t="s">
        <v>1</v>
      </c>
      <c r="F232" s="105">
        <v>0.94</v>
      </c>
      <c r="G232" s="38">
        <f>G227*F232</f>
        <v>0.94</v>
      </c>
      <c r="H232" s="179"/>
    </row>
    <row r="233" spans="2:8" s="104" customFormat="1" ht="18.75" customHeight="1">
      <c r="B233" s="40">
        <v>49</v>
      </c>
      <c r="C233" s="230" t="s">
        <v>145</v>
      </c>
      <c r="D233" s="86" t="s">
        <v>146</v>
      </c>
      <c r="E233" s="40" t="s">
        <v>107</v>
      </c>
      <c r="F233" s="125"/>
      <c r="G233" s="34">
        <v>2</v>
      </c>
      <c r="H233" s="179"/>
    </row>
    <row r="234" spans="2:8" s="104" customFormat="1">
      <c r="B234" s="43"/>
      <c r="C234" s="231"/>
      <c r="D234" s="60" t="s">
        <v>26</v>
      </c>
      <c r="E234" s="43" t="s">
        <v>107</v>
      </c>
      <c r="F234" s="105">
        <v>1</v>
      </c>
      <c r="G234" s="38">
        <f>G233*F234</f>
        <v>2</v>
      </c>
      <c r="H234" s="179"/>
    </row>
    <row r="235" spans="2:8" s="104" customFormat="1">
      <c r="B235" s="43"/>
      <c r="C235" s="231"/>
      <c r="D235" s="60" t="s">
        <v>102</v>
      </c>
      <c r="E235" s="37" t="s">
        <v>1</v>
      </c>
      <c r="F235" s="105">
        <v>0.28000000000000003</v>
      </c>
      <c r="G235" s="38">
        <f>G233*F235</f>
        <v>0.56000000000000005</v>
      </c>
      <c r="H235" s="179"/>
    </row>
    <row r="236" spans="2:8" s="104" customFormat="1">
      <c r="B236" s="43"/>
      <c r="C236" s="231"/>
      <c r="D236" s="44" t="s">
        <v>64</v>
      </c>
      <c r="E236" s="43"/>
      <c r="F236" s="105"/>
      <c r="G236" s="38"/>
      <c r="H236" s="179"/>
    </row>
    <row r="237" spans="2:8" s="104" customFormat="1">
      <c r="B237" s="43"/>
      <c r="C237" s="231"/>
      <c r="D237" s="60" t="s">
        <v>147</v>
      </c>
      <c r="E237" s="43" t="s">
        <v>107</v>
      </c>
      <c r="F237" s="105">
        <v>1</v>
      </c>
      <c r="G237" s="38">
        <f>G233*F237</f>
        <v>2</v>
      </c>
      <c r="H237" s="179"/>
    </row>
    <row r="238" spans="2:8" s="104" customFormat="1">
      <c r="B238" s="43"/>
      <c r="C238" s="231"/>
      <c r="D238" s="60" t="s">
        <v>57</v>
      </c>
      <c r="E238" s="39" t="s">
        <v>1</v>
      </c>
      <c r="F238" s="105">
        <v>1.24</v>
      </c>
      <c r="G238" s="38">
        <f>G233*F238</f>
        <v>2.48</v>
      </c>
      <c r="H238" s="179"/>
    </row>
    <row r="239" spans="2:8" s="104" customFormat="1">
      <c r="B239" s="40">
        <v>50</v>
      </c>
      <c r="C239" s="236" t="s">
        <v>148</v>
      </c>
      <c r="D239" s="41" t="s">
        <v>149</v>
      </c>
      <c r="E239" s="196" t="s">
        <v>107</v>
      </c>
      <c r="F239" s="125"/>
      <c r="G239" s="34">
        <v>2</v>
      </c>
      <c r="H239" s="179"/>
    </row>
    <row r="240" spans="2:8" s="104" customFormat="1">
      <c r="B240" s="43"/>
      <c r="C240" s="231"/>
      <c r="D240" s="60" t="s">
        <v>26</v>
      </c>
      <c r="E240" s="195" t="s">
        <v>107</v>
      </c>
      <c r="F240" s="105">
        <v>1</v>
      </c>
      <c r="G240" s="38">
        <f>G239*F240</f>
        <v>2</v>
      </c>
      <c r="H240" s="179"/>
    </row>
    <row r="241" spans="2:9" s="104" customFormat="1">
      <c r="B241" s="43"/>
      <c r="C241" s="231"/>
      <c r="D241" s="60" t="s">
        <v>27</v>
      </c>
      <c r="E241" s="193" t="s">
        <v>1</v>
      </c>
      <c r="F241" s="105">
        <v>0.02</v>
      </c>
      <c r="G241" s="38">
        <f>G239*F241</f>
        <v>0.04</v>
      </c>
      <c r="H241" s="179"/>
    </row>
    <row r="242" spans="2:9" s="104" customFormat="1">
      <c r="B242" s="43"/>
      <c r="C242" s="231"/>
      <c r="D242" s="44" t="s">
        <v>64</v>
      </c>
      <c r="E242" s="195"/>
      <c r="F242" s="105"/>
      <c r="G242" s="38"/>
      <c r="H242" s="179"/>
    </row>
    <row r="243" spans="2:9" s="104" customFormat="1">
      <c r="B243" s="43"/>
      <c r="C243" s="231"/>
      <c r="D243" s="60" t="s">
        <v>150</v>
      </c>
      <c r="E243" s="195" t="s">
        <v>107</v>
      </c>
      <c r="F243" s="105">
        <v>1</v>
      </c>
      <c r="G243" s="38">
        <f>G239*F243</f>
        <v>2</v>
      </c>
      <c r="H243" s="179"/>
    </row>
    <row r="244" spans="2:9" s="104" customFormat="1">
      <c r="B244" s="43"/>
      <c r="C244" s="237"/>
      <c r="D244" s="61" t="s">
        <v>57</v>
      </c>
      <c r="E244" s="194" t="s">
        <v>1</v>
      </c>
      <c r="F244" s="133">
        <v>0.11</v>
      </c>
      <c r="G244" s="48">
        <f>G239*F244</f>
        <v>0.22</v>
      </c>
      <c r="H244" s="179"/>
    </row>
    <row r="245" spans="2:9" s="141" customFormat="1" ht="27">
      <c r="B245" s="52">
        <v>54</v>
      </c>
      <c r="C245" s="94" t="s">
        <v>154</v>
      </c>
      <c r="D245" s="140" t="s">
        <v>155</v>
      </c>
      <c r="E245" s="52" t="s">
        <v>23</v>
      </c>
      <c r="F245" s="52"/>
      <c r="G245" s="51">
        <v>1</v>
      </c>
      <c r="H245" s="185"/>
      <c r="I245" s="142"/>
    </row>
    <row r="246" spans="2:9" s="141" customFormat="1">
      <c r="B246" s="52"/>
      <c r="C246" s="94"/>
      <c r="D246" s="57" t="s">
        <v>26</v>
      </c>
      <c r="E246" s="52" t="s">
        <v>19</v>
      </c>
      <c r="F246" s="49">
        <v>12.6</v>
      </c>
      <c r="G246" s="62">
        <f>G245*F246</f>
        <v>12.6</v>
      </c>
      <c r="H246" s="186"/>
    </row>
    <row r="247" spans="2:9" s="141" customFormat="1">
      <c r="B247" s="52"/>
      <c r="C247" s="96"/>
      <c r="D247" s="57" t="s">
        <v>20</v>
      </c>
      <c r="E247" s="52" t="s">
        <v>1</v>
      </c>
      <c r="F247" s="52">
        <v>5.08</v>
      </c>
      <c r="G247" s="143">
        <f>G245*F247</f>
        <v>5.08</v>
      </c>
      <c r="H247" s="186"/>
    </row>
    <row r="248" spans="2:9" s="141" customFormat="1">
      <c r="B248" s="52"/>
      <c r="C248" s="144"/>
      <c r="D248" s="57" t="s">
        <v>64</v>
      </c>
      <c r="E248" s="52"/>
      <c r="F248" s="52"/>
      <c r="G248" s="49"/>
      <c r="H248" s="186"/>
    </row>
    <row r="249" spans="2:9" s="141" customFormat="1">
      <c r="B249" s="52"/>
      <c r="C249" s="144"/>
      <c r="D249" s="57" t="s">
        <v>156</v>
      </c>
      <c r="E249" s="92" t="s">
        <v>47</v>
      </c>
      <c r="F249" s="52">
        <v>1.49</v>
      </c>
      <c r="G249" s="62">
        <f>G245*F249</f>
        <v>1.49</v>
      </c>
      <c r="H249" s="186"/>
    </row>
    <row r="250" spans="2:9" s="141" customFormat="1">
      <c r="B250" s="52"/>
      <c r="D250" s="57" t="s">
        <v>157</v>
      </c>
      <c r="E250" s="52" t="s">
        <v>23</v>
      </c>
      <c r="F250" s="52">
        <v>0.193</v>
      </c>
      <c r="G250" s="62">
        <f>G245*F250</f>
        <v>0.193</v>
      </c>
      <c r="H250" s="186"/>
    </row>
    <row r="251" spans="2:9" s="141" customFormat="1">
      <c r="B251" s="52"/>
      <c r="C251" s="144"/>
      <c r="D251" s="57" t="s">
        <v>151</v>
      </c>
      <c r="E251" s="52" t="s">
        <v>44</v>
      </c>
      <c r="F251" s="52">
        <v>16</v>
      </c>
      <c r="G251" s="62">
        <f>G245*F251</f>
        <v>16</v>
      </c>
      <c r="H251" s="186"/>
    </row>
    <row r="252" spans="2:9" s="141" customFormat="1">
      <c r="B252" s="52"/>
      <c r="C252" s="144"/>
      <c r="D252" s="57" t="s">
        <v>158</v>
      </c>
      <c r="E252" s="52" t="s">
        <v>23</v>
      </c>
      <c r="F252" s="52">
        <v>0.41299999999999998</v>
      </c>
      <c r="G252" s="62">
        <f>G245*F252</f>
        <v>0.41299999999999998</v>
      </c>
      <c r="H252" s="186"/>
    </row>
    <row r="253" spans="2:9" s="141" customFormat="1">
      <c r="B253" s="52"/>
      <c r="C253" s="144"/>
      <c r="D253" s="57" t="s">
        <v>57</v>
      </c>
      <c r="E253" s="52" t="s">
        <v>1</v>
      </c>
      <c r="F253" s="52">
        <v>7.01</v>
      </c>
      <c r="G253" s="62">
        <f>G245*F253</f>
        <v>7.01</v>
      </c>
      <c r="H253" s="186"/>
    </row>
    <row r="254" spans="2:9" s="141" customFormat="1" ht="15" customHeight="1">
      <c r="B254" s="64"/>
      <c r="C254" s="145"/>
      <c r="D254" s="146" t="s">
        <v>152</v>
      </c>
      <c r="E254" s="64" t="s">
        <v>45</v>
      </c>
      <c r="F254" s="64">
        <v>1</v>
      </c>
      <c r="G254" s="80">
        <f>G245*F254</f>
        <v>1</v>
      </c>
      <c r="H254" s="186"/>
    </row>
    <row r="255" spans="2:9" s="93" customFormat="1" ht="15" customHeight="1">
      <c r="B255" s="52">
        <v>52</v>
      </c>
      <c r="C255" s="94" t="s">
        <v>159</v>
      </c>
      <c r="D255" s="98" t="s">
        <v>153</v>
      </c>
      <c r="E255" s="52" t="s">
        <v>45</v>
      </c>
      <c r="F255" s="49"/>
      <c r="G255" s="51">
        <v>1</v>
      </c>
      <c r="H255" s="187"/>
    </row>
    <row r="256" spans="2:9" s="93" customFormat="1" ht="15" customHeight="1">
      <c r="B256" s="52"/>
      <c r="C256" s="94"/>
      <c r="D256" s="57" t="s">
        <v>26</v>
      </c>
      <c r="E256" s="92" t="s">
        <v>19</v>
      </c>
      <c r="F256" s="95">
        <v>16.8</v>
      </c>
      <c r="G256" s="136">
        <f>G255*F256</f>
        <v>16.8</v>
      </c>
      <c r="H256" s="187"/>
    </row>
    <row r="257" spans="2:8" s="93" customFormat="1" ht="13.5" customHeight="1">
      <c r="B257" s="52"/>
      <c r="C257" s="96"/>
      <c r="D257" s="57" t="s">
        <v>64</v>
      </c>
      <c r="E257" s="92"/>
      <c r="F257" s="97"/>
      <c r="G257" s="136"/>
      <c r="H257" s="187"/>
    </row>
    <row r="258" spans="2:8" s="93" customFormat="1" ht="14.25" customHeight="1">
      <c r="B258" s="52"/>
      <c r="C258" s="96"/>
      <c r="D258" s="57" t="s">
        <v>121</v>
      </c>
      <c r="E258" s="52" t="s">
        <v>23</v>
      </c>
      <c r="F258" s="97">
        <v>0.05</v>
      </c>
      <c r="G258" s="136">
        <f>G255*F258</f>
        <v>0.05</v>
      </c>
      <c r="H258" s="187"/>
    </row>
    <row r="259" spans="2:8" s="93" customFormat="1" ht="14.25" customHeight="1">
      <c r="B259" s="52"/>
      <c r="C259" s="96"/>
      <c r="D259" s="57" t="s">
        <v>122</v>
      </c>
      <c r="E259" s="52" t="s">
        <v>23</v>
      </c>
      <c r="F259" s="97">
        <v>0.2</v>
      </c>
      <c r="G259" s="136">
        <f>G255*F259</f>
        <v>0.2</v>
      </c>
      <c r="H259" s="187"/>
    </row>
    <row r="260" spans="2:8" s="141" customFormat="1" ht="15" customHeight="1">
      <c r="B260" s="64"/>
      <c r="C260" s="145"/>
      <c r="D260" s="63" t="s">
        <v>57</v>
      </c>
      <c r="E260" s="64" t="s">
        <v>1</v>
      </c>
      <c r="F260" s="64">
        <v>1.07</v>
      </c>
      <c r="G260" s="80">
        <f>G255*F260</f>
        <v>1.07</v>
      </c>
      <c r="H260" s="186"/>
    </row>
    <row r="261" spans="2:8" s="93" customFormat="1" ht="29.25" customHeight="1">
      <c r="B261" s="52">
        <v>53</v>
      </c>
      <c r="C261" s="94"/>
      <c r="D261" s="98" t="s">
        <v>160</v>
      </c>
      <c r="E261" s="113" t="s">
        <v>36</v>
      </c>
      <c r="F261" s="49"/>
      <c r="G261" s="51">
        <v>50</v>
      </c>
      <c r="H261" s="187"/>
    </row>
    <row r="262" spans="2:8" s="93" customFormat="1" ht="14.25" customHeight="1">
      <c r="B262" s="64"/>
      <c r="C262" s="65" t="s">
        <v>48</v>
      </c>
      <c r="D262" s="138" t="s">
        <v>161</v>
      </c>
      <c r="E262" s="139" t="s">
        <v>162</v>
      </c>
      <c r="F262" s="147">
        <v>0.04</v>
      </c>
      <c r="G262" s="137">
        <f>G261*F262</f>
        <v>2</v>
      </c>
      <c r="H262" s="187"/>
    </row>
    <row r="263" spans="2:8">
      <c r="B263" s="152"/>
      <c r="C263" s="152"/>
      <c r="D263" s="148" t="s">
        <v>165</v>
      </c>
      <c r="E263" s="132"/>
      <c r="F263" s="149"/>
      <c r="G263" s="150"/>
    </row>
    <row r="264" spans="2:8" s="155" customFormat="1" ht="67.5">
      <c r="B264" s="33">
        <v>54</v>
      </c>
      <c r="C264" s="232" t="s">
        <v>166</v>
      </c>
      <c r="D264" s="153" t="s">
        <v>167</v>
      </c>
      <c r="E264" s="33" t="s">
        <v>53</v>
      </c>
      <c r="F264" s="154"/>
      <c r="G264" s="34">
        <v>1</v>
      </c>
      <c r="H264" s="189"/>
    </row>
    <row r="265" spans="2:8" s="67" customFormat="1">
      <c r="B265" s="37"/>
      <c r="C265" s="233"/>
      <c r="D265" s="56" t="s">
        <v>71</v>
      </c>
      <c r="E265" s="54" t="s">
        <v>19</v>
      </c>
      <c r="F265" s="54">
        <v>2.71</v>
      </c>
      <c r="G265" s="38">
        <f>G264*F265</f>
        <v>2.71</v>
      </c>
      <c r="H265" s="188"/>
    </row>
    <row r="266" spans="2:8" s="35" customFormat="1">
      <c r="B266" s="37"/>
      <c r="C266" s="233"/>
      <c r="D266" s="56" t="s">
        <v>20</v>
      </c>
      <c r="E266" s="37" t="s">
        <v>1</v>
      </c>
      <c r="F266" s="37">
        <v>0.06</v>
      </c>
      <c r="G266" s="38">
        <f>G264*F266</f>
        <v>0.06</v>
      </c>
      <c r="H266" s="174"/>
    </row>
    <row r="267" spans="2:8" s="55" customFormat="1">
      <c r="B267" s="37"/>
      <c r="C267" s="233"/>
      <c r="D267" s="44" t="s">
        <v>64</v>
      </c>
      <c r="E267" s="54"/>
      <c r="F267" s="54"/>
      <c r="G267" s="38"/>
      <c r="H267" s="176"/>
    </row>
    <row r="268" spans="2:8" s="55" customFormat="1">
      <c r="B268" s="37"/>
      <c r="C268" s="233"/>
      <c r="D268" s="36" t="s">
        <v>168</v>
      </c>
      <c r="E268" s="43" t="s">
        <v>107</v>
      </c>
      <c r="F268" s="54">
        <v>1</v>
      </c>
      <c r="G268" s="38">
        <f>G264*F268</f>
        <v>1</v>
      </c>
      <c r="H268" s="176"/>
    </row>
    <row r="269" spans="2:8" s="55" customFormat="1">
      <c r="B269" s="37"/>
      <c r="C269" s="234"/>
      <c r="D269" s="56" t="s">
        <v>57</v>
      </c>
      <c r="E269" s="39" t="s">
        <v>1</v>
      </c>
      <c r="F269" s="110">
        <v>0.94</v>
      </c>
      <c r="G269" s="38">
        <f>G264*F269</f>
        <v>0.94</v>
      </c>
      <c r="H269" s="176"/>
    </row>
    <row r="270" spans="2:8" s="111" customFormat="1" ht="17.25" customHeight="1">
      <c r="B270" s="33">
        <v>55</v>
      </c>
      <c r="C270" s="232" t="s">
        <v>169</v>
      </c>
      <c r="D270" s="32" t="s">
        <v>170</v>
      </c>
      <c r="E270" s="33" t="s">
        <v>53</v>
      </c>
      <c r="F270" s="33"/>
      <c r="G270" s="34">
        <v>6</v>
      </c>
      <c r="H270" s="182"/>
    </row>
    <row r="271" spans="2:8" s="111" customFormat="1">
      <c r="B271" s="37"/>
      <c r="C271" s="233"/>
      <c r="D271" s="56" t="s">
        <v>26</v>
      </c>
      <c r="E271" s="54" t="s">
        <v>19</v>
      </c>
      <c r="F271" s="54">
        <v>1</v>
      </c>
      <c r="G271" s="38">
        <f>G270*F271</f>
        <v>6</v>
      </c>
      <c r="H271" s="182"/>
    </row>
    <row r="272" spans="2:8" s="111" customFormat="1">
      <c r="B272" s="37"/>
      <c r="C272" s="233"/>
      <c r="D272" s="56" t="s">
        <v>27</v>
      </c>
      <c r="E272" s="37" t="s">
        <v>1</v>
      </c>
      <c r="F272" s="37">
        <v>0.05</v>
      </c>
      <c r="G272" s="38">
        <f>G270*F272</f>
        <v>0.30000000000000004</v>
      </c>
      <c r="H272" s="182"/>
    </row>
    <row r="273" spans="2:8" s="111" customFormat="1">
      <c r="B273" s="37"/>
      <c r="C273" s="233"/>
      <c r="D273" s="44" t="s">
        <v>64</v>
      </c>
      <c r="E273" s="54"/>
      <c r="F273" s="54"/>
      <c r="G273" s="38"/>
      <c r="H273" s="182"/>
    </row>
    <row r="274" spans="2:8" s="111" customFormat="1">
      <c r="B274" s="37"/>
      <c r="C274" s="233"/>
      <c r="D274" s="56" t="s">
        <v>171</v>
      </c>
      <c r="E274" s="37" t="s">
        <v>53</v>
      </c>
      <c r="F274" s="54">
        <v>1</v>
      </c>
      <c r="G274" s="38">
        <f>G270*F274</f>
        <v>6</v>
      </c>
      <c r="H274" s="182"/>
    </row>
    <row r="275" spans="2:8" s="111" customFormat="1">
      <c r="B275" s="37"/>
      <c r="C275" s="234"/>
      <c r="D275" s="56" t="s">
        <v>57</v>
      </c>
      <c r="E275" s="39" t="s">
        <v>1</v>
      </c>
      <c r="F275" s="54">
        <v>1.07</v>
      </c>
      <c r="G275" s="38">
        <f>G270*F275</f>
        <v>6.42</v>
      </c>
      <c r="H275" s="182"/>
    </row>
    <row r="276" spans="2:8" s="111" customFormat="1">
      <c r="B276" s="33">
        <v>56</v>
      </c>
      <c r="C276" s="232" t="s">
        <v>172</v>
      </c>
      <c r="D276" s="151" t="s">
        <v>173</v>
      </c>
      <c r="E276" s="33" t="s">
        <v>53</v>
      </c>
      <c r="F276" s="156"/>
      <c r="G276" s="34">
        <v>30</v>
      </c>
      <c r="H276" s="182"/>
    </row>
    <row r="277" spans="2:8" s="111" customFormat="1">
      <c r="B277" s="37"/>
      <c r="C277" s="233"/>
      <c r="D277" s="56" t="s">
        <v>26</v>
      </c>
      <c r="E277" s="54" t="s">
        <v>19</v>
      </c>
      <c r="F277" s="54">
        <v>0.97</v>
      </c>
      <c r="G277" s="38">
        <f>G276*F277</f>
        <v>29.099999999999998</v>
      </c>
      <c r="H277" s="182"/>
    </row>
    <row r="278" spans="2:8" s="111" customFormat="1">
      <c r="B278" s="37"/>
      <c r="C278" s="233"/>
      <c r="D278" s="56" t="s">
        <v>27</v>
      </c>
      <c r="E278" s="37" t="s">
        <v>1</v>
      </c>
      <c r="F278" s="37">
        <v>0.34899999999999998</v>
      </c>
      <c r="G278" s="38">
        <f>G276*F278</f>
        <v>10.469999999999999</v>
      </c>
      <c r="H278" s="182"/>
    </row>
    <row r="279" spans="2:8" s="55" customFormat="1">
      <c r="B279" s="37"/>
      <c r="C279" s="233"/>
      <c r="D279" s="44" t="s">
        <v>64</v>
      </c>
      <c r="E279" s="54"/>
      <c r="F279" s="54"/>
      <c r="G279" s="38"/>
      <c r="H279" s="176"/>
    </row>
    <row r="280" spans="2:8" s="111" customFormat="1">
      <c r="B280" s="37"/>
      <c r="C280" s="233"/>
      <c r="D280" s="36" t="s">
        <v>174</v>
      </c>
      <c r="E280" s="37" t="s">
        <v>53</v>
      </c>
      <c r="F280" s="54">
        <v>1</v>
      </c>
      <c r="G280" s="38">
        <f>G276*F280</f>
        <v>30</v>
      </c>
      <c r="H280" s="182"/>
    </row>
    <row r="281" spans="2:8" s="111" customFormat="1">
      <c r="B281" s="37"/>
      <c r="C281" s="234"/>
      <c r="D281" s="56" t="s">
        <v>57</v>
      </c>
      <c r="E281" s="39" t="s">
        <v>1</v>
      </c>
      <c r="F281" s="54">
        <v>0.38200000000000001</v>
      </c>
      <c r="G281" s="38">
        <f>G276*F281</f>
        <v>11.46</v>
      </c>
      <c r="H281" s="182"/>
    </row>
    <row r="282" spans="2:8" s="111" customFormat="1">
      <c r="B282" s="33">
        <v>57</v>
      </c>
      <c r="C282" s="232" t="s">
        <v>163</v>
      </c>
      <c r="D282" s="32" t="s">
        <v>192</v>
      </c>
      <c r="E282" s="33" t="s">
        <v>53</v>
      </c>
      <c r="F282" s="33"/>
      <c r="G282" s="34">
        <v>15</v>
      </c>
      <c r="H282" s="182"/>
    </row>
    <row r="283" spans="2:8" s="111" customFormat="1">
      <c r="B283" s="37"/>
      <c r="C283" s="233"/>
      <c r="D283" s="56" t="s">
        <v>26</v>
      </c>
      <c r="E283" s="54" t="s">
        <v>19</v>
      </c>
      <c r="F283" s="54">
        <v>0.34</v>
      </c>
      <c r="G283" s="38">
        <f>G282*F283</f>
        <v>5.1000000000000005</v>
      </c>
      <c r="H283" s="182"/>
    </row>
    <row r="284" spans="2:8" s="111" customFormat="1">
      <c r="B284" s="37"/>
      <c r="C284" s="233"/>
      <c r="D284" s="56" t="s">
        <v>27</v>
      </c>
      <c r="E284" s="37" t="s">
        <v>1</v>
      </c>
      <c r="F284" s="37">
        <v>1.2999999999999999E-2</v>
      </c>
      <c r="G284" s="38">
        <f>G282*F284</f>
        <v>0.19499999999999998</v>
      </c>
      <c r="H284" s="182"/>
    </row>
    <row r="285" spans="2:8" s="111" customFormat="1">
      <c r="B285" s="37"/>
      <c r="C285" s="233"/>
      <c r="D285" s="44" t="s">
        <v>64</v>
      </c>
      <c r="E285" s="54"/>
      <c r="F285" s="54"/>
      <c r="G285" s="38"/>
      <c r="H285" s="182"/>
    </row>
    <row r="286" spans="2:8" s="111" customFormat="1">
      <c r="B286" s="37"/>
      <c r="C286" s="233"/>
      <c r="D286" s="36" t="s">
        <v>192</v>
      </c>
      <c r="E286" s="37" t="s">
        <v>53</v>
      </c>
      <c r="F286" s="54">
        <v>1</v>
      </c>
      <c r="G286" s="38">
        <f>G282*F286</f>
        <v>15</v>
      </c>
      <c r="H286" s="182"/>
    </row>
    <row r="287" spans="2:8" s="111" customFormat="1">
      <c r="B287" s="37"/>
      <c r="C287" s="234"/>
      <c r="D287" s="56" t="s">
        <v>57</v>
      </c>
      <c r="E287" s="39" t="s">
        <v>1</v>
      </c>
      <c r="F287" s="54">
        <v>9.4E-2</v>
      </c>
      <c r="G287" s="38">
        <f>G282*F287</f>
        <v>1.41</v>
      </c>
      <c r="H287" s="182"/>
    </row>
    <row r="288" spans="2:8" s="111" customFormat="1" ht="27">
      <c r="B288" s="192">
        <v>58</v>
      </c>
      <c r="C288" s="232" t="s">
        <v>175</v>
      </c>
      <c r="D288" s="32" t="s">
        <v>176</v>
      </c>
      <c r="E288" s="192" t="s">
        <v>53</v>
      </c>
      <c r="F288" s="192"/>
      <c r="G288" s="34">
        <v>10</v>
      </c>
      <c r="H288" s="182"/>
    </row>
    <row r="289" spans="2:8" s="111" customFormat="1">
      <c r="B289" s="193"/>
      <c r="C289" s="233"/>
      <c r="D289" s="56" t="s">
        <v>26</v>
      </c>
      <c r="E289" s="54" t="s">
        <v>19</v>
      </c>
      <c r="F289" s="54">
        <v>0.68</v>
      </c>
      <c r="G289" s="38">
        <f>G288*F289</f>
        <v>6.8000000000000007</v>
      </c>
      <c r="H289" s="182"/>
    </row>
    <row r="290" spans="2:8" s="111" customFormat="1">
      <c r="B290" s="193"/>
      <c r="C290" s="233"/>
      <c r="D290" s="56" t="s">
        <v>27</v>
      </c>
      <c r="E290" s="193" t="s">
        <v>1</v>
      </c>
      <c r="F290" s="193">
        <v>1.0999999999999999E-2</v>
      </c>
      <c r="G290" s="38">
        <f>G288*F290</f>
        <v>0.10999999999999999</v>
      </c>
      <c r="H290" s="182"/>
    </row>
    <row r="291" spans="2:8" s="111" customFormat="1">
      <c r="B291" s="193"/>
      <c r="C291" s="233"/>
      <c r="D291" s="44" t="s">
        <v>64</v>
      </c>
      <c r="E291" s="54"/>
      <c r="F291" s="54"/>
      <c r="G291" s="38"/>
      <c r="H291" s="182"/>
    </row>
    <row r="292" spans="2:8" s="111" customFormat="1">
      <c r="B292" s="193"/>
      <c r="C292" s="233"/>
      <c r="D292" s="56" t="s">
        <v>177</v>
      </c>
      <c r="E292" s="193" t="s">
        <v>53</v>
      </c>
      <c r="F292" s="54">
        <v>1</v>
      </c>
      <c r="G292" s="38">
        <f>G288*F292</f>
        <v>10</v>
      </c>
      <c r="H292" s="182"/>
    </row>
    <row r="293" spans="2:8" s="111" customFormat="1">
      <c r="B293" s="194"/>
      <c r="C293" s="234"/>
      <c r="D293" s="103" t="s">
        <v>57</v>
      </c>
      <c r="E293" s="194" t="s">
        <v>1</v>
      </c>
      <c r="F293" s="91">
        <v>0.10299999999999999</v>
      </c>
      <c r="G293" s="48">
        <f>G288*F293</f>
        <v>1.03</v>
      </c>
      <c r="H293" s="182"/>
    </row>
    <row r="294" spans="2:8" s="111" customFormat="1" ht="18" customHeight="1">
      <c r="B294" s="37">
        <v>59</v>
      </c>
      <c r="C294" s="233" t="s">
        <v>178</v>
      </c>
      <c r="D294" s="36" t="s">
        <v>179</v>
      </c>
      <c r="E294" s="195" t="s">
        <v>47</v>
      </c>
      <c r="F294" s="37"/>
      <c r="G294" s="38">
        <v>450</v>
      </c>
      <c r="H294" s="182"/>
    </row>
    <row r="295" spans="2:8" s="111" customFormat="1">
      <c r="B295" s="37"/>
      <c r="C295" s="233"/>
      <c r="D295" s="56" t="s">
        <v>26</v>
      </c>
      <c r="E295" s="54" t="s">
        <v>19</v>
      </c>
      <c r="F295" s="54">
        <v>0.13</v>
      </c>
      <c r="G295" s="38">
        <f>G294*F295</f>
        <v>58.5</v>
      </c>
      <c r="H295" s="182"/>
    </row>
    <row r="296" spans="2:8" s="111" customFormat="1">
      <c r="B296" s="37"/>
      <c r="C296" s="233"/>
      <c r="D296" s="56" t="s">
        <v>27</v>
      </c>
      <c r="E296" s="37" t="s">
        <v>1</v>
      </c>
      <c r="F296" s="37">
        <v>3.7100000000000001E-2</v>
      </c>
      <c r="G296" s="38">
        <f>G294*F296</f>
        <v>16.695</v>
      </c>
      <c r="H296" s="182"/>
    </row>
    <row r="297" spans="2:8" s="111" customFormat="1">
      <c r="B297" s="37"/>
      <c r="C297" s="233"/>
      <c r="D297" s="44" t="s">
        <v>64</v>
      </c>
      <c r="E297" s="54"/>
      <c r="F297" s="54"/>
      <c r="G297" s="38"/>
      <c r="H297" s="182"/>
    </row>
    <row r="298" spans="2:8" s="111" customFormat="1">
      <c r="B298" s="37"/>
      <c r="C298" s="233"/>
      <c r="D298" s="36" t="s">
        <v>193</v>
      </c>
      <c r="E298" s="43" t="s">
        <v>47</v>
      </c>
      <c r="F298" s="54">
        <v>1.05</v>
      </c>
      <c r="G298" s="38">
        <f>G294*F298</f>
        <v>472.5</v>
      </c>
      <c r="H298" s="182"/>
    </row>
    <row r="299" spans="2:8" s="111" customFormat="1">
      <c r="B299" s="37"/>
      <c r="C299" s="234"/>
      <c r="D299" s="56" t="s">
        <v>57</v>
      </c>
      <c r="E299" s="39" t="s">
        <v>1</v>
      </c>
      <c r="F299" s="54">
        <v>1.44E-2</v>
      </c>
      <c r="G299" s="38">
        <f>G294*F299</f>
        <v>6.4799999999999995</v>
      </c>
      <c r="H299" s="182"/>
    </row>
    <row r="300" spans="2:8" s="55" customFormat="1">
      <c r="B300" s="112">
        <v>60</v>
      </c>
      <c r="C300" s="157"/>
      <c r="D300" s="134" t="s">
        <v>164</v>
      </c>
      <c r="E300" s="112" t="s">
        <v>53</v>
      </c>
      <c r="F300" s="264"/>
      <c r="G300" s="73">
        <v>20</v>
      </c>
      <c r="H300" s="176"/>
    </row>
    <row r="301" spans="2:8" ht="13.5" customHeight="1">
      <c r="D301" s="159"/>
      <c r="G301" s="10"/>
      <c r="H301" s="191"/>
    </row>
    <row r="302" spans="2:8" s="164" customFormat="1">
      <c r="B302" s="160"/>
      <c r="C302" s="161"/>
      <c r="D302" s="162"/>
      <c r="E302" s="160"/>
      <c r="F302" s="160"/>
      <c r="G302" s="163"/>
      <c r="H302" s="190"/>
    </row>
    <row r="305" spans="4:4">
      <c r="D305" s="220"/>
    </row>
    <row r="306" spans="4:4">
      <c r="D306" s="220"/>
    </row>
    <row r="307" spans="4:4">
      <c r="D307" s="220"/>
    </row>
    <row r="308" spans="4:4">
      <c r="D308" s="220"/>
    </row>
    <row r="309" spans="4:4">
      <c r="D309" s="220"/>
    </row>
  </sheetData>
  <mergeCells count="56">
    <mergeCell ref="H6:J6"/>
    <mergeCell ref="F7:G7"/>
    <mergeCell ref="F8:F9"/>
    <mergeCell ref="G8:G9"/>
    <mergeCell ref="B6:B9"/>
    <mergeCell ref="C6:C9"/>
    <mergeCell ref="E6:E9"/>
    <mergeCell ref="F6:G6"/>
    <mergeCell ref="C25:C27"/>
    <mergeCell ref="C28:C30"/>
    <mergeCell ref="C38:C40"/>
    <mergeCell ref="C41:C43"/>
    <mergeCell ref="C31:C32"/>
    <mergeCell ref="C33:C34"/>
    <mergeCell ref="C59:C60"/>
    <mergeCell ref="C155:C160"/>
    <mergeCell ref="C81:C87"/>
    <mergeCell ref="C61:C62"/>
    <mergeCell ref="C35:C37"/>
    <mergeCell ref="C52:C54"/>
    <mergeCell ref="C55:C56"/>
    <mergeCell ref="C57:C58"/>
    <mergeCell ref="C44:C46"/>
    <mergeCell ref="C47:C48"/>
    <mergeCell ref="C49:C51"/>
    <mergeCell ref="C144:C148"/>
    <mergeCell ref="C149:C154"/>
    <mergeCell ref="C66:C72"/>
    <mergeCell ref="C239:C244"/>
    <mergeCell ref="C187:C193"/>
    <mergeCell ref="C194:C200"/>
    <mergeCell ref="C214:C219"/>
    <mergeCell ref="C227:C232"/>
    <mergeCell ref="C233:C238"/>
    <mergeCell ref="C288:C293"/>
    <mergeCell ref="C294:C299"/>
    <mergeCell ref="C282:C287"/>
    <mergeCell ref="C264:C269"/>
    <mergeCell ref="C270:C275"/>
    <mergeCell ref="C276:C281"/>
    <mergeCell ref="C12:C14"/>
    <mergeCell ref="C15:C17"/>
    <mergeCell ref="C18:C19"/>
    <mergeCell ref="C20:C21"/>
    <mergeCell ref="C220:C226"/>
    <mergeCell ref="C22:C24"/>
    <mergeCell ref="C123:C130"/>
    <mergeCell ref="C175:C180"/>
    <mergeCell ref="C181:C186"/>
    <mergeCell ref="C166:C172"/>
    <mergeCell ref="C161:C164"/>
    <mergeCell ref="C96:C101"/>
    <mergeCell ref="C119:C122"/>
    <mergeCell ref="C102:C109"/>
    <mergeCell ref="C131:C137"/>
    <mergeCell ref="C139:C1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2023-07-05T13:17:51Z</dcterms:modified>
</cp:coreProperties>
</file>